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/Users/stefansechkov/Downloads/"/>
    </mc:Choice>
  </mc:AlternateContent>
  <xr:revisionPtr revIDLastSave="0" documentId="13_ncr:1_{F08F37DE-4F06-8C4F-A537-AAC32E73B471}" xr6:coauthVersionLast="46" xr6:coauthVersionMax="46" xr10:uidLastSave="{00000000-0000-0000-0000-000000000000}"/>
  <bookViews>
    <workbookView xWindow="2420" yWindow="500" windowWidth="52400" windowHeight="20040" activeTab="3" xr2:uid="{00000000-000D-0000-FFFF-FFFF00000000}"/>
  </bookViews>
  <sheets>
    <sheet name="Home Screen" sheetId="6" r:id="rId1"/>
    <sheet name="Trade Journal" sheetId="3" r:id="rId2"/>
    <sheet name="Currency Pairs" sheetId="2" r:id="rId3"/>
    <sheet name="Analysis" sheetId="5" r:id="rId4"/>
  </sheets>
  <definedNames>
    <definedName name="AccProfit" localSheetId="3">OFFSET(Analysis!$Y$2,0,0,COUNT(Analysis!$Y:$Y)+COUNTIF(Analysis!$Y:$Y,"?*")-1)</definedName>
    <definedName name="Profit" localSheetId="3">OFFSET(Analysis!$X$2,0,0,COUNT(Analysis!$X:$X)+COUNTIF(Analysis!$X:$X,"?*")-1)</definedName>
    <definedName name="Trades" localSheetId="3">OFFSET(Analysis!$T$2,0,0,COUNTA(Analysis!$T:$T)-1)</definedName>
  </definedNames>
  <calcPr calcId="191029" iterate="1" iterateCount="1"/>
</workbook>
</file>

<file path=xl/calcChain.xml><?xml version="1.0" encoding="utf-8"?>
<calcChain xmlns="http://schemas.openxmlformats.org/spreadsheetml/2006/main">
  <c r="V22" i="3" l="1"/>
  <c r="S22" i="3"/>
  <c r="O22" i="3"/>
  <c r="N22" i="3"/>
  <c r="J22" i="3"/>
  <c r="V21" i="3"/>
  <c r="S21" i="3"/>
  <c r="O21" i="3"/>
  <c r="N21" i="3"/>
  <c r="J21" i="3"/>
  <c r="Y1003" i="5"/>
  <c r="Y1002" i="5"/>
  <c r="A8" i="3" l="1"/>
  <c r="A9" i="3" s="1"/>
  <c r="A10" i="3" l="1"/>
  <c r="AD1002" i="5"/>
  <c r="A11" i="3" l="1"/>
  <c r="A12" i="3" s="1"/>
  <c r="O1007" i="3"/>
  <c r="O1006" i="3"/>
  <c r="O1005" i="3"/>
  <c r="O1004" i="3"/>
  <c r="O1003" i="3"/>
  <c r="O1002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T171" i="5" a="1"/>
  <c r="T910" i="5" a="1"/>
  <c r="T148" i="5" a="1"/>
  <c r="T359" i="5" a="1"/>
  <c r="T801" i="5" a="1"/>
  <c r="T259" i="5" a="1"/>
  <c r="T956" i="5" a="1"/>
  <c r="T17" i="5" a="1"/>
  <c r="T513" i="5" a="1"/>
  <c r="T309" i="5" a="1"/>
  <c r="T432" i="5" a="1"/>
  <c r="T798" i="5" a="1"/>
  <c r="T99" i="5" a="1"/>
  <c r="T549" i="5" a="1"/>
  <c r="T717" i="5" a="1"/>
  <c r="T625" i="5" a="1"/>
  <c r="T913" i="5" a="1"/>
  <c r="T860" i="5" a="1"/>
  <c r="T520" i="5" a="1"/>
  <c r="T253" i="5" a="1"/>
  <c r="T534" i="5" a="1"/>
  <c r="T946" i="5" a="1"/>
  <c r="T357" i="5" a="1"/>
  <c r="T660" i="5" a="1"/>
  <c r="T305" i="5" a="1"/>
  <c r="T392" i="5" a="1"/>
  <c r="T59" i="5" a="1"/>
  <c r="T524" i="5" a="1"/>
  <c r="T918" i="5" a="1"/>
  <c r="T457" i="5" a="1"/>
  <c r="T874" i="5" a="1"/>
  <c r="T116" i="5" a="1"/>
  <c r="T292" i="5" a="1"/>
  <c r="T737" i="5" a="1"/>
  <c r="T73" i="5" a="1"/>
  <c r="T653" i="5" a="1"/>
  <c r="T795" i="5" a="1"/>
  <c r="T571" i="5" a="1"/>
  <c r="T583" i="5" a="1"/>
  <c r="T317" i="5" a="1"/>
  <c r="T576" i="5" a="1"/>
  <c r="T598" i="5" a="1"/>
  <c r="T421" i="5" a="1"/>
  <c r="T773" i="5" a="1"/>
  <c r="T28" i="5" a="1"/>
  <c r="T536" i="5" a="1"/>
  <c r="T123" i="5" a="1"/>
  <c r="T567" i="5" a="1"/>
  <c r="T712" i="5" a="1"/>
  <c r="T43" i="5" a="1"/>
  <c r="T998" i="5" a="1"/>
  <c r="T180" i="5" a="1"/>
  <c r="T391" i="5" a="1"/>
  <c r="T865" i="5" a="1"/>
  <c r="T248" i="5" a="1"/>
  <c r="T617" i="5" a="1"/>
  <c r="T919" i="5" a="1"/>
  <c r="T990" i="5" a="1"/>
  <c r="T558" i="5" a="1"/>
  <c r="T55" i="5" a="1"/>
  <c r="T263" i="5" a="1"/>
  <c r="T527" i="5" a="1"/>
  <c r="T723" i="5" a="1"/>
  <c r="T255" i="5" a="1"/>
  <c r="T751" i="5" a="1"/>
  <c r="T294" i="5" a="1"/>
  <c r="T492" i="5" a="1"/>
  <c r="T39" i="5" a="1"/>
  <c r="T491" i="5" a="1"/>
  <c r="T603" i="5" a="1"/>
  <c r="T406" i="5" a="1"/>
  <c r="T608" i="5" a="1"/>
  <c r="T128" i="5" a="1"/>
  <c r="T463" i="5" a="1"/>
  <c r="T784" i="5" a="1"/>
  <c r="T170" i="5" a="1"/>
  <c r="T462" i="5" a="1"/>
  <c r="T997" i="5" a="1"/>
  <c r="T786" i="5" a="1"/>
  <c r="T336" i="5" a="1"/>
  <c r="T905" i="5" a="1"/>
  <c r="T162" i="5" a="1"/>
  <c r="T250" i="5" a="1"/>
  <c r="T846" i="5" a="1"/>
  <c r="T190" i="5" a="1"/>
  <c r="T883" i="5" a="1"/>
  <c r="T173" i="5" a="1"/>
  <c r="T127" i="5" a="1"/>
  <c r="T811" i="5" a="1"/>
  <c r="T50" i="5" a="1"/>
  <c r="T619" i="5" a="1"/>
  <c r="T23" i="5" a="1"/>
  <c r="T607" i="5" a="1"/>
  <c r="T640" i="5" a="1"/>
  <c r="T95" i="5" a="1"/>
  <c r="T925" i="5" a="1"/>
  <c r="T60" i="5" a="1"/>
  <c r="T147" i="5" a="1"/>
  <c r="T25" i="5" a="1"/>
  <c r="T14" i="5" a="1"/>
  <c r="T67" i="5" a="1"/>
  <c r="T132" i="5" a="1"/>
  <c r="T373" i="5" a="1"/>
  <c r="T401" i="5" a="1"/>
  <c r="T554" i="5" a="1"/>
  <c r="T468" i="5" a="1"/>
  <c r="T862" i="5" a="1"/>
  <c r="T783" i="5" a="1"/>
  <c r="T867" i="5" a="1"/>
  <c r="T344" i="5" a="1"/>
  <c r="T649" i="5" a="1"/>
  <c r="T665" i="5" a="1"/>
  <c r="T544" i="5" a="1"/>
  <c r="T755" i="5" a="1"/>
  <c r="T770" i="5" a="1"/>
  <c r="T818" i="5" a="1"/>
  <c r="T632" i="5" a="1"/>
  <c r="T841" i="5" a="1"/>
  <c r="T266" i="5" a="1"/>
  <c r="T19" i="5" a="1"/>
  <c r="T884" i="5" a="1"/>
  <c r="T893" i="5" a="1"/>
  <c r="T726" i="5" a="1"/>
  <c r="T174" i="5" a="1"/>
  <c r="T251" i="5" a="1"/>
  <c r="T201" i="5" a="1"/>
  <c r="T670" i="5" a="1"/>
  <c r="T22" i="5" a="1"/>
  <c r="T531" i="5" a="1"/>
  <c r="T754" i="5" a="1"/>
  <c r="T443" i="5" a="1"/>
  <c r="T852" i="5" a="1"/>
  <c r="T461" i="5" a="1"/>
  <c r="T675" i="5" a="1"/>
  <c r="T193" i="5" a="1"/>
  <c r="T500" i="5" a="1"/>
  <c r="T612" i="5" a="1"/>
  <c r="T286" i="5" a="1"/>
  <c r="T979" i="5" a="1"/>
  <c r="T197" i="5" a="1"/>
  <c r="T803" i="5" a="1"/>
  <c r="T413" i="5" a="1"/>
  <c r="T120" i="5" a="1"/>
  <c r="T662" i="5" a="1"/>
  <c r="T374" i="5" a="1"/>
  <c r="T341" i="5" a="1"/>
  <c r="T32" i="5" a="1"/>
  <c r="T367" i="5" a="1"/>
  <c r="T720" i="5" a="1"/>
  <c r="T138" i="5" a="1"/>
  <c r="T629" i="5" a="1"/>
  <c r="T226" i="5" a="1"/>
  <c r="T313" i="5" a="1"/>
  <c r="T977" i="5" a="1"/>
  <c r="T467" i="5" a="1"/>
  <c r="T814" i="5" a="1"/>
  <c r="T332" i="5" a="1"/>
  <c r="T510" i="5" a="1"/>
  <c r="T732" i="5" a="1"/>
  <c r="T450" i="5" a="1"/>
  <c r="T896" i="5" a="1"/>
  <c r="T861" i="5" a="1"/>
  <c r="T191" i="5" a="1"/>
  <c r="T994" i="5" a="1"/>
  <c r="T438" i="5" a="1"/>
  <c r="T642" i="5" a="1"/>
  <c r="T96" i="5" a="1"/>
  <c r="T431" i="5" a="1"/>
  <c r="T763" i="5" a="1"/>
  <c r="T205" i="5" a="1"/>
  <c r="T495" i="5" a="1"/>
  <c r="T290" i="5" a="1"/>
  <c r="T543" i="5" a="1"/>
  <c r="T792" i="5" a="1"/>
  <c r="T75" i="5" a="1"/>
  <c r="T627" i="5" a="1"/>
  <c r="T54" i="5" a="1"/>
  <c r="T552" i="5" a="1"/>
  <c r="T775" i="5" a="1"/>
  <c r="T460" i="5" a="1"/>
  <c r="T790" i="5" a="1"/>
  <c r="T996" i="5" a="1"/>
  <c r="T146" i="5" a="1"/>
  <c r="T704" i="5" a="1"/>
  <c r="T502" i="5" a="1"/>
  <c r="T119" i="5" a="1"/>
  <c r="T745" i="5" a="1"/>
  <c r="T887" i="5" a="1"/>
  <c r="T239" i="5" a="1"/>
  <c r="T957" i="5" a="1"/>
  <c r="T156" i="5" a="1"/>
  <c r="T553" i="5" a="1"/>
  <c r="T252" i="5" a="1"/>
  <c r="T605" i="5" a="1"/>
  <c r="T679" i="5" a="1"/>
  <c r="T380" i="5" a="1"/>
  <c r="T693" i="5" a="1"/>
  <c r="T346" i="5" a="1"/>
  <c r="T850" i="5" a="1"/>
  <c r="T420" i="5" a="1"/>
  <c r="T624" i="5" a="1"/>
  <c r="T904" i="5" a="1"/>
  <c r="T523" i="5" a="1"/>
  <c r="T776" i="5" a="1"/>
  <c r="T327" i="5" a="1"/>
  <c r="T570" i="5" a="1"/>
  <c r="T545" i="5" a="1"/>
  <c r="T370" i="5" a="1"/>
  <c r="T794" i="5" a="1"/>
  <c r="T53" i="5" a="1"/>
  <c r="T519" i="5" a="1"/>
  <c r="T103" i="5" a="1"/>
  <c r="T228" i="5" a="1"/>
  <c r="T705" i="5" a="1"/>
  <c r="T470" i="5" a="1"/>
  <c r="T682" i="5" a="1"/>
  <c r="T192" i="5" a="1"/>
  <c r="T223" i="5" a="1"/>
  <c r="T827" i="5" a="1"/>
  <c r="T237" i="5" a="1"/>
  <c r="T481" i="5" a="1"/>
  <c r="T698" i="5" a="1"/>
  <c r="T425" i="5" a="1"/>
  <c r="T485" i="5" a="1"/>
  <c r="T372" i="5" a="1"/>
  <c r="T901" i="5" a="1"/>
  <c r="T609" i="5" a="1"/>
  <c r="T709" i="5" a="1"/>
  <c r="T973" i="5" a="1"/>
  <c r="T71" i="5" a="1"/>
  <c r="T828" i="5" a="1"/>
  <c r="T546" i="5" a="1"/>
  <c r="T759" i="5" a="1"/>
  <c r="T934" i="5" a="1"/>
  <c r="T952" i="5" a="1"/>
  <c r="T875" i="5" a="1"/>
  <c r="T245" i="5" a="1"/>
  <c r="T320" i="5" a="1"/>
  <c r="T21" i="5" a="1"/>
  <c r="T826" i="5" a="1"/>
  <c r="T823" i="5" a="1"/>
  <c r="T870" i="5" a="1"/>
  <c r="T516" i="5" a="1"/>
  <c r="T706" i="5" a="1"/>
  <c r="T711" i="5" a="1"/>
  <c r="T105" i="5" a="1"/>
  <c r="T151" i="5" a="1"/>
  <c r="T222" i="5" a="1"/>
  <c r="T417" i="5" a="1"/>
  <c r="T142" i="5" a="1"/>
  <c r="T350" i="5" a="1"/>
  <c r="T785" i="5" a="1"/>
  <c r="T200" i="5" a="1"/>
  <c r="T477" i="5" a="1"/>
  <c r="T955" i="5" a="1"/>
  <c r="T449" i="5" a="1"/>
  <c r="T999" i="5" a="1"/>
  <c r="T439" i="5" a="1"/>
  <c r="T805" i="5" a="1"/>
  <c r="T29" i="5" a="1"/>
  <c r="T591" i="5" a="1"/>
  <c r="T614" i="5" a="1"/>
  <c r="T466" i="5" a="1"/>
  <c r="T888" i="5" a="1"/>
  <c r="T85" i="5" a="1"/>
  <c r="T312" i="5" a="1"/>
  <c r="T302" i="5" a="1"/>
  <c r="T185" i="5" a="1"/>
  <c r="T673" i="5" a="1"/>
  <c r="T348" i="5" a="1"/>
  <c r="T643" i="5" a="1"/>
  <c r="T219" i="5" a="1"/>
  <c r="T423" i="5" a="1"/>
  <c r="T908" i="5" a="1"/>
  <c r="T37" i="5" a="1"/>
  <c r="T858" i="5" a="1"/>
  <c r="T81" i="5" a="1"/>
  <c r="T667" i="5" a="1"/>
  <c r="T46" i="5" a="1"/>
  <c r="T496" i="5" a="1"/>
  <c r="T611" i="5" a="1"/>
  <c r="T163" i="5" a="1"/>
  <c r="T677" i="5" a="1"/>
  <c r="T845" i="5" a="1"/>
  <c r="T820" i="5" a="1"/>
  <c r="T604" i="5" a="1"/>
  <c r="T964" i="5" a="1"/>
  <c r="T522" i="5" a="1"/>
  <c r="T760" i="5" a="1"/>
  <c r="T412" i="5" a="1"/>
  <c r="T757" i="5" a="1"/>
  <c r="T283" i="5" a="1"/>
  <c r="T487" i="5" a="1"/>
  <c r="T972" i="5" a="1"/>
  <c r="T297" i="5" a="1"/>
  <c r="T975" i="5" a="1"/>
  <c r="T145" i="5" a="1"/>
  <c r="T793" i="5" a="1"/>
  <c r="T110" i="5" a="1"/>
  <c r="T249" i="5" a="1"/>
  <c r="T721" i="5" a="1"/>
  <c r="T232" i="5" a="1"/>
  <c r="T518" i="5" a="1"/>
  <c r="T923" i="5" a="1"/>
  <c r="T725" i="5" a="1"/>
  <c r="T813" i="5" a="1"/>
  <c r="T272" i="5" a="1"/>
  <c r="T334" i="5" a="1"/>
  <c r="T685" i="5" a="1"/>
  <c r="T476" i="5" a="1"/>
  <c r="T234" i="5" a="1"/>
  <c r="T746" i="5" a="1"/>
  <c r="T224" i="5" a="1"/>
  <c r="T345" i="5" a="1"/>
  <c r="T859" i="5" a="1"/>
  <c r="T333" i="5" a="1"/>
  <c r="T207" i="5" a="1"/>
  <c r="T80" i="5" a="1"/>
  <c r="T517" i="5" a="1"/>
  <c r="T58" i="5" a="1"/>
  <c r="T390" i="5" a="1"/>
  <c r="T736" i="5" a="1"/>
  <c r="T182" i="5" a="1"/>
  <c r="T601" i="5" a="1"/>
  <c r="T876" i="5" a="1"/>
  <c r="T488" i="5" a="1"/>
  <c r="T817" i="5" a="1"/>
  <c r="T587" i="5" a="1"/>
  <c r="T178" i="5" a="1"/>
  <c r="T646" i="5" a="1"/>
  <c r="T137" i="5" a="1"/>
  <c r="T183" i="5" a="1"/>
  <c r="T873" i="5" a="1"/>
  <c r="T376" i="5" a="1"/>
  <c r="T864" i="5" a="1"/>
  <c r="T215" i="5" a="1"/>
  <c r="T134" i="5" a="1"/>
  <c r="T316" i="5" a="1"/>
  <c r="T465" i="5" a="1"/>
  <c r="T722" i="5" a="1"/>
  <c r="T444" i="5" a="1"/>
  <c r="T821" i="5" a="1"/>
  <c r="T72" i="5" a="1"/>
  <c r="T535" i="5" a="1"/>
  <c r="T950" i="5" a="1"/>
  <c r="T411" i="5" a="1"/>
  <c r="T988" i="5" a="1"/>
  <c r="T638" i="5" a="1"/>
  <c r="T271" i="5" a="1"/>
  <c r="T355" i="5" a="1"/>
  <c r="T580" i="5" a="1"/>
  <c r="T731" i="5" a="1"/>
  <c r="T728" i="5" a="1"/>
  <c r="T620" i="5" a="1"/>
  <c r="T456" i="5" a="1"/>
  <c r="T559" i="5" a="1"/>
  <c r="T741" i="5" a="1"/>
  <c r="T689" i="5" a="1"/>
  <c r="T718" i="5" a="1"/>
  <c r="T655" i="5" a="1"/>
  <c r="T663" i="5" a="1"/>
  <c r="T41" i="5" a="1"/>
  <c r="T87" i="5" a="1"/>
  <c r="T158" i="5" a="1"/>
  <c r="T398" i="5" a="1"/>
  <c r="T652" i="5" a="1"/>
  <c r="T797" i="5" a="1"/>
  <c r="T654" i="5" a="1"/>
  <c r="T716" i="5" a="1"/>
  <c r="T20" i="5" a="1"/>
  <c r="T117" i="5" a="1"/>
  <c r="T260" i="5" a="1"/>
  <c r="T202" i="5" a="1"/>
  <c r="T377" i="5" a="1"/>
  <c r="T674" i="5" a="1"/>
  <c r="T15" i="5" a="1"/>
  <c r="T526" i="5" a="1"/>
  <c r="T748" i="5" a="1"/>
  <c r="T276" i="5" a="1"/>
  <c r="T961" i="5" a="1"/>
  <c r="T33" i="5" a="1"/>
  <c r="T482" i="5" a="1"/>
  <c r="T115" i="5" a="1"/>
  <c r="T445" i="5" a="1"/>
  <c r="T774" i="5" a="1"/>
  <c r="T211" i="5" a="1"/>
  <c r="T906" i="5" a="1"/>
  <c r="T648" i="5" a="1"/>
  <c r="T472" i="5" a="1"/>
  <c r="T856" i="5" a="1"/>
  <c r="T247" i="5" a="1"/>
  <c r="T36" i="5" a="1"/>
  <c r="T669" i="5" a="1"/>
  <c r="T593" i="5" a="1"/>
  <c r="T26" i="5" a="1"/>
  <c r="T358" i="5" a="1"/>
  <c r="T715" i="5" a="1"/>
  <c r="T86" i="5" a="1"/>
  <c r="T574" i="5" a="1"/>
  <c r="T796" i="5" a="1"/>
  <c r="T507" i="5" a="1"/>
  <c r="T966" i="5" a="1"/>
  <c r="T63" i="5" a="1"/>
  <c r="T719" i="5" a="1"/>
  <c r="T257" i="5" a="1"/>
  <c r="T621" i="5" a="1"/>
  <c r="T684" i="5" a="1"/>
  <c r="T139" i="5" a="1"/>
  <c r="T897" i="5" a="1"/>
  <c r="T261" i="5" a="1"/>
  <c r="T738" i="5" a="1"/>
  <c r="T933" i="5" a="1"/>
  <c r="T121" i="5" a="1"/>
  <c r="T843" i="5" a="1"/>
  <c r="T90" i="5" a="1"/>
  <c r="T422" i="5" a="1"/>
  <c r="T758" i="5" a="1"/>
  <c r="T150" i="5" a="1"/>
  <c r="T537" i="5" a="1"/>
  <c r="T839" i="5" a="1"/>
  <c r="T217" i="5" a="1"/>
  <c r="T590" i="5" a="1"/>
  <c r="T315" i="5" a="1"/>
  <c r="T762" i="5" a="1"/>
  <c r="T321" i="5" a="1"/>
  <c r="T486" i="5" a="1"/>
  <c r="T727" i="5" a="1"/>
  <c r="T351" i="5" a="1"/>
  <c r="T819" i="5" a="1"/>
  <c r="T325" i="5" a="1"/>
  <c r="T844" i="5" a="1"/>
  <c r="T752" i="5" a="1"/>
  <c r="T152" i="5" a="1"/>
  <c r="T636" i="5" a="1"/>
  <c r="T154" i="5" a="1"/>
  <c r="T76" i="5" a="1"/>
  <c r="T218" i="5" a="1"/>
  <c r="T948" i="5" a="1"/>
  <c r="T104" i="5" a="1"/>
  <c r="T556" i="5" a="1"/>
  <c r="T680" i="5" a="1"/>
  <c r="T452" i="5" a="1"/>
  <c r="T659" i="5" a="1"/>
  <c r="T270" i="5" a="1"/>
  <c r="T965" i="5" a="1"/>
  <c r="T246" i="5" a="1"/>
  <c r="T446" i="5" a="1"/>
  <c r="T931" i="5" a="1"/>
  <c r="T30" i="5" a="1"/>
  <c r="T615" i="5" a="1"/>
  <c r="T782" i="5" a="1"/>
  <c r="T747" i="5" a="1"/>
  <c r="T734" i="5" a="1"/>
  <c r="T322" i="5" a="1"/>
  <c r="T929" i="5" a="1"/>
  <c r="T631" i="5" a="1"/>
  <c r="T100" i="5" a="1"/>
  <c r="T361" i="5" a="1"/>
  <c r="T788" i="5" a="1"/>
  <c r="T288" i="5" a="1"/>
  <c r="T409" i="5" a="1"/>
  <c r="T976" i="5" a="1"/>
  <c r="T68" i="5" a="1"/>
  <c r="T658" i="5" a="1"/>
  <c r="T144" i="5" a="1"/>
  <c r="T645" i="5" a="1"/>
  <c r="T122" i="5" a="1"/>
  <c r="T454" i="5" a="1"/>
  <c r="T779" i="5" a="1"/>
  <c r="T242" i="5" a="1"/>
  <c r="T511" i="5" a="1"/>
  <c r="T666" i="5" a="1"/>
  <c r="T159" i="5" a="1"/>
  <c r="T871" i="5" a="1"/>
  <c r="T238" i="5" a="1"/>
  <c r="T836" i="5" a="1"/>
  <c r="T842" i="5" a="1"/>
  <c r="T962" i="5" a="1"/>
  <c r="T186" i="5" a="1"/>
  <c r="T256" i="5" a="1"/>
  <c r="T262" i="5" a="1"/>
  <c r="T459" i="5" a="1"/>
  <c r="T700" i="5" a="1"/>
  <c r="T395" i="5" a="1"/>
  <c r="T498" i="5" a="1"/>
  <c r="T541" i="5" a="1"/>
  <c r="T160" i="5" a="1"/>
  <c r="T230" i="5" a="1"/>
  <c r="T384" i="5" a="1"/>
  <c r="T319" i="5" a="1"/>
  <c r="T399" i="5" a="1"/>
  <c r="T497" i="5" a="1"/>
  <c r="T113" i="5" a="1"/>
  <c r="T635" i="5" a="1"/>
  <c r="T229" i="5" a="1"/>
  <c r="T225" i="5" a="1"/>
  <c r="T62" i="5" a="1"/>
  <c r="T388" i="5" a="1"/>
  <c r="T483" i="5" a="1"/>
  <c r="T512" i="5" a="1"/>
  <c r="T560" i="5" a="1"/>
  <c r="T189" i="5" a="1"/>
  <c r="T410" i="5" a="1"/>
  <c r="T882" i="5" a="1"/>
  <c r="T196" i="5" a="1"/>
  <c r="T378" i="5" a="1"/>
  <c r="T241" i="5" a="1"/>
  <c r="T589" i="5" a="1"/>
  <c r="T299" i="5" a="1"/>
  <c r="T501" i="5" a="1"/>
  <c r="T986" i="5" a="1"/>
  <c r="T393" i="5" a="1"/>
  <c r="T810" i="5" a="1"/>
  <c r="T52" i="5" a="1"/>
  <c r="T505" i="5" a="1"/>
  <c r="T628" i="5" a="1"/>
  <c r="T203" i="5" a="1"/>
  <c r="T419" i="5" a="1"/>
  <c r="T529" i="5" a="1"/>
  <c r="T407" i="5" a="1"/>
  <c r="T214" i="5" a="1"/>
  <c r="T414" i="5" a="1"/>
  <c r="T899" i="5" a="1"/>
  <c r="T264" i="5" a="1"/>
  <c r="T539" i="5" a="1"/>
  <c r="T702" i="5" a="1"/>
  <c r="T24" i="5" a="1"/>
  <c r="T610" i="5" a="1"/>
  <c r="T44" i="5" a="1"/>
  <c r="T907" i="5" a="1"/>
  <c r="T93" i="5" a="1"/>
  <c r="T533" i="5" a="1"/>
  <c r="T701" i="5" a="1"/>
  <c r="T69" i="5" a="1"/>
  <c r="T787" i="5" a="1"/>
  <c r="T149" i="5" a="1"/>
  <c r="T503" i="5" a="1"/>
  <c r="T493" i="5" a="1"/>
  <c r="T713" i="5" a="1"/>
  <c r="T900" i="5" a="1"/>
  <c r="T278" i="5" a="1"/>
  <c r="T478" i="5" a="1"/>
  <c r="T963" i="5" a="1"/>
  <c r="T328" i="5" a="1"/>
  <c r="T582" i="5" a="1"/>
  <c r="T265" i="5" a="1"/>
  <c r="T683" i="5" a="1"/>
  <c r="T303" i="5" a="1"/>
  <c r="T971" i="5" a="1"/>
  <c r="T157" i="5" a="1"/>
  <c r="T661" i="5" a="1"/>
  <c r="T829" i="5" a="1"/>
  <c r="T318" i="5" a="1"/>
  <c r="T618" i="5" a="1"/>
  <c r="T209" i="5" a="1"/>
  <c r="T953" i="5" a="1"/>
  <c r="T480" i="5" a="1"/>
  <c r="T911" i="5" a="1"/>
  <c r="T426" i="5" a="1"/>
  <c r="T34" i="5" a="1"/>
  <c r="T213" i="5" a="1"/>
  <c r="T340" i="5" a="1"/>
  <c r="T848" i="5" a="1"/>
  <c r="T274" i="5" a="1"/>
  <c r="T532" i="5" a="1"/>
  <c r="T739" i="5" a="1"/>
  <c r="T430" i="5" a="1"/>
  <c r="T789" i="5" a="1"/>
  <c r="T448" i="5" a="1"/>
  <c r="T863" i="5" a="1"/>
  <c r="T111" i="5" a="1"/>
  <c r="T360" i="5" a="1"/>
  <c r="T812" i="5" a="1"/>
  <c r="T479" i="5" a="1"/>
  <c r="T687" i="5" a="1"/>
  <c r="T129" i="5" a="1"/>
  <c r="T749" i="5" a="1"/>
  <c r="T208" i="5" a="1"/>
  <c r="T323" i="5" a="1"/>
  <c r="T982" i="5" a="1"/>
  <c r="T135" i="5" a="1"/>
  <c r="T930" i="5" a="1"/>
  <c r="T371" i="5" a="1"/>
  <c r="T854" i="5" a="1"/>
  <c r="T168" i="5" a="1"/>
  <c r="T387" i="5" a="1"/>
  <c r="T878" i="5" a="1"/>
  <c r="T38" i="5" a="1"/>
  <c r="T714" i="5" a="1"/>
  <c r="T88" i="5" a="1"/>
  <c r="T868" i="5" a="1"/>
  <c r="T310" i="5" a="1"/>
  <c r="T31" i="5" a="1"/>
  <c r="T995" i="5" a="1"/>
  <c r="T94" i="5" a="1"/>
  <c r="T697" i="5" a="1"/>
  <c r="T944" i="5" a="1"/>
  <c r="T647" i="5" a="1"/>
  <c r="T540" i="5" a="1"/>
  <c r="T881" i="5" a="1"/>
  <c r="T895" i="5" a="1"/>
  <c r="T187" i="5" a="1"/>
  <c r="T221" i="5" a="1"/>
  <c r="T296" i="5" a="1"/>
  <c r="T227" i="5" a="1"/>
  <c r="T735" i="5" a="1"/>
  <c r="T937" i="5" a="1"/>
  <c r="T928" i="5" a="1"/>
  <c r="T235" i="5" a="1"/>
  <c r="T78" i="5" a="1"/>
  <c r="T131" i="5" a="1"/>
  <c r="T195" i="5" a="1"/>
  <c r="T437" i="5" a="1"/>
  <c r="T548" i="5" a="1"/>
  <c r="T596" i="5" a="1"/>
  <c r="T56" i="5" a="1"/>
  <c r="T939" i="5" a="1"/>
  <c r="T743" i="5" a="1"/>
  <c r="T688" i="5" a="1"/>
  <c r="T435" i="5" a="1"/>
  <c r="T504" i="5" a="1"/>
  <c r="T418" i="5" a="1"/>
  <c r="T599" i="5" a="1"/>
  <c r="T980" i="5" a="1"/>
  <c r="T921" i="5" a="1"/>
  <c r="T942" i="5" a="1"/>
  <c r="T233" i="5" a="1"/>
  <c r="T943" i="5" a="1"/>
  <c r="T1001" i="5" a="1"/>
  <c r="T244" i="5" a="1"/>
  <c r="T678" i="5" a="1"/>
  <c r="T74" i="5" a="1"/>
  <c r="T474" i="5" a="1"/>
  <c r="T169" i="5" a="1"/>
  <c r="T569" i="5" a="1"/>
  <c r="T855" i="5" a="1"/>
  <c r="T403" i="5" a="1"/>
  <c r="T903" i="5" a="1"/>
  <c r="T268" i="5" a="1"/>
  <c r="T637" i="5" a="1"/>
  <c r="T690" i="5" a="1"/>
  <c r="T404" i="5" a="1"/>
  <c r="T853" i="5" a="1"/>
  <c r="T639" i="5" a="1"/>
  <c r="T212" i="5" a="1"/>
  <c r="T79" i="5" a="1"/>
  <c r="T568" i="5" a="1"/>
  <c r="T791" i="5" a="1"/>
  <c r="T383" i="5" a="1"/>
  <c r="T561" i="5" a="1"/>
  <c r="T97" i="5" a="1"/>
  <c r="T184" i="5" a="1"/>
  <c r="T179" i="5" a="1"/>
  <c r="T153" i="5" a="1"/>
  <c r="T816" i="5" a="1"/>
  <c r="T275" i="5" a="1"/>
  <c r="T970" i="5" a="1"/>
  <c r="T992" i="5" a="1"/>
  <c r="T101" i="5" a="1"/>
  <c r="T644" i="5" a="1"/>
  <c r="T311" i="5" a="1"/>
  <c r="T291" i="5" a="1"/>
  <c r="T633" i="5" a="1"/>
  <c r="T890" i="5" a="1"/>
  <c r="T164" i="5" a="1"/>
  <c r="T143" i="5" a="1"/>
  <c r="T521" i="5" a="1"/>
  <c r="T834" i="5" a="1"/>
  <c r="T447" i="5" a="1"/>
  <c r="T651" i="5" a="1"/>
  <c r="T161" i="5" a="1"/>
  <c r="T364" i="5" a="1"/>
  <c r="T240" i="5" a="1"/>
  <c r="T363" i="5" a="1"/>
  <c r="T880" i="5" a="1"/>
  <c r="T114" i="5" a="1"/>
  <c r="T879" i="5" a="1"/>
  <c r="T330" i="5" a="1"/>
  <c r="T699" i="5" a="1"/>
  <c r="T42" i="5" a="1"/>
  <c r="T484" i="5" a="1"/>
  <c r="T581" i="5" a="1"/>
  <c r="T968" i="5" a="1"/>
  <c r="T356" i="5" a="1"/>
  <c r="T199" i="5" a="1"/>
  <c r="T98" i="5" a="1"/>
  <c r="T551" i="5" a="1"/>
  <c r="T1000" i="5" a="1"/>
  <c r="T126" i="5" a="1"/>
  <c r="T761" i="5" a="1"/>
  <c r="T109" i="5" a="1"/>
  <c r="T436" i="5" a="1"/>
  <c r="T768" i="5" a="1"/>
  <c r="T458" i="5" a="1"/>
  <c r="T766" i="5" a="1"/>
  <c r="T285" i="5" a="1"/>
  <c r="T555" i="5" a="1"/>
  <c r="T978" i="5" a="1"/>
  <c r="T453" i="5" a="1"/>
  <c r="T837" i="5" a="1"/>
  <c r="T337" i="5" a="1"/>
  <c r="T83" i="5" a="1"/>
  <c r="T490" i="5" a="1"/>
  <c r="T835" i="5" a="1"/>
  <c r="T769" i="5" a="1"/>
  <c r="T349" i="5" a="1"/>
  <c r="T277" i="5" a="1"/>
  <c r="T400" i="5" a="1"/>
  <c r="T958" i="5" a="1"/>
  <c r="T338" i="5" a="1"/>
  <c r="T575" i="5" a="1"/>
  <c r="T584" i="5" a="1"/>
  <c r="T494" i="5" a="1"/>
  <c r="T898" i="5" a="1"/>
  <c r="T18" i="5" a="1"/>
  <c r="T984" i="5" a="1"/>
  <c r="T175" i="5" a="1"/>
  <c r="T585" i="5" a="1"/>
  <c r="T866" i="5" a="1"/>
  <c r="T140" i="5" a="1"/>
  <c r="T730" i="5" a="1"/>
  <c r="T198" i="5" a="1"/>
  <c r="T941" i="5" a="1"/>
  <c r="T91" i="5" a="1"/>
  <c r="T691" i="5" a="1"/>
  <c r="T606" i="5" a="1"/>
  <c r="T293" i="5" a="1"/>
  <c r="T397" i="5" a="1"/>
  <c r="T329" i="5" a="1"/>
  <c r="T408" i="5" a="1"/>
  <c r="T981" i="5" a="1"/>
  <c r="T48" i="5" a="1"/>
  <c r="T362" i="5" a="1"/>
  <c r="T733" i="5" a="1"/>
  <c r="T70" i="5" a="1"/>
  <c r="T489" i="5" a="1"/>
  <c r="T440" i="5" a="1"/>
  <c r="T354" i="5" a="1"/>
  <c r="T993" i="5" a="1"/>
  <c r="T916" i="5" a="1"/>
  <c r="T989" i="5" a="1"/>
  <c r="T840" i="5" a="1"/>
  <c r="T284" i="5" a="1"/>
  <c r="T710" i="5" a="1"/>
  <c r="T35" i="5" a="1"/>
  <c r="T369" i="5" a="1"/>
  <c r="T442" i="5" a="1"/>
  <c r="T777" i="5" a="1"/>
  <c r="T833" i="5" a="1"/>
  <c r="T991" i="5" a="1"/>
  <c r="T872" i="5" a="1"/>
  <c r="T920" i="5" a="1"/>
  <c r="T273" i="5" a="1"/>
  <c r="T112" i="5" a="1"/>
  <c r="T57" i="5" a="1"/>
  <c r="T427" i="5" a="1"/>
  <c r="T499" i="5" a="1"/>
  <c r="T102" i="5" a="1"/>
  <c r="T428" i="5" a="1"/>
  <c r="T804" i="5" a="1"/>
  <c r="T694" i="5" a="1"/>
  <c r="T742" i="5" a="1"/>
  <c r="T886" i="5" a="1"/>
  <c r="T347" i="5" a="1"/>
  <c r="T951" i="5" a="1"/>
  <c r="T61" i="5" a="1"/>
  <c r="T379" i="5" a="1"/>
  <c r="T108" i="5" a="1"/>
  <c r="T809" i="5" a="1"/>
  <c r="T915" i="5" a="1"/>
  <c r="T902" i="5" a="1"/>
  <c r="T802" i="5" a="1"/>
  <c r="T926" i="5" a="1"/>
  <c r="T107" i="5" a="1"/>
  <c r="T133" i="5" a="1"/>
  <c r="T424" i="5" a="1"/>
  <c r="T676" i="5" a="1"/>
  <c r="T894" i="5" a="1"/>
  <c r="T830" i="5" a="1"/>
  <c r="T365" i="5" a="1"/>
  <c r="T396" i="5" a="1"/>
  <c r="T300" i="5" a="1"/>
  <c r="T381" i="5" a="1"/>
  <c r="T572" i="5" a="1"/>
  <c r="T509" i="5" a="1"/>
  <c r="T194" i="5" a="1"/>
  <c r="T729" i="5" a="1"/>
  <c r="T528" i="5" a="1"/>
  <c r="T538" i="5" a="1"/>
  <c r="T307" i="5" a="1"/>
  <c r="T281" i="5" a="1"/>
  <c r="T565" i="5" a="1"/>
  <c r="T851" i="5" a="1"/>
  <c r="T49" i="5" a="1"/>
  <c r="T936" i="5" a="1"/>
  <c r="T597" i="5" a="1"/>
  <c r="T613" i="5" a="1"/>
  <c r="T892" i="5" a="1"/>
  <c r="T922" i="5" a="1"/>
  <c r="T824" i="5" a="1"/>
  <c r="T622" i="5" a="1"/>
  <c r="T869" i="5" a="1"/>
  <c r="T778" i="5" a="1"/>
  <c r="T708" i="5" a="1"/>
  <c r="T464" i="5" a="1"/>
  <c r="T473" i="5" a="1"/>
  <c r="T562" i="5" a="1"/>
  <c r="T600" i="5" a="1"/>
  <c r="T822" i="5" a="1"/>
  <c r="T912" i="5" a="1"/>
  <c r="T258" i="5" a="1"/>
  <c r="T353" i="5" a="1"/>
  <c r="T657" i="5" a="1"/>
  <c r="T64" i="5" a="1"/>
  <c r="T938" i="5" a="1"/>
  <c r="T947" i="5" a="1"/>
  <c r="T756" i="5" a="1"/>
  <c r="T764" i="5" a="1"/>
  <c r="T750" i="5" a="1"/>
  <c r="T77" i="5" a="1"/>
  <c r="T573" i="5" a="1"/>
  <c r="T243" i="5" a="1"/>
  <c r="T434" i="5" a="1"/>
  <c r="T282" i="5" a="1"/>
  <c r="T506" i="5" a="1"/>
  <c r="T724" i="5" a="1"/>
  <c r="T772" i="5" a="1"/>
  <c r="T630" i="5" a="1"/>
  <c r="T324" i="5" a="1"/>
  <c r="T954" i="5" a="1"/>
  <c r="T550" i="5" a="1"/>
  <c r="T634" i="5" a="1"/>
  <c r="T389" i="5" a="1"/>
  <c r="T343" i="5" a="1"/>
  <c r="T155" i="5" a="1"/>
  <c r="T909" i="5" a="1"/>
  <c r="T707" i="5" a="1"/>
  <c r="T65" i="5" a="1"/>
  <c r="T967" i="5" a="1"/>
  <c r="T985" i="5" a="1"/>
  <c r="T66" i="5" a="1"/>
  <c r="T136" i="5" a="1"/>
  <c r="T124" i="5" a="1"/>
  <c r="T165" i="5" a="1"/>
  <c r="T960" i="5" a="1"/>
  <c r="T314" i="5" a="1"/>
  <c r="T641" i="5" a="1"/>
  <c r="T650" i="5" a="1"/>
  <c r="T588" i="5" a="1"/>
  <c r="T594" i="5" a="1"/>
  <c r="T914" i="5" a="1"/>
  <c r="T987" i="5" a="1"/>
  <c r="T885" i="5" a="1"/>
  <c r="T626" i="5" a="1"/>
  <c r="T780" i="5" a="1"/>
  <c r="T753" i="5" a="1"/>
  <c r="T800" i="5" a="1"/>
  <c r="T806" i="5" a="1"/>
  <c r="T304" i="5" a="1"/>
  <c r="T47" i="5" a="1"/>
  <c r="T118" i="5" a="1"/>
  <c r="T106" i="5" a="1"/>
  <c r="T668" i="5" a="1"/>
  <c r="T508" i="5" a="1"/>
  <c r="T514" i="5" a="1"/>
  <c r="T579" i="5" a="1"/>
  <c r="T889" i="5" a="1"/>
  <c r="T849" i="5" a="1"/>
  <c r="T940" i="5" a="1"/>
  <c r="T471" i="5" a="1"/>
  <c r="T386" i="5" a="1"/>
  <c r="T416" i="5" a="1"/>
  <c r="T767" i="5" a="1"/>
  <c r="T686" i="5" a="1"/>
  <c r="T983" i="5" a="1"/>
  <c r="T832" i="5" a="1"/>
  <c r="T564" i="5" a="1"/>
  <c r="T808" i="5" a="1"/>
  <c r="T927" i="5" a="1"/>
  <c r="T945" i="5" a="1"/>
  <c r="T16" i="5" a="1"/>
  <c r="T342" i="5" a="1"/>
  <c r="T415" i="5" a="1"/>
  <c r="T525" i="5" a="1"/>
  <c r="T672" i="5" a="1"/>
  <c r="T176" i="5" a="1"/>
  <c r="T547" i="5" a="1"/>
  <c r="T592" i="5" a="1"/>
  <c r="T602" i="5" a="1"/>
  <c r="T51" i="5" a="1"/>
  <c r="T130" i="5" a="1"/>
  <c r="T204" i="5" a="1"/>
  <c r="T188" i="5" a="1"/>
  <c r="T166" i="5" a="1"/>
  <c r="T267" i="5" a="1"/>
  <c r="T429" i="5" a="1"/>
  <c r="T220" i="5" a="1"/>
  <c r="T765" i="5" a="1"/>
  <c r="T781" i="5" a="1"/>
  <c r="T280" i="5" a="1"/>
  <c r="T326" i="5" a="1"/>
  <c r="T402" i="5" a="1"/>
  <c r="T924" i="5" a="1"/>
  <c r="T295" i="5" a="1"/>
  <c r="T831" i="5" a="1"/>
  <c r="T847" i="5" a="1"/>
  <c r="T799" i="5" a="1"/>
  <c r="T807" i="5" a="1"/>
  <c r="T969" i="5" a="1"/>
  <c r="T141" i="5" a="1"/>
  <c r="T959" i="5" a="1"/>
  <c r="T949" i="5" a="1"/>
  <c r="T557" i="5" a="1"/>
  <c r="T744" i="5" a="1"/>
  <c r="T475" i="5" a="1"/>
  <c r="T352" i="5" a="1"/>
  <c r="T172" i="5" a="1"/>
  <c r="T405" i="5" a="1"/>
  <c r="T210" i="5" a="1"/>
  <c r="T696" i="5" a="1"/>
  <c r="T84" i="5" a="1"/>
  <c r="T181" i="5" a="1"/>
  <c r="T375" i="5" a="1"/>
  <c r="T368" i="5" a="1"/>
  <c r="T441" i="5" a="1"/>
  <c r="T974" i="5" a="1"/>
  <c r="T287" i="5" a="1"/>
  <c r="T932" i="5" a="1"/>
  <c r="T815" i="5" a="1"/>
  <c r="T656" i="5" a="1"/>
  <c r="T664" i="5" a="1"/>
  <c r="T216" i="5" a="1"/>
  <c r="T89" i="5" a="1"/>
  <c r="T335" i="5" a="1"/>
  <c r="T566" i="5" a="1"/>
  <c r="T877" i="5" a="1"/>
  <c r="T177" i="5" a="1"/>
  <c r="T891" i="5" a="1"/>
  <c r="T857" i="5" a="1"/>
  <c r="T236" i="5" a="1"/>
  <c r="T279" i="5" a="1"/>
  <c r="T308" i="5" a="1"/>
  <c r="T530" i="5" a="1"/>
  <c r="T578" i="5" a="1"/>
  <c r="T27" i="5" a="1"/>
  <c r="T433" i="5" a="1"/>
  <c r="T451" i="5" a="1"/>
  <c r="T577" i="5" a="1"/>
  <c r="T167" i="5" a="1"/>
  <c r="T231" i="5" a="1"/>
  <c r="T306" i="5" a="1"/>
  <c r="T301" i="5" a="1"/>
  <c r="T515" i="5" a="1"/>
  <c r="T469" i="5" a="1"/>
  <c r="T703" i="5" a="1"/>
  <c r="T82" i="5" a="1"/>
  <c r="T45" i="5" a="1"/>
  <c r="T935" i="5" a="1"/>
  <c r="T917" i="5" a="1"/>
  <c r="T838" i="5" a="1"/>
  <c r="T385" i="5" a="1"/>
  <c r="T289" i="5" a="1"/>
  <c r="T254" i="5" a="1"/>
  <c r="T298" i="5" a="1"/>
  <c r="T542" i="5" a="1"/>
  <c r="T681" i="5" a="1"/>
  <c r="T825" i="5" a="1"/>
  <c r="T692" i="5" a="1"/>
  <c r="T695" i="5" a="1"/>
  <c r="T339" i="5" a="1"/>
  <c r="T740" i="5" a="1"/>
  <c r="T40" i="5" a="1"/>
  <c r="T92" i="5" a="1"/>
  <c r="T394" i="5" a="1"/>
  <c r="T382" i="5" a="1"/>
  <c r="T455" i="5" a="1"/>
  <c r="T595" i="5" a="1"/>
  <c r="T331" i="5" a="1"/>
  <c r="T563" i="5" a="1"/>
  <c r="T269" i="5" a="1"/>
  <c r="T125" i="5" a="1"/>
  <c r="T366" i="5" a="1"/>
  <c r="T586" i="5" a="1"/>
  <c r="T771" i="5" a="1"/>
  <c r="T616" i="5" a="1"/>
  <c r="T623" i="5" a="1"/>
  <c r="T206" i="5" a="1"/>
  <c r="T671" i="5" a="1"/>
  <c r="T671" i="5" l="1"/>
  <c r="T206" i="5"/>
  <c r="T623" i="5"/>
  <c r="T616" i="5"/>
  <c r="T771" i="5"/>
  <c r="T586" i="5"/>
  <c r="T366" i="5"/>
  <c r="T125" i="5"/>
  <c r="T269" i="5"/>
  <c r="T563" i="5"/>
  <c r="T331" i="5"/>
  <c r="T595" i="5"/>
  <c r="T455" i="5"/>
  <c r="T382" i="5"/>
  <c r="T394" i="5"/>
  <c r="T92" i="5"/>
  <c r="T40" i="5"/>
  <c r="T740" i="5"/>
  <c r="T339" i="5"/>
  <c r="T695" i="5"/>
  <c r="T692" i="5"/>
  <c r="T825" i="5"/>
  <c r="T681" i="5"/>
  <c r="T542" i="5"/>
  <c r="T298" i="5"/>
  <c r="T254" i="5"/>
  <c r="T289" i="5"/>
  <c r="T385" i="5"/>
  <c r="T838" i="5"/>
  <c r="T917" i="5"/>
  <c r="T935" i="5"/>
  <c r="T45" i="5"/>
  <c r="T82" i="5"/>
  <c r="T703" i="5"/>
  <c r="T469" i="5"/>
  <c r="T515" i="5"/>
  <c r="T301" i="5"/>
  <c r="T306" i="5"/>
  <c r="T231" i="5"/>
  <c r="T167" i="5"/>
  <c r="T577" i="5"/>
  <c r="T451" i="5"/>
  <c r="T433" i="5"/>
  <c r="T27" i="5"/>
  <c r="T578" i="5"/>
  <c r="T530" i="5"/>
  <c r="T308" i="5"/>
  <c r="T279" i="5"/>
  <c r="T236" i="5"/>
  <c r="T857" i="5"/>
  <c r="T891" i="5"/>
  <c r="T177" i="5"/>
  <c r="T877" i="5"/>
  <c r="T566" i="5"/>
  <c r="T335" i="5"/>
  <c r="T89" i="5"/>
  <c r="T216" i="5"/>
  <c r="T664" i="5"/>
  <c r="T656" i="5"/>
  <c r="T815" i="5"/>
  <c r="T932" i="5"/>
  <c r="T287" i="5"/>
  <c r="T974" i="5"/>
  <c r="T441" i="5"/>
  <c r="T368" i="5"/>
  <c r="T375" i="5"/>
  <c r="T181" i="5"/>
  <c r="T84" i="5"/>
  <c r="T696" i="5"/>
  <c r="T210" i="5"/>
  <c r="T405" i="5"/>
  <c r="T172" i="5"/>
  <c r="T352" i="5"/>
  <c r="T475" i="5"/>
  <c r="T744" i="5"/>
  <c r="T557" i="5"/>
  <c r="T949" i="5"/>
  <c r="T959" i="5"/>
  <c r="T141" i="5"/>
  <c r="T969" i="5"/>
  <c r="T807" i="5"/>
  <c r="T799" i="5"/>
  <c r="T847" i="5"/>
  <c r="T831" i="5"/>
  <c r="T295" i="5"/>
  <c r="T924" i="5"/>
  <c r="T402" i="5"/>
  <c r="T326" i="5"/>
  <c r="T280" i="5"/>
  <c r="T781" i="5"/>
  <c r="T765" i="5"/>
  <c r="T220" i="5"/>
  <c r="T429" i="5"/>
  <c r="T267" i="5"/>
  <c r="T166" i="5"/>
  <c r="T188" i="5"/>
  <c r="T204" i="5"/>
  <c r="T130" i="5"/>
  <c r="T51" i="5"/>
  <c r="T602" i="5"/>
  <c r="T592" i="5"/>
  <c r="T547" i="5"/>
  <c r="T176" i="5"/>
  <c r="T672" i="5"/>
  <c r="T525" i="5"/>
  <c r="T415" i="5"/>
  <c r="T342" i="5"/>
  <c r="T16" i="5"/>
  <c r="T945" i="5"/>
  <c r="T927" i="5"/>
  <c r="T808" i="5"/>
  <c r="T564" i="5"/>
  <c r="T832" i="5"/>
  <c r="T983" i="5"/>
  <c r="T686" i="5"/>
  <c r="T767" i="5"/>
  <c r="T416" i="5"/>
  <c r="T386" i="5"/>
  <c r="T471" i="5"/>
  <c r="T940" i="5"/>
  <c r="T849" i="5"/>
  <c r="T889" i="5"/>
  <c r="T579" i="5"/>
  <c r="T514" i="5"/>
  <c r="T508" i="5"/>
  <c r="T668" i="5"/>
  <c r="T106" i="5"/>
  <c r="T118" i="5"/>
  <c r="T47" i="5"/>
  <c r="T304" i="5"/>
  <c r="T806" i="5"/>
  <c r="T800" i="5"/>
  <c r="T753" i="5"/>
  <c r="T780" i="5"/>
  <c r="T626" i="5"/>
  <c r="T885" i="5"/>
  <c r="T987" i="5"/>
  <c r="T914" i="5"/>
  <c r="T594" i="5"/>
  <c r="T588" i="5"/>
  <c r="T650" i="5"/>
  <c r="T641" i="5"/>
  <c r="T314" i="5"/>
  <c r="T960" i="5"/>
  <c r="T165" i="5"/>
  <c r="T124" i="5"/>
  <c r="T136" i="5"/>
  <c r="T66" i="5"/>
  <c r="T985" i="5"/>
  <c r="T967" i="5"/>
  <c r="T65" i="5"/>
  <c r="T707" i="5"/>
  <c r="T909" i="5"/>
  <c r="T155" i="5"/>
  <c r="T343" i="5"/>
  <c r="T389" i="5"/>
  <c r="T634" i="5"/>
  <c r="T550" i="5"/>
  <c r="T954" i="5"/>
  <c r="T324" i="5"/>
  <c r="T630" i="5"/>
  <c r="T772" i="5"/>
  <c r="T724" i="5"/>
  <c r="T506" i="5"/>
  <c r="T282" i="5"/>
  <c r="T434" i="5"/>
  <c r="T243" i="5"/>
  <c r="T573" i="5"/>
  <c r="T77" i="5"/>
  <c r="T750" i="5"/>
  <c r="T764" i="5"/>
  <c r="T756" i="5"/>
  <c r="T947" i="5"/>
  <c r="T938" i="5"/>
  <c r="T64" i="5"/>
  <c r="T657" i="5"/>
  <c r="T353" i="5"/>
  <c r="T258" i="5"/>
  <c r="T912" i="5"/>
  <c r="T822" i="5"/>
  <c r="T600" i="5"/>
  <c r="T562" i="5"/>
  <c r="T473" i="5"/>
  <c r="T464" i="5"/>
  <c r="T708" i="5"/>
  <c r="T778" i="5"/>
  <c r="T869" i="5"/>
  <c r="T622" i="5"/>
  <c r="T824" i="5"/>
  <c r="T922" i="5"/>
  <c r="T892" i="5"/>
  <c r="T613" i="5"/>
  <c r="T597" i="5"/>
  <c r="T936" i="5"/>
  <c r="T49" i="5"/>
  <c r="T851" i="5"/>
  <c r="T565" i="5"/>
  <c r="T281" i="5"/>
  <c r="T307" i="5"/>
  <c r="T538" i="5"/>
  <c r="T528" i="5"/>
  <c r="T729" i="5"/>
  <c r="T194" i="5"/>
  <c r="T509" i="5"/>
  <c r="T572" i="5"/>
  <c r="T381" i="5"/>
  <c r="T300" i="5"/>
  <c r="T396" i="5"/>
  <c r="T365" i="5"/>
  <c r="T830" i="5"/>
  <c r="T894" i="5"/>
  <c r="T676" i="5"/>
  <c r="T424" i="5"/>
  <c r="T133" i="5"/>
  <c r="T107" i="5"/>
  <c r="T926" i="5"/>
  <c r="T802" i="5"/>
  <c r="T902" i="5"/>
  <c r="T915" i="5"/>
  <c r="T809" i="5"/>
  <c r="T108" i="5"/>
  <c r="T379" i="5"/>
  <c r="T61" i="5"/>
  <c r="T951" i="5"/>
  <c r="T347" i="5"/>
  <c r="T886" i="5"/>
  <c r="T742" i="5"/>
  <c r="T694" i="5"/>
  <c r="T804" i="5"/>
  <c r="T428" i="5"/>
  <c r="T102" i="5"/>
  <c r="T499" i="5"/>
  <c r="T427" i="5"/>
  <c r="T57" i="5"/>
  <c r="T112" i="5"/>
  <c r="T273" i="5"/>
  <c r="T920" i="5"/>
  <c r="T872" i="5"/>
  <c r="T991" i="5"/>
  <c r="T833" i="5"/>
  <c r="T777" i="5"/>
  <c r="T442" i="5"/>
  <c r="T369" i="5"/>
  <c r="T35" i="5"/>
  <c r="T710" i="5"/>
  <c r="T284" i="5"/>
  <c r="T840" i="5"/>
  <c r="T989" i="5"/>
  <c r="T916" i="5"/>
  <c r="T993" i="5"/>
  <c r="T354" i="5"/>
  <c r="T440" i="5"/>
  <c r="T489" i="5"/>
  <c r="T70" i="5"/>
  <c r="T733" i="5"/>
  <c r="T362" i="5"/>
  <c r="T48" i="5"/>
  <c r="T981" i="5"/>
  <c r="T408" i="5"/>
  <c r="T329" i="5"/>
  <c r="T397" i="5"/>
  <c r="T293" i="5"/>
  <c r="T606" i="5"/>
  <c r="T691" i="5"/>
  <c r="T91" i="5"/>
  <c r="T941" i="5"/>
  <c r="T198" i="5"/>
  <c r="T730" i="5"/>
  <c r="T140" i="5"/>
  <c r="T866" i="5"/>
  <c r="T585" i="5"/>
  <c r="T175" i="5"/>
  <c r="T984" i="5"/>
  <c r="T18" i="5"/>
  <c r="T898" i="5"/>
  <c r="T494" i="5"/>
  <c r="T584" i="5"/>
  <c r="T575" i="5"/>
  <c r="T338" i="5"/>
  <c r="T958" i="5"/>
  <c r="T400" i="5"/>
  <c r="T277" i="5"/>
  <c r="T349" i="5"/>
  <c r="T769" i="5"/>
  <c r="T835" i="5"/>
  <c r="T490" i="5"/>
  <c r="T83" i="5"/>
  <c r="T337" i="5"/>
  <c r="T837" i="5"/>
  <c r="T453" i="5"/>
  <c r="T978" i="5"/>
  <c r="T555" i="5"/>
  <c r="T285" i="5"/>
  <c r="T766" i="5"/>
  <c r="T458" i="5"/>
  <c r="T768" i="5"/>
  <c r="T436" i="5"/>
  <c r="T109" i="5"/>
  <c r="T761" i="5"/>
  <c r="T126" i="5"/>
  <c r="T1000" i="5"/>
  <c r="T551" i="5"/>
  <c r="T98" i="5"/>
  <c r="T199" i="5"/>
  <c r="T356" i="5"/>
  <c r="T968" i="5"/>
  <c r="T581" i="5"/>
  <c r="T484" i="5"/>
  <c r="T42" i="5"/>
  <c r="T699" i="5"/>
  <c r="T330" i="5"/>
  <c r="T879" i="5"/>
  <c r="T114" i="5"/>
  <c r="T880" i="5"/>
  <c r="T363" i="5"/>
  <c r="T240" i="5"/>
  <c r="T364" i="5"/>
  <c r="T161" i="5"/>
  <c r="T651" i="5"/>
  <c r="T447" i="5"/>
  <c r="T834" i="5"/>
  <c r="T521" i="5"/>
  <c r="T143" i="5"/>
  <c r="T164" i="5"/>
  <c r="T890" i="5"/>
  <c r="T633" i="5"/>
  <c r="T291" i="5"/>
  <c r="T311" i="5"/>
  <c r="T644" i="5"/>
  <c r="T101" i="5"/>
  <c r="T992" i="5"/>
  <c r="T970" i="5"/>
  <c r="T275" i="5"/>
  <c r="T816" i="5"/>
  <c r="T153" i="5"/>
  <c r="T179" i="5"/>
  <c r="T184" i="5"/>
  <c r="T97" i="5"/>
  <c r="T561" i="5"/>
  <c r="T383" i="5"/>
  <c r="T791" i="5"/>
  <c r="T568" i="5"/>
  <c r="T79" i="5"/>
  <c r="T212" i="5"/>
  <c r="T639" i="5"/>
  <c r="T853" i="5"/>
  <c r="T404" i="5"/>
  <c r="T690" i="5"/>
  <c r="T637" i="5"/>
  <c r="T268" i="5"/>
  <c r="T903" i="5"/>
  <c r="T403" i="5"/>
  <c r="T855" i="5"/>
  <c r="T569" i="5"/>
  <c r="T169" i="5"/>
  <c r="T474" i="5"/>
  <c r="T74" i="5"/>
  <c r="T678" i="5"/>
  <c r="T244" i="5"/>
  <c r="T1001" i="5"/>
  <c r="T943" i="5"/>
  <c r="T233" i="5"/>
  <c r="T942" i="5"/>
  <c r="T921" i="5"/>
  <c r="T980" i="5"/>
  <c r="T599" i="5"/>
  <c r="T418" i="5"/>
  <c r="T504" i="5"/>
  <c r="T435" i="5"/>
  <c r="T688" i="5"/>
  <c r="T743" i="5"/>
  <c r="T939" i="5"/>
  <c r="T56" i="5"/>
  <c r="T596" i="5"/>
  <c r="T548" i="5"/>
  <c r="T437" i="5"/>
  <c r="T195" i="5"/>
  <c r="T131" i="5"/>
  <c r="T78" i="5"/>
  <c r="T235" i="5"/>
  <c r="T928" i="5"/>
  <c r="T937" i="5"/>
  <c r="T735" i="5"/>
  <c r="T227" i="5"/>
  <c r="T296" i="5"/>
  <c r="T221" i="5"/>
  <c r="T187" i="5"/>
  <c r="T895" i="5"/>
  <c r="T881" i="5"/>
  <c r="T540" i="5"/>
  <c r="T647" i="5"/>
  <c r="T944" i="5"/>
  <c r="T697" i="5"/>
  <c r="T94" i="5"/>
  <c r="T995" i="5"/>
  <c r="T31" i="5"/>
  <c r="T310" i="5"/>
  <c r="T868" i="5"/>
  <c r="T88" i="5"/>
  <c r="T714" i="5"/>
  <c r="T38" i="5"/>
  <c r="T878" i="5"/>
  <c r="T387" i="5"/>
  <c r="T168" i="5"/>
  <c r="T854" i="5"/>
  <c r="T371" i="5"/>
  <c r="T930" i="5"/>
  <c r="T135" i="5"/>
  <c r="T982" i="5"/>
  <c r="T323" i="5"/>
  <c r="T208" i="5"/>
  <c r="T749" i="5"/>
  <c r="T129" i="5"/>
  <c r="T687" i="5"/>
  <c r="T479" i="5"/>
  <c r="T812" i="5"/>
  <c r="T360" i="5"/>
  <c r="T111" i="5"/>
  <c r="T863" i="5"/>
  <c r="T448" i="5"/>
  <c r="T789" i="5"/>
  <c r="T430" i="5"/>
  <c r="T739" i="5"/>
  <c r="T532" i="5"/>
  <c r="T274" i="5"/>
  <c r="T848" i="5"/>
  <c r="T340" i="5"/>
  <c r="T213" i="5"/>
  <c r="T34" i="5"/>
  <c r="T426" i="5"/>
  <c r="T911" i="5"/>
  <c r="T480" i="5"/>
  <c r="T953" i="5"/>
  <c r="T209" i="5"/>
  <c r="T618" i="5"/>
  <c r="T318" i="5"/>
  <c r="T829" i="5"/>
  <c r="T661" i="5"/>
  <c r="T157" i="5"/>
  <c r="T971" i="5"/>
  <c r="T303" i="5"/>
  <c r="T683" i="5"/>
  <c r="T265" i="5"/>
  <c r="T582" i="5"/>
  <c r="T328" i="5"/>
  <c r="T963" i="5"/>
  <c r="T478" i="5"/>
  <c r="T278" i="5"/>
  <c r="T900" i="5"/>
  <c r="T713" i="5"/>
  <c r="T493" i="5"/>
  <c r="T503" i="5"/>
  <c r="T149" i="5"/>
  <c r="T787" i="5"/>
  <c r="T69" i="5"/>
  <c r="T701" i="5"/>
  <c r="T533" i="5"/>
  <c r="T93" i="5"/>
  <c r="T907" i="5"/>
  <c r="T44" i="5"/>
  <c r="T610" i="5"/>
  <c r="T24" i="5"/>
  <c r="T702" i="5"/>
  <c r="T539" i="5"/>
  <c r="T264" i="5"/>
  <c r="T899" i="5"/>
  <c r="T414" i="5"/>
  <c r="T214" i="5"/>
  <c r="T407" i="5"/>
  <c r="T529" i="5"/>
  <c r="T419" i="5"/>
  <c r="T203" i="5"/>
  <c r="T628" i="5"/>
  <c r="T505" i="5"/>
  <c r="T52" i="5"/>
  <c r="T810" i="5"/>
  <c r="T393" i="5"/>
  <c r="T986" i="5"/>
  <c r="T501" i="5"/>
  <c r="T299" i="5"/>
  <c r="T589" i="5"/>
  <c r="T241" i="5"/>
  <c r="T378" i="5"/>
  <c r="T196" i="5"/>
  <c r="T882" i="5"/>
  <c r="T410" i="5"/>
  <c r="T189" i="5"/>
  <c r="T560" i="5"/>
  <c r="T512" i="5"/>
  <c r="T483" i="5"/>
  <c r="T388" i="5"/>
  <c r="T62" i="5"/>
  <c r="T225" i="5"/>
  <c r="T229" i="5"/>
  <c r="T635" i="5"/>
  <c r="T113" i="5"/>
  <c r="T497" i="5"/>
  <c r="T399" i="5"/>
  <c r="T319" i="5"/>
  <c r="T384" i="5"/>
  <c r="T230" i="5"/>
  <c r="T160" i="5"/>
  <c r="T541" i="5"/>
  <c r="T498" i="5"/>
  <c r="T395" i="5"/>
  <c r="T700" i="5"/>
  <c r="T459" i="5"/>
  <c r="T262" i="5"/>
  <c r="T256" i="5"/>
  <c r="T186" i="5"/>
  <c r="T962" i="5"/>
  <c r="T842" i="5"/>
  <c r="T836" i="5"/>
  <c r="T238" i="5"/>
  <c r="T871" i="5"/>
  <c r="T159" i="5"/>
  <c r="T666" i="5"/>
  <c r="T511" i="5"/>
  <c r="T242" i="5"/>
  <c r="T779" i="5"/>
  <c r="T454" i="5"/>
  <c r="T122" i="5"/>
  <c r="T645" i="5"/>
  <c r="T144" i="5"/>
  <c r="T658" i="5"/>
  <c r="T68" i="5"/>
  <c r="T976" i="5"/>
  <c r="T409" i="5"/>
  <c r="T288" i="5"/>
  <c r="T788" i="5"/>
  <c r="T361" i="5"/>
  <c r="T100" i="5"/>
  <c r="T631" i="5"/>
  <c r="T929" i="5"/>
  <c r="T322" i="5"/>
  <c r="T734" i="5"/>
  <c r="T747" i="5"/>
  <c r="T782" i="5"/>
  <c r="T615" i="5"/>
  <c r="T30" i="5"/>
  <c r="T931" i="5"/>
  <c r="T446" i="5"/>
  <c r="T246" i="5"/>
  <c r="T965" i="5"/>
  <c r="T270" i="5"/>
  <c r="T659" i="5"/>
  <c r="T452" i="5"/>
  <c r="T680" i="5"/>
  <c r="T556" i="5"/>
  <c r="T104" i="5"/>
  <c r="T948" i="5"/>
  <c r="T218" i="5"/>
  <c r="T76" i="5"/>
  <c r="T154" i="5"/>
  <c r="T636" i="5"/>
  <c r="T152" i="5"/>
  <c r="T752" i="5"/>
  <c r="T844" i="5"/>
  <c r="T325" i="5"/>
  <c r="T819" i="5"/>
  <c r="T351" i="5"/>
  <c r="T727" i="5"/>
  <c r="T486" i="5"/>
  <c r="T321" i="5"/>
  <c r="T762" i="5"/>
  <c r="T315" i="5"/>
  <c r="T590" i="5"/>
  <c r="T217" i="5"/>
  <c r="T839" i="5"/>
  <c r="T537" i="5"/>
  <c r="T150" i="5"/>
  <c r="T758" i="5"/>
  <c r="T422" i="5"/>
  <c r="T90" i="5"/>
  <c r="T843" i="5"/>
  <c r="T121" i="5"/>
  <c r="T933" i="5"/>
  <c r="T738" i="5"/>
  <c r="T261" i="5"/>
  <c r="T897" i="5"/>
  <c r="T139" i="5"/>
  <c r="T684" i="5"/>
  <c r="T621" i="5"/>
  <c r="T257" i="5"/>
  <c r="T719" i="5"/>
  <c r="T63" i="5"/>
  <c r="T966" i="5"/>
  <c r="T507" i="5"/>
  <c r="T796" i="5"/>
  <c r="T574" i="5"/>
  <c r="T86" i="5"/>
  <c r="T715" i="5"/>
  <c r="T358" i="5"/>
  <c r="T26" i="5"/>
  <c r="T593" i="5"/>
  <c r="T669" i="5"/>
  <c r="T36" i="5"/>
  <c r="T247" i="5"/>
  <c r="T856" i="5"/>
  <c r="T472" i="5"/>
  <c r="T648" i="5"/>
  <c r="T906" i="5"/>
  <c r="T211" i="5"/>
  <c r="T774" i="5"/>
  <c r="T445" i="5"/>
  <c r="T115" i="5"/>
  <c r="T482" i="5"/>
  <c r="T33" i="5"/>
  <c r="T961" i="5"/>
  <c r="T276" i="5"/>
  <c r="T748" i="5"/>
  <c r="T526" i="5"/>
  <c r="T15" i="5"/>
  <c r="T674" i="5"/>
  <c r="T377" i="5"/>
  <c r="T202" i="5"/>
  <c r="T260" i="5"/>
  <c r="T117" i="5"/>
  <c r="T20" i="5"/>
  <c r="T716" i="5"/>
  <c r="T654" i="5"/>
  <c r="T797" i="5"/>
  <c r="T652" i="5"/>
  <c r="T398" i="5"/>
  <c r="T158" i="5"/>
  <c r="T87" i="5"/>
  <c r="T41" i="5"/>
  <c r="T663" i="5"/>
  <c r="T655" i="5"/>
  <c r="T718" i="5"/>
  <c r="T689" i="5"/>
  <c r="T741" i="5"/>
  <c r="T559" i="5"/>
  <c r="T456" i="5"/>
  <c r="T620" i="5"/>
  <c r="T728" i="5"/>
  <c r="T731" i="5"/>
  <c r="T580" i="5"/>
  <c r="T355" i="5"/>
  <c r="T271" i="5"/>
  <c r="T638" i="5"/>
  <c r="T988" i="5"/>
  <c r="T411" i="5"/>
  <c r="T950" i="5"/>
  <c r="T535" i="5"/>
  <c r="T72" i="5"/>
  <c r="T821" i="5"/>
  <c r="T444" i="5"/>
  <c r="T722" i="5"/>
  <c r="T465" i="5"/>
  <c r="T316" i="5"/>
  <c r="T134" i="5"/>
  <c r="T215" i="5"/>
  <c r="T864" i="5"/>
  <c r="T376" i="5"/>
  <c r="T873" i="5"/>
  <c r="T183" i="5"/>
  <c r="T137" i="5"/>
  <c r="T646" i="5"/>
  <c r="T178" i="5"/>
  <c r="T587" i="5"/>
  <c r="T817" i="5"/>
  <c r="T488" i="5"/>
  <c r="T876" i="5"/>
  <c r="T601" i="5"/>
  <c r="T182" i="5"/>
  <c r="T736" i="5"/>
  <c r="T390" i="5"/>
  <c r="T58" i="5"/>
  <c r="T517" i="5"/>
  <c r="T80" i="5"/>
  <c r="T207" i="5"/>
  <c r="T333" i="5"/>
  <c r="T859" i="5"/>
  <c r="T345" i="5"/>
  <c r="T224" i="5"/>
  <c r="T746" i="5"/>
  <c r="T234" i="5"/>
  <c r="T476" i="5"/>
  <c r="T685" i="5"/>
  <c r="T334" i="5"/>
  <c r="T272" i="5"/>
  <c r="T813" i="5"/>
  <c r="T725" i="5"/>
  <c r="T923" i="5"/>
  <c r="T518" i="5"/>
  <c r="T232" i="5"/>
  <c r="T721" i="5"/>
  <c r="T249" i="5"/>
  <c r="T110" i="5"/>
  <c r="T793" i="5"/>
  <c r="T145" i="5"/>
  <c r="T975" i="5"/>
  <c r="T297" i="5"/>
  <c r="T972" i="5"/>
  <c r="T487" i="5"/>
  <c r="T283" i="5"/>
  <c r="T757" i="5"/>
  <c r="T412" i="5"/>
  <c r="T760" i="5"/>
  <c r="T522" i="5"/>
  <c r="T964" i="5"/>
  <c r="T604" i="5"/>
  <c r="T820" i="5"/>
  <c r="T845" i="5"/>
  <c r="T677" i="5"/>
  <c r="T163" i="5"/>
  <c r="T611" i="5"/>
  <c r="T496" i="5"/>
  <c r="T46" i="5"/>
  <c r="T667" i="5"/>
  <c r="T81" i="5"/>
  <c r="T858" i="5"/>
  <c r="T37" i="5"/>
  <c r="T908" i="5"/>
  <c r="T423" i="5"/>
  <c r="T219" i="5"/>
  <c r="T643" i="5"/>
  <c r="T348" i="5"/>
  <c r="T673" i="5"/>
  <c r="T185" i="5"/>
  <c r="T302" i="5"/>
  <c r="T312" i="5"/>
  <c r="T85" i="5"/>
  <c r="T888" i="5"/>
  <c r="T466" i="5"/>
  <c r="T614" i="5"/>
  <c r="T591" i="5"/>
  <c r="T29" i="5"/>
  <c r="T805" i="5"/>
  <c r="T439" i="5"/>
  <c r="T999" i="5"/>
  <c r="T449" i="5"/>
  <c r="T955" i="5"/>
  <c r="T477" i="5"/>
  <c r="T200" i="5"/>
  <c r="T785" i="5"/>
  <c r="T350" i="5"/>
  <c r="T142" i="5"/>
  <c r="T417" i="5"/>
  <c r="T222" i="5"/>
  <c r="T151" i="5"/>
  <c r="T105" i="5"/>
  <c r="T711" i="5"/>
  <c r="T706" i="5"/>
  <c r="T516" i="5"/>
  <c r="T870" i="5"/>
  <c r="T823" i="5"/>
  <c r="T826" i="5"/>
  <c r="T21" i="5"/>
  <c r="T320" i="5"/>
  <c r="T245" i="5"/>
  <c r="T875" i="5"/>
  <c r="T952" i="5"/>
  <c r="T934" i="5"/>
  <c r="T759" i="5"/>
  <c r="T546" i="5"/>
  <c r="T828" i="5"/>
  <c r="T71" i="5"/>
  <c r="T973" i="5"/>
  <c r="T709" i="5"/>
  <c r="T609" i="5"/>
  <c r="T901" i="5"/>
  <c r="T372" i="5"/>
  <c r="T485" i="5"/>
  <c r="T425" i="5"/>
  <c r="T698" i="5"/>
  <c r="T481" i="5"/>
  <c r="T237" i="5"/>
  <c r="T827" i="5"/>
  <c r="T223" i="5"/>
  <c r="T192" i="5"/>
  <c r="T682" i="5"/>
  <c r="T470" i="5"/>
  <c r="T705" i="5"/>
  <c r="T228" i="5"/>
  <c r="T103" i="5"/>
  <c r="T519" i="5"/>
  <c r="T53" i="5"/>
  <c r="T794" i="5"/>
  <c r="T370" i="5"/>
  <c r="T545" i="5"/>
  <c r="T570" i="5"/>
  <c r="T327" i="5"/>
  <c r="T776" i="5"/>
  <c r="T523" i="5"/>
  <c r="T904" i="5"/>
  <c r="T624" i="5"/>
  <c r="T420" i="5"/>
  <c r="T850" i="5"/>
  <c r="T346" i="5"/>
  <c r="T693" i="5"/>
  <c r="T380" i="5"/>
  <c r="T679" i="5"/>
  <c r="T605" i="5"/>
  <c r="T252" i="5"/>
  <c r="T553" i="5"/>
  <c r="T156" i="5"/>
  <c r="T957" i="5"/>
  <c r="T239" i="5"/>
  <c r="T887" i="5"/>
  <c r="T745" i="5"/>
  <c r="T119" i="5"/>
  <c r="T502" i="5"/>
  <c r="T704" i="5"/>
  <c r="T146" i="5"/>
  <c r="T996" i="5"/>
  <c r="T790" i="5"/>
  <c r="T460" i="5"/>
  <c r="T775" i="5"/>
  <c r="T552" i="5"/>
  <c r="T54" i="5"/>
  <c r="T627" i="5"/>
  <c r="T75" i="5"/>
  <c r="T792" i="5"/>
  <c r="T543" i="5"/>
  <c r="T290" i="5"/>
  <c r="T495" i="5"/>
  <c r="T205" i="5"/>
  <c r="T763" i="5"/>
  <c r="T431" i="5"/>
  <c r="T96" i="5"/>
  <c r="T642" i="5"/>
  <c r="T438" i="5"/>
  <c r="T994" i="5"/>
  <c r="T191" i="5"/>
  <c r="T861" i="5"/>
  <c r="T896" i="5"/>
  <c r="T450" i="5"/>
  <c r="T732" i="5"/>
  <c r="T510" i="5"/>
  <c r="T332" i="5"/>
  <c r="T814" i="5"/>
  <c r="T467" i="5"/>
  <c r="T977" i="5"/>
  <c r="T313" i="5"/>
  <c r="T226" i="5"/>
  <c r="T629" i="5"/>
  <c r="T138" i="5"/>
  <c r="T720" i="5"/>
  <c r="T367" i="5"/>
  <c r="T32" i="5"/>
  <c r="T341" i="5"/>
  <c r="T374" i="5"/>
  <c r="T662" i="5"/>
  <c r="T120" i="5"/>
  <c r="T413" i="5"/>
  <c r="T803" i="5"/>
  <c r="T197" i="5"/>
  <c r="T979" i="5"/>
  <c r="T286" i="5"/>
  <c r="T612" i="5"/>
  <c r="T500" i="5"/>
  <c r="T193" i="5"/>
  <c r="T675" i="5"/>
  <c r="T461" i="5"/>
  <c r="T852" i="5"/>
  <c r="T443" i="5"/>
  <c r="T754" i="5"/>
  <c r="T531" i="5"/>
  <c r="T22" i="5"/>
  <c r="T670" i="5"/>
  <c r="T201" i="5"/>
  <c r="T251" i="5"/>
  <c r="T174" i="5"/>
  <c r="T726" i="5"/>
  <c r="T893" i="5"/>
  <c r="T884" i="5"/>
  <c r="T19" i="5"/>
  <c r="T266" i="5"/>
  <c r="T841" i="5"/>
  <c r="T632" i="5"/>
  <c r="T818" i="5"/>
  <c r="T770" i="5"/>
  <c r="T755" i="5"/>
  <c r="T544" i="5"/>
  <c r="T665" i="5"/>
  <c r="T649" i="5"/>
  <c r="T344" i="5"/>
  <c r="T867" i="5"/>
  <c r="T783" i="5"/>
  <c r="T862" i="5"/>
  <c r="T468" i="5"/>
  <c r="T554" i="5"/>
  <c r="T401" i="5"/>
  <c r="T373" i="5"/>
  <c r="T132" i="5"/>
  <c r="T67" i="5"/>
  <c r="T14" i="5"/>
  <c r="T25" i="5"/>
  <c r="T147" i="5"/>
  <c r="T60" i="5"/>
  <c r="T925" i="5"/>
  <c r="T95" i="5"/>
  <c r="T640" i="5"/>
  <c r="T607" i="5"/>
  <c r="T23" i="5"/>
  <c r="T619" i="5"/>
  <c r="T50" i="5"/>
  <c r="T811" i="5"/>
  <c r="T127" i="5"/>
  <c r="T173" i="5"/>
  <c r="T883" i="5"/>
  <c r="T190" i="5"/>
  <c r="T846" i="5"/>
  <c r="T250" i="5"/>
  <c r="T162" i="5"/>
  <c r="T905" i="5"/>
  <c r="T336" i="5"/>
  <c r="T786" i="5"/>
  <c r="T997" i="5"/>
  <c r="T462" i="5"/>
  <c r="T170" i="5"/>
  <c r="T784" i="5"/>
  <c r="T463" i="5"/>
  <c r="T128" i="5"/>
  <c r="T608" i="5"/>
  <c r="T406" i="5"/>
  <c r="T603" i="5"/>
  <c r="T491" i="5"/>
  <c r="T39" i="5"/>
  <c r="T492" i="5"/>
  <c r="T294" i="5"/>
  <c r="T751" i="5"/>
  <c r="T255" i="5"/>
  <c r="T723" i="5"/>
  <c r="T527" i="5"/>
  <c r="T263" i="5"/>
  <c r="T55" i="5"/>
  <c r="T558" i="5"/>
  <c r="T990" i="5"/>
  <c r="T919" i="5"/>
  <c r="T617" i="5"/>
  <c r="T248" i="5"/>
  <c r="T865" i="5"/>
  <c r="T391" i="5"/>
  <c r="T180" i="5"/>
  <c r="T998" i="5"/>
  <c r="T43" i="5"/>
  <c r="T712" i="5"/>
  <c r="T567" i="5"/>
  <c r="T123" i="5"/>
  <c r="T536" i="5"/>
  <c r="T28" i="5"/>
  <c r="T773" i="5"/>
  <c r="T421" i="5"/>
  <c r="T598" i="5"/>
  <c r="T576" i="5"/>
  <c r="T317" i="5"/>
  <c r="T583" i="5"/>
  <c r="T571" i="5"/>
  <c r="T795" i="5"/>
  <c r="T653" i="5"/>
  <c r="T73" i="5"/>
  <c r="T737" i="5"/>
  <c r="T292" i="5"/>
  <c r="T116" i="5"/>
  <c r="T874" i="5"/>
  <c r="T457" i="5"/>
  <c r="T918" i="5"/>
  <c r="T524" i="5"/>
  <c r="T59" i="5"/>
  <c r="T392" i="5"/>
  <c r="T305" i="5"/>
  <c r="T660" i="5"/>
  <c r="T357" i="5"/>
  <c r="T946" i="5"/>
  <c r="T534" i="5"/>
  <c r="T253" i="5"/>
  <c r="T520" i="5"/>
  <c r="T860" i="5"/>
  <c r="T913" i="5"/>
  <c r="T625" i="5"/>
  <c r="T717" i="5"/>
  <c r="T549" i="5"/>
  <c r="T99" i="5"/>
  <c r="T798" i="5"/>
  <c r="T432" i="5"/>
  <c r="T309" i="5"/>
  <c r="T513" i="5"/>
  <c r="T17" i="5"/>
  <c r="T956" i="5"/>
  <c r="T259" i="5"/>
  <c r="T801" i="5"/>
  <c r="T359" i="5"/>
  <c r="T148" i="5"/>
  <c r="T910" i="5"/>
  <c r="T171" i="5"/>
  <c r="A13" i="3"/>
  <c r="L4" i="5" a="1"/>
  <c r="L4" i="5" s="1"/>
  <c r="H4" i="5"/>
  <c r="G4" i="5"/>
  <c r="F4" i="5"/>
  <c r="E4" i="5"/>
  <c r="B4" i="5"/>
  <c r="A14" i="3" l="1"/>
  <c r="V4" i="3"/>
  <c r="V5" i="3"/>
  <c r="V6" i="3" s="1"/>
  <c r="A15" i="3" l="1"/>
  <c r="O7" i="3"/>
  <c r="A16" i="3"/>
  <c r="S1007" i="3"/>
  <c r="S1006" i="3"/>
  <c r="S1005" i="3"/>
  <c r="S1004" i="3"/>
  <c r="S1003" i="3"/>
  <c r="S1002" i="3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0" i="3"/>
  <c r="S19" i="3"/>
  <c r="S17" i="3"/>
  <c r="S16" i="3"/>
  <c r="S15" i="3"/>
  <c r="S14" i="3"/>
  <c r="S12" i="3"/>
  <c r="S11" i="3"/>
  <c r="S10" i="3"/>
  <c r="S9" i="3"/>
  <c r="S8" i="3"/>
  <c r="S7" i="3"/>
  <c r="S13" i="3"/>
  <c r="A17" i="3" l="1"/>
  <c r="E7" i="3"/>
  <c r="E8" i="3"/>
  <c r="E9" i="3"/>
  <c r="E10" i="3"/>
  <c r="E11" i="3"/>
  <c r="E12" i="3"/>
  <c r="E13" i="3"/>
  <c r="D14" i="3"/>
  <c r="E15" i="3"/>
  <c r="D16" i="3"/>
  <c r="E17" i="3"/>
  <c r="D4" i="5" l="1"/>
  <c r="V1007" i="3"/>
  <c r="V1006" i="3"/>
  <c r="V1005" i="3"/>
  <c r="V1004" i="3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19" i="3"/>
  <c r="J17" i="3"/>
  <c r="J16" i="3"/>
  <c r="J15" i="3"/>
  <c r="J14" i="3"/>
  <c r="J13" i="3"/>
  <c r="J12" i="3"/>
  <c r="J9" i="3"/>
  <c r="J8" i="3"/>
  <c r="J7" i="3"/>
  <c r="J11" i="3"/>
  <c r="J10" i="3"/>
  <c r="N1007" i="3"/>
  <c r="N1006" i="3"/>
  <c r="N1005" i="3"/>
  <c r="N1004" i="3"/>
  <c r="N1003" i="3"/>
  <c r="N1002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19" i="3"/>
  <c r="N17" i="3"/>
  <c r="N16" i="3"/>
  <c r="N15" i="3"/>
  <c r="N14" i="3"/>
  <c r="N13" i="3"/>
  <c r="N12" i="3"/>
  <c r="N11" i="3"/>
  <c r="N10" i="3"/>
  <c r="N7" i="3"/>
  <c r="N8" i="3"/>
  <c r="N9" i="3"/>
  <c r="E1007" i="3"/>
  <c r="E1006" i="3"/>
  <c r="E1005" i="3"/>
  <c r="D24" i="2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D310" i="2" s="1"/>
  <c r="A24" i="2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19" i="3" l="1"/>
  <c r="D18" i="3"/>
  <c r="T12" i="5" a="1"/>
  <c r="T9" i="5" a="1"/>
  <c r="T4" i="5" a="1"/>
  <c r="T10" i="5" a="1"/>
  <c r="T5" i="5" a="1"/>
  <c r="T11" i="5" a="1"/>
  <c r="T6" i="5" a="1"/>
  <c r="T13" i="5" a="1"/>
  <c r="T3" i="5" a="1"/>
  <c r="T2" i="5" a="1"/>
  <c r="T7" i="5" a="1"/>
  <c r="T8" i="5" a="1"/>
  <c r="T8" i="5" l="1"/>
  <c r="U8" i="5" s="1"/>
  <c r="T7" i="5"/>
  <c r="U7" i="5" s="1"/>
  <c r="T2" i="5"/>
  <c r="U2" i="5" s="1"/>
  <c r="T3" i="5"/>
  <c r="U3" i="5" s="1"/>
  <c r="T13" i="5"/>
  <c r="U13" i="5" s="1"/>
  <c r="T6" i="5"/>
  <c r="U6" i="5" s="1"/>
  <c r="T11" i="5"/>
  <c r="U11" i="5" s="1"/>
  <c r="T5" i="5"/>
  <c r="U5" i="5" s="1"/>
  <c r="T10" i="5"/>
  <c r="U10" i="5" s="1"/>
  <c r="T4" i="5"/>
  <c r="U4" i="5" s="1"/>
  <c r="T9" i="5"/>
  <c r="U9" i="5" s="1"/>
  <c r="T12" i="5"/>
  <c r="U12" i="5" s="1"/>
  <c r="A21" i="3"/>
  <c r="A22" i="3"/>
  <c r="A23" i="3"/>
  <c r="A24" i="3" l="1"/>
  <c r="A25" i="3" l="1"/>
  <c r="A26" i="3" l="1"/>
  <c r="A27" i="3" s="1"/>
  <c r="E19" i="3"/>
  <c r="A28" i="3" l="1"/>
  <c r="A29" i="3" s="1"/>
  <c r="A30" i="3" s="1"/>
  <c r="A31" i="3" l="1"/>
  <c r="A32" i="3" l="1"/>
  <c r="A33" i="3" l="1"/>
  <c r="A34" i="3" l="1"/>
  <c r="A35" i="3" l="1"/>
  <c r="A36" i="3" l="1"/>
  <c r="A37" i="3" l="1"/>
  <c r="A38" i="3" l="1"/>
  <c r="A39" i="3" l="1"/>
  <c r="A40" i="3" s="1"/>
  <c r="A41" i="3" l="1"/>
  <c r="A42" i="3" s="1"/>
  <c r="A43" i="3" l="1"/>
  <c r="A44" i="3" s="1"/>
  <c r="A45" i="3" s="1"/>
  <c r="A46" i="3" l="1"/>
  <c r="A47" i="3" l="1"/>
  <c r="A48" i="3" l="1"/>
  <c r="A49" i="3" l="1"/>
  <c r="A50" i="3" l="1"/>
  <c r="A51" i="3" l="1"/>
  <c r="A52" i="3" l="1"/>
  <c r="A53" i="3" l="1"/>
  <c r="A54" i="3" l="1"/>
  <c r="A55" i="3" l="1"/>
  <c r="A56" i="3" l="1"/>
  <c r="A57" i="3" l="1"/>
  <c r="A58" i="3" l="1"/>
  <c r="A59" i="3" l="1"/>
  <c r="A60" i="3" l="1"/>
  <c r="A61" i="3" l="1"/>
  <c r="A62" i="3" l="1"/>
  <c r="A63" i="3" s="1"/>
  <c r="A64" i="3" l="1"/>
  <c r="A65" i="3" l="1"/>
  <c r="A66" i="3" s="1"/>
  <c r="A67" i="3" l="1"/>
  <c r="A68" i="3" s="1"/>
  <c r="A69" i="3" l="1"/>
  <c r="A70" i="3" l="1"/>
  <c r="A71" i="3" l="1"/>
  <c r="A72" i="3" l="1"/>
  <c r="A73" i="3" l="1"/>
  <c r="A74" i="3" s="1"/>
  <c r="A75" i="3" l="1"/>
  <c r="A76" i="3" l="1"/>
  <c r="A77" i="3" l="1"/>
  <c r="A78" i="3" l="1"/>
  <c r="A79" i="3" l="1"/>
  <c r="A80" i="3" l="1"/>
  <c r="A81" i="3" s="1"/>
  <c r="A82" i="3" l="1"/>
  <c r="A83" i="3" l="1"/>
  <c r="A84" i="3" s="1"/>
  <c r="A85" i="3" l="1"/>
  <c r="A86" i="3" l="1"/>
  <c r="A87" i="3" s="1"/>
  <c r="A88" i="3" l="1"/>
  <c r="A89" i="3" s="1"/>
  <c r="A90" i="3" l="1"/>
  <c r="A91" i="3" s="1"/>
  <c r="A92" i="3" l="1"/>
  <c r="A93" i="3" s="1"/>
  <c r="A94" i="3" l="1"/>
  <c r="A95" i="3" s="1"/>
  <c r="A96" i="3" l="1"/>
  <c r="A97" i="3" s="1"/>
  <c r="A98" i="3" l="1"/>
  <c r="A99" i="3" s="1"/>
  <c r="A100" i="3" l="1"/>
  <c r="A101" i="3" l="1"/>
  <c r="A102" i="3" l="1"/>
  <c r="A103" i="3" l="1"/>
  <c r="A104" i="3" l="1"/>
  <c r="A105" i="3" l="1"/>
  <c r="A106" i="3" l="1"/>
  <c r="A107" i="3" l="1"/>
  <c r="A108" i="3" l="1"/>
  <c r="A109" i="3" l="1"/>
  <c r="A110" i="3" l="1"/>
  <c r="A111" i="3" l="1"/>
  <c r="A112" i="3" l="1"/>
  <c r="A113" i="3" l="1"/>
  <c r="A114" i="3" l="1"/>
  <c r="A115" i="3" l="1"/>
  <c r="A116" i="3" l="1"/>
  <c r="A117" i="3" l="1"/>
  <c r="A118" i="3" l="1"/>
  <c r="A119" i="3" l="1"/>
  <c r="A120" i="3" l="1"/>
  <c r="A121" i="3" l="1"/>
  <c r="A122" i="3" l="1"/>
  <c r="A123" i="3" l="1"/>
  <c r="A124" i="3" l="1"/>
  <c r="A125" i="3" l="1"/>
  <c r="A126" i="3" l="1"/>
  <c r="A127" i="3" l="1"/>
  <c r="A128" i="3" l="1"/>
  <c r="A129" i="3" l="1"/>
  <c r="A130" i="3" l="1"/>
  <c r="A131" i="3" l="1"/>
  <c r="A132" i="3" l="1"/>
  <c r="A133" i="3" l="1"/>
  <c r="A134" i="3" l="1"/>
  <c r="A135" i="3" l="1"/>
  <c r="A136" i="3" l="1"/>
  <c r="A137" i="3" l="1"/>
  <c r="A138" i="3" l="1"/>
  <c r="A139" i="3" l="1"/>
  <c r="A140" i="3" l="1"/>
  <c r="A141" i="3" l="1"/>
  <c r="A142" i="3" l="1"/>
  <c r="A143" i="3" l="1"/>
  <c r="A144" i="3" l="1"/>
  <c r="A145" i="3" l="1"/>
  <c r="A146" i="3" l="1"/>
  <c r="A147" i="3" l="1"/>
  <c r="A148" i="3" l="1"/>
  <c r="A149" i="3" l="1"/>
  <c r="A150" i="3" l="1"/>
  <c r="A151" i="3" l="1"/>
  <c r="A152" i="3" l="1"/>
  <c r="A153" i="3" l="1"/>
  <c r="A154" i="3" l="1"/>
  <c r="A155" i="3" l="1"/>
  <c r="A156" i="3" l="1"/>
  <c r="A157" i="3" l="1"/>
  <c r="A158" i="3" l="1"/>
  <c r="A159" i="3" l="1"/>
  <c r="A160" i="3" l="1"/>
  <c r="A161" i="3" l="1"/>
  <c r="A162" i="3" l="1"/>
  <c r="A163" i="3" l="1"/>
  <c r="A164" i="3" l="1"/>
  <c r="A165" i="3" l="1"/>
  <c r="A166" i="3" l="1"/>
  <c r="A167" i="3" l="1"/>
  <c r="A168" i="3" l="1"/>
  <c r="A169" i="3" l="1"/>
  <c r="A170" i="3" l="1"/>
  <c r="A171" i="3" l="1"/>
  <c r="A172" i="3" l="1"/>
  <c r="A173" i="3" l="1"/>
  <c r="A174" i="3" l="1"/>
  <c r="A175" i="3" l="1"/>
  <c r="A176" i="3" l="1"/>
  <c r="A177" i="3" l="1"/>
  <c r="A178" i="3" l="1"/>
  <c r="A179" i="3" l="1"/>
  <c r="A180" i="3" l="1"/>
  <c r="A181" i="3" l="1"/>
  <c r="A182" i="3" l="1"/>
  <c r="A183" i="3" l="1"/>
  <c r="A184" i="3" l="1"/>
  <c r="A185" i="3" l="1"/>
  <c r="A186" i="3" l="1"/>
  <c r="A187" i="3" l="1"/>
  <c r="A188" i="3" l="1"/>
  <c r="A189" i="3" l="1"/>
  <c r="A190" i="3" l="1"/>
  <c r="A191" i="3" l="1"/>
  <c r="A192" i="3" l="1"/>
  <c r="A193" i="3" l="1"/>
  <c r="A194" i="3" l="1"/>
  <c r="A195" i="3" l="1"/>
  <c r="A196" i="3" l="1"/>
  <c r="A197" i="3" l="1"/>
  <c r="A198" i="3" l="1"/>
  <c r="A199" i="3" l="1"/>
  <c r="A200" i="3" l="1"/>
  <c r="A201" i="3" l="1"/>
  <c r="A202" i="3" l="1"/>
  <c r="A203" i="3" l="1"/>
  <c r="A204" i="3" l="1"/>
  <c r="A205" i="3" l="1"/>
  <c r="A206" i="3" l="1"/>
  <c r="A207" i="3" l="1"/>
  <c r="A208" i="3" l="1"/>
  <c r="A209" i="3" l="1"/>
  <c r="A210" i="3" l="1"/>
  <c r="A211" i="3" l="1"/>
  <c r="A212" i="3" l="1"/>
  <c r="A213" i="3" l="1"/>
  <c r="A214" i="3" l="1"/>
  <c r="A215" i="3" l="1"/>
  <c r="A216" i="3" l="1"/>
  <c r="A217" i="3" l="1"/>
  <c r="A218" i="3" l="1"/>
  <c r="A219" i="3" l="1"/>
  <c r="A220" i="3" l="1"/>
  <c r="A221" i="3" l="1"/>
  <c r="A222" i="3" l="1"/>
  <c r="A223" i="3" l="1"/>
  <c r="A224" i="3" l="1"/>
  <c r="A225" i="3" l="1"/>
  <c r="A226" i="3" l="1"/>
  <c r="A227" i="3" l="1"/>
  <c r="A228" i="3" l="1"/>
  <c r="A229" i="3" l="1"/>
  <c r="A230" i="3" l="1"/>
  <c r="A231" i="3" l="1"/>
  <c r="A232" i="3" l="1"/>
  <c r="A233" i="3" l="1"/>
  <c r="A234" i="3" l="1"/>
  <c r="A235" i="3" l="1"/>
  <c r="A236" i="3" l="1"/>
  <c r="A237" i="3" l="1"/>
  <c r="A238" i="3" l="1"/>
  <c r="A239" i="3" l="1"/>
  <c r="A240" i="3" l="1"/>
  <c r="A241" i="3" l="1"/>
  <c r="A242" i="3" l="1"/>
  <c r="A243" i="3" l="1"/>
  <c r="A244" i="3" l="1"/>
  <c r="A245" i="3" l="1"/>
  <c r="A246" i="3" l="1"/>
  <c r="A247" i="3" l="1"/>
  <c r="A248" i="3" l="1"/>
  <c r="A249" i="3" l="1"/>
  <c r="A250" i="3" l="1"/>
  <c r="A251" i="3" l="1"/>
  <c r="A252" i="3" l="1"/>
  <c r="A253" i="3" l="1"/>
  <c r="A254" i="3" l="1"/>
  <c r="A255" i="3" l="1"/>
  <c r="A256" i="3" l="1"/>
  <c r="A257" i="3" l="1"/>
  <c r="A258" i="3" l="1"/>
  <c r="A259" i="3" l="1"/>
  <c r="A260" i="3" l="1"/>
  <c r="A261" i="3" l="1"/>
  <c r="A262" i="3" l="1"/>
  <c r="A263" i="3" l="1"/>
  <c r="A264" i="3" l="1"/>
  <c r="A265" i="3" l="1"/>
  <c r="A266" i="3" l="1"/>
  <c r="A267" i="3" l="1"/>
  <c r="A268" i="3" l="1"/>
  <c r="A269" i="3" l="1"/>
  <c r="A270" i="3" l="1"/>
  <c r="A271" i="3" l="1"/>
  <c r="A272" i="3" l="1"/>
  <c r="A273" i="3" l="1"/>
  <c r="A274" i="3" l="1"/>
  <c r="A275" i="3" l="1"/>
  <c r="A276" i="3" l="1"/>
  <c r="A277" i="3" l="1"/>
  <c r="A278" i="3" l="1"/>
  <c r="A279" i="3" l="1"/>
  <c r="A280" i="3" l="1"/>
  <c r="A281" i="3" l="1"/>
  <c r="A282" i="3" l="1"/>
  <c r="A283" i="3" l="1"/>
  <c r="A284" i="3" l="1"/>
  <c r="A285" i="3" l="1"/>
  <c r="A286" i="3" l="1"/>
  <c r="A287" i="3" l="1"/>
  <c r="A288" i="3" l="1"/>
  <c r="A289" i="3" l="1"/>
  <c r="A290" i="3" l="1"/>
  <c r="A291" i="3" l="1"/>
  <c r="A292" i="3" l="1"/>
  <c r="A293" i="3" l="1"/>
  <c r="A294" i="3" l="1"/>
  <c r="A295" i="3" l="1"/>
  <c r="A296" i="3" l="1"/>
  <c r="A297" i="3" l="1"/>
  <c r="A298" i="3" l="1"/>
  <c r="A299" i="3" l="1"/>
  <c r="A300" i="3" l="1"/>
  <c r="A301" i="3" l="1"/>
  <c r="A302" i="3" l="1"/>
  <c r="A303" i="3" l="1"/>
  <c r="A304" i="3" l="1"/>
  <c r="A305" i="3" l="1"/>
  <c r="A306" i="3" l="1"/>
  <c r="A307" i="3" l="1"/>
  <c r="A308" i="3" l="1"/>
  <c r="A309" i="3" l="1"/>
  <c r="A310" i="3" l="1"/>
  <c r="A311" i="3" l="1"/>
  <c r="A312" i="3" l="1"/>
  <c r="A313" i="3" l="1"/>
  <c r="A314" i="3" l="1"/>
  <c r="A315" i="3" l="1"/>
  <c r="A316" i="3" l="1"/>
  <c r="A317" i="3" l="1"/>
  <c r="A318" i="3" l="1"/>
  <c r="A319" i="3" l="1"/>
  <c r="A320" i="3" l="1"/>
  <c r="A321" i="3" l="1"/>
  <c r="A322" i="3" l="1"/>
  <c r="A323" i="3" l="1"/>
  <c r="A324" i="3" l="1"/>
  <c r="A325" i="3" l="1"/>
  <c r="A326" i="3" l="1"/>
  <c r="A327" i="3" l="1"/>
  <c r="A328" i="3" l="1"/>
  <c r="A329" i="3" l="1"/>
  <c r="A330" i="3" l="1"/>
  <c r="A331" i="3" l="1"/>
  <c r="A332" i="3" l="1"/>
  <c r="A333" i="3" l="1"/>
  <c r="A334" i="3" l="1"/>
  <c r="A335" i="3" l="1"/>
  <c r="A336" i="3" l="1"/>
  <c r="A337" i="3" l="1"/>
  <c r="A338" i="3" l="1"/>
  <c r="A339" i="3" l="1"/>
  <c r="A340" i="3" l="1"/>
  <c r="A341" i="3" l="1"/>
  <c r="A342" i="3" l="1"/>
  <c r="A343" i="3" l="1"/>
  <c r="A344" i="3" l="1"/>
  <c r="A345" i="3" l="1"/>
  <c r="A346" i="3" l="1"/>
  <c r="A347" i="3" l="1"/>
  <c r="A348" i="3" l="1"/>
  <c r="A349" i="3" l="1"/>
  <c r="A350" i="3" l="1"/>
  <c r="A351" i="3" l="1"/>
  <c r="A352" i="3" l="1"/>
  <c r="A353" i="3" l="1"/>
  <c r="A354" i="3" l="1"/>
  <c r="A355" i="3" l="1"/>
  <c r="A356" i="3" l="1"/>
  <c r="A357" i="3" l="1"/>
  <c r="A358" i="3" l="1"/>
  <c r="A359" i="3" l="1"/>
  <c r="A360" i="3" l="1"/>
  <c r="A361" i="3" l="1"/>
  <c r="A362" i="3" l="1"/>
  <c r="A363" i="3" l="1"/>
  <c r="A364" i="3" l="1"/>
  <c r="A365" i="3" l="1"/>
  <c r="A366" i="3" l="1"/>
  <c r="A367" i="3" l="1"/>
  <c r="A368" i="3" l="1"/>
  <c r="A369" i="3" l="1"/>
  <c r="A370" i="3" l="1"/>
  <c r="A371" i="3" l="1"/>
  <c r="A372" i="3" l="1"/>
  <c r="A373" i="3" l="1"/>
  <c r="A374" i="3" l="1"/>
  <c r="A375" i="3" l="1"/>
  <c r="A376" i="3" l="1"/>
  <c r="A377" i="3" l="1"/>
  <c r="A378" i="3" l="1"/>
  <c r="A379" i="3" l="1"/>
  <c r="A380" i="3" l="1"/>
  <c r="A381" i="3" l="1"/>
  <c r="A382" i="3" l="1"/>
  <c r="A383" i="3" l="1"/>
  <c r="A384" i="3" l="1"/>
  <c r="A385" i="3" l="1"/>
  <c r="A386" i="3" l="1"/>
  <c r="A387" i="3" l="1"/>
  <c r="A388" i="3" l="1"/>
  <c r="A389" i="3" l="1"/>
  <c r="A390" i="3" l="1"/>
  <c r="A391" i="3" l="1"/>
  <c r="A392" i="3" l="1"/>
  <c r="A393" i="3" l="1"/>
  <c r="A394" i="3" l="1"/>
  <c r="A395" i="3" l="1"/>
  <c r="A396" i="3" l="1"/>
  <c r="A397" i="3" l="1"/>
  <c r="A398" i="3" l="1"/>
  <c r="A399" i="3" l="1"/>
  <c r="A400" i="3" l="1"/>
  <c r="A401" i="3" l="1"/>
  <c r="A402" i="3" l="1"/>
  <c r="A403" i="3" l="1"/>
  <c r="A404" i="3" l="1"/>
  <c r="A405" i="3" l="1"/>
  <c r="A406" i="3" l="1"/>
  <c r="A407" i="3" l="1"/>
  <c r="A408" i="3" l="1"/>
  <c r="A409" i="3" l="1"/>
  <c r="A410" i="3" l="1"/>
  <c r="A411" i="3" l="1"/>
  <c r="A412" i="3" l="1"/>
  <c r="A413" i="3" l="1"/>
  <c r="A414" i="3" l="1"/>
  <c r="A415" i="3" l="1"/>
  <c r="A416" i="3" l="1"/>
  <c r="A417" i="3" l="1"/>
  <c r="A418" i="3" l="1"/>
  <c r="A419" i="3" l="1"/>
  <c r="A420" i="3" l="1"/>
  <c r="A421" i="3" l="1"/>
  <c r="A422" i="3" l="1"/>
  <c r="A423" i="3" l="1"/>
  <c r="A424" i="3" l="1"/>
  <c r="A425" i="3" l="1"/>
  <c r="A426" i="3" l="1"/>
  <c r="A427" i="3" l="1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A724" i="3" l="1"/>
  <c r="A725" i="3" l="1"/>
  <c r="A726" i="3" l="1"/>
  <c r="A727" i="3" l="1"/>
  <c r="A728" i="3" l="1"/>
  <c r="A729" i="3" l="1"/>
  <c r="A730" i="3" l="1"/>
  <c r="A731" i="3" l="1"/>
  <c r="A732" i="3" l="1"/>
  <c r="A733" i="3" l="1"/>
  <c r="A734" i="3" l="1"/>
  <c r="A735" i="3" l="1"/>
  <c r="A736" i="3" l="1"/>
  <c r="A737" i="3" l="1"/>
  <c r="A738" i="3" l="1"/>
  <c r="A739" i="3" l="1"/>
  <c r="A740" i="3" l="1"/>
  <c r="A741" i="3" l="1"/>
  <c r="A742" i="3" l="1"/>
  <c r="A743" i="3" l="1"/>
  <c r="A744" i="3" l="1"/>
  <c r="A745" i="3" l="1"/>
  <c r="A746" i="3" l="1"/>
  <c r="A747" i="3" l="1"/>
  <c r="A748" i="3" l="1"/>
  <c r="A749" i="3" l="1"/>
  <c r="A750" i="3" l="1"/>
  <c r="A751" i="3" l="1"/>
  <c r="A752" i="3" l="1"/>
  <c r="A753" i="3" l="1"/>
  <c r="A754" i="3" l="1"/>
  <c r="A755" i="3" l="1"/>
  <c r="A756" i="3" l="1"/>
  <c r="A757" i="3" l="1"/>
  <c r="A758" i="3" l="1"/>
  <c r="A759" i="3" l="1"/>
  <c r="A760" i="3" l="1"/>
  <c r="A761" i="3" l="1"/>
  <c r="A762" i="3" l="1"/>
  <c r="A763" i="3" l="1"/>
  <c r="A764" i="3" l="1"/>
  <c r="A765" i="3" l="1"/>
  <c r="A766" i="3" l="1"/>
  <c r="A767" i="3" l="1"/>
  <c r="A768" i="3" l="1"/>
  <c r="A769" i="3" l="1"/>
  <c r="A770" i="3" l="1"/>
  <c r="A771" i="3" l="1"/>
  <c r="A772" i="3" l="1"/>
  <c r="A773" i="3" l="1"/>
  <c r="A774" i="3" l="1"/>
  <c r="A775" i="3" l="1"/>
  <c r="A776" i="3" l="1"/>
  <c r="A777" i="3" l="1"/>
  <c r="A778" i="3" l="1"/>
  <c r="A779" i="3" l="1"/>
  <c r="A780" i="3" l="1"/>
  <c r="A781" i="3" l="1"/>
  <c r="A782" i="3" l="1"/>
  <c r="A783" i="3" l="1"/>
  <c r="A784" i="3" l="1"/>
  <c r="A785" i="3" l="1"/>
  <c r="A786" i="3" l="1"/>
  <c r="A787" i="3" l="1"/>
  <c r="A788" i="3" l="1"/>
  <c r="A789" i="3" l="1"/>
  <c r="A790" i="3" l="1"/>
  <c r="A791" i="3" l="1"/>
  <c r="A792" i="3" l="1"/>
  <c r="A793" i="3" l="1"/>
  <c r="A794" i="3" l="1"/>
  <c r="A795" i="3" l="1"/>
  <c r="A796" i="3" l="1"/>
  <c r="A797" i="3" l="1"/>
  <c r="A798" i="3" l="1"/>
  <c r="A799" i="3" l="1"/>
  <c r="A800" i="3" l="1"/>
  <c r="A801" i="3" l="1"/>
  <c r="A802" i="3" l="1"/>
  <c r="A803" i="3" l="1"/>
  <c r="A804" i="3" l="1"/>
  <c r="A805" i="3" l="1"/>
  <c r="A806" i="3" l="1"/>
  <c r="A807" i="3" l="1"/>
  <c r="A808" i="3" l="1"/>
  <c r="A809" i="3" l="1"/>
  <c r="A810" i="3" l="1"/>
  <c r="A811" i="3" l="1"/>
  <c r="A812" i="3" l="1"/>
  <c r="A813" i="3" l="1"/>
  <c r="A814" i="3" l="1"/>
  <c r="A815" i="3" l="1"/>
  <c r="A816" i="3" l="1"/>
  <c r="A817" i="3" l="1"/>
  <c r="A818" i="3" l="1"/>
  <c r="A819" i="3" l="1"/>
  <c r="A820" i="3" l="1"/>
  <c r="A821" i="3" l="1"/>
  <c r="A822" i="3" l="1"/>
  <c r="A823" i="3" l="1"/>
  <c r="A824" i="3" l="1"/>
  <c r="A825" i="3" l="1"/>
  <c r="A826" i="3" l="1"/>
  <c r="A827" i="3" l="1"/>
  <c r="A828" i="3" l="1"/>
  <c r="A829" i="3" l="1"/>
  <c r="A830" i="3" l="1"/>
  <c r="A831" i="3" l="1"/>
  <c r="A832" i="3" l="1"/>
  <c r="A833" i="3" l="1"/>
  <c r="A834" i="3" l="1"/>
  <c r="A835" i="3" l="1"/>
  <c r="A836" i="3" l="1"/>
  <c r="A837" i="3" l="1"/>
  <c r="A838" i="3" l="1"/>
  <c r="A839" i="3" l="1"/>
  <c r="A840" i="3" l="1"/>
  <c r="A841" i="3" l="1"/>
  <c r="A842" i="3" l="1"/>
  <c r="A843" i="3" l="1"/>
  <c r="A844" i="3" l="1"/>
  <c r="A845" i="3" l="1"/>
  <c r="A846" i="3" l="1"/>
  <c r="A847" i="3" l="1"/>
  <c r="A848" i="3" l="1"/>
  <c r="A849" i="3" l="1"/>
  <c r="A850" i="3" l="1"/>
  <c r="A851" i="3" l="1"/>
  <c r="A852" i="3" l="1"/>
  <c r="A853" i="3" l="1"/>
  <c r="A854" i="3" l="1"/>
  <c r="A855" i="3" l="1"/>
  <c r="A856" i="3" l="1"/>
  <c r="A857" i="3" l="1"/>
  <c r="A858" i="3" l="1"/>
  <c r="A859" i="3" l="1"/>
  <c r="A860" i="3" l="1"/>
  <c r="A861" i="3" l="1"/>
  <c r="A862" i="3" l="1"/>
  <c r="A863" i="3" l="1"/>
  <c r="A864" i="3" l="1"/>
  <c r="A865" i="3" l="1"/>
  <c r="A866" i="3" l="1"/>
  <c r="A867" i="3" l="1"/>
  <c r="A868" i="3" l="1"/>
  <c r="A869" i="3" l="1"/>
  <c r="A870" i="3" l="1"/>
  <c r="A871" i="3" l="1"/>
  <c r="A872" i="3" l="1"/>
  <c r="A873" i="3" l="1"/>
  <c r="A874" i="3" l="1"/>
  <c r="A875" i="3" l="1"/>
  <c r="A876" i="3" l="1"/>
  <c r="A877" i="3" l="1"/>
  <c r="A878" i="3" l="1"/>
  <c r="A879" i="3" l="1"/>
  <c r="A880" i="3" l="1"/>
  <c r="A881" i="3" l="1"/>
  <c r="A882" i="3" l="1"/>
  <c r="A883" i="3" l="1"/>
  <c r="A884" i="3" l="1"/>
  <c r="A885" i="3" l="1"/>
  <c r="A886" i="3" l="1"/>
  <c r="A887" i="3" l="1"/>
  <c r="A888" i="3" l="1"/>
  <c r="A889" i="3" l="1"/>
  <c r="A890" i="3" l="1"/>
  <c r="A891" i="3" l="1"/>
  <c r="A892" i="3" l="1"/>
  <c r="A893" i="3" l="1"/>
  <c r="A894" i="3" l="1"/>
  <c r="A895" i="3" l="1"/>
  <c r="A896" i="3" l="1"/>
  <c r="A897" i="3" l="1"/>
  <c r="A898" i="3" l="1"/>
  <c r="A899" i="3" l="1"/>
  <c r="A900" i="3" l="1"/>
  <c r="A901" i="3" l="1"/>
  <c r="A902" i="3" l="1"/>
  <c r="A903" i="3" l="1"/>
  <c r="A904" i="3" l="1"/>
  <c r="A905" i="3" l="1"/>
  <c r="A906" i="3" l="1"/>
  <c r="A907" i="3" l="1"/>
  <c r="A908" i="3" l="1"/>
  <c r="A909" i="3" l="1"/>
  <c r="A910" i="3" l="1"/>
  <c r="A911" i="3" l="1"/>
  <c r="A912" i="3" l="1"/>
  <c r="A913" i="3" l="1"/>
  <c r="A914" i="3" l="1"/>
  <c r="A915" i="3" l="1"/>
  <c r="A916" i="3" l="1"/>
  <c r="A917" i="3" l="1"/>
  <c r="A918" i="3" l="1"/>
  <c r="A919" i="3" l="1"/>
  <c r="A920" i="3" l="1"/>
  <c r="A921" i="3" l="1"/>
  <c r="A922" i="3" l="1"/>
  <c r="A923" i="3" l="1"/>
  <c r="A924" i="3" l="1"/>
  <c r="A925" i="3" l="1"/>
  <c r="A926" i="3" l="1"/>
  <c r="A927" i="3" l="1"/>
  <c r="A928" i="3" l="1"/>
  <c r="A929" i="3" l="1"/>
  <c r="A930" i="3" l="1"/>
  <c r="A931" i="3" l="1"/>
  <c r="A932" i="3" l="1"/>
  <c r="A933" i="3" l="1"/>
  <c r="A934" i="3" l="1"/>
  <c r="A935" i="3" l="1"/>
  <c r="A936" i="3" l="1"/>
  <c r="A937" i="3" l="1"/>
  <c r="A938" i="3" l="1"/>
  <c r="A939" i="3" l="1"/>
  <c r="A940" i="3" l="1"/>
  <c r="A941" i="3" l="1"/>
  <c r="A942" i="3" l="1"/>
  <c r="A943" i="3" l="1"/>
  <c r="A944" i="3" l="1"/>
  <c r="A945" i="3" l="1"/>
  <c r="A946" i="3" l="1"/>
  <c r="A947" i="3" l="1"/>
  <c r="A948" i="3" l="1"/>
  <c r="A949" i="3" l="1"/>
  <c r="A950" i="3" l="1"/>
  <c r="A951" i="3" l="1"/>
  <c r="A952" i="3" l="1"/>
  <c r="A953" i="3" l="1"/>
  <c r="A954" i="3" l="1"/>
  <c r="A955" i="3" l="1"/>
  <c r="A956" i="3" l="1"/>
  <c r="A957" i="3" l="1"/>
  <c r="A958" i="3" l="1"/>
  <c r="A959" i="3" l="1"/>
  <c r="A960" i="3" l="1"/>
  <c r="A961" i="3" l="1"/>
  <c r="A962" i="3" l="1"/>
  <c r="A963" i="3" l="1"/>
  <c r="A964" i="3" l="1"/>
  <c r="A965" i="3" l="1"/>
  <c r="A966" i="3" l="1"/>
  <c r="A967" i="3" l="1"/>
  <c r="A968" i="3" l="1"/>
  <c r="A969" i="3" l="1"/>
  <c r="A970" i="3" l="1"/>
  <c r="A971" i="3" l="1"/>
  <c r="A972" i="3" l="1"/>
  <c r="A973" i="3" l="1"/>
  <c r="A974" i="3" l="1"/>
  <c r="A975" i="3" l="1"/>
  <c r="A976" i="3" l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U1003" i="5" l="1"/>
  <c r="U52" i="5"/>
  <c r="U737" i="5"/>
  <c r="U1002" i="5"/>
  <c r="U412" i="5"/>
  <c r="U850" i="5"/>
  <c r="U883" i="5"/>
  <c r="U104" i="5"/>
  <c r="U361" i="5"/>
  <c r="U711" i="5"/>
  <c r="U913" i="5"/>
  <c r="U675" i="5"/>
  <c r="U165" i="5"/>
  <c r="U119" i="5"/>
  <c r="U687" i="5"/>
  <c r="U808" i="5"/>
  <c r="U671" i="5"/>
  <c r="U503" i="5"/>
  <c r="U847" i="5"/>
  <c r="U494" i="5"/>
  <c r="U112" i="5"/>
  <c r="U570" i="5"/>
  <c r="U326" i="5"/>
  <c r="U303" i="5"/>
  <c r="U481" i="5"/>
  <c r="U698" i="5"/>
  <c r="U290" i="5"/>
  <c r="U146" i="5"/>
  <c r="U631" i="5"/>
  <c r="U625" i="5"/>
  <c r="U942" i="5"/>
  <c r="U305" i="5"/>
  <c r="U182" i="5"/>
  <c r="U155" i="5"/>
  <c r="U961" i="5"/>
  <c r="U917" i="5"/>
  <c r="U456" i="5"/>
  <c r="U170" i="5"/>
  <c r="U956" i="5"/>
  <c r="U826" i="5"/>
  <c r="U360" i="5"/>
  <c r="U239" i="5"/>
  <c r="U993" i="5"/>
  <c r="U783" i="5"/>
  <c r="U401" i="5"/>
  <c r="U838" i="5"/>
  <c r="U192" i="5"/>
  <c r="U907" i="5"/>
  <c r="U389" i="5"/>
  <c r="U317" i="5"/>
  <c r="U536" i="5"/>
  <c r="U726" i="5"/>
  <c r="U603" i="5"/>
  <c r="U152" i="5"/>
  <c r="U359" i="5"/>
  <c r="U340" i="5"/>
  <c r="U880" i="5"/>
  <c r="U869" i="5"/>
  <c r="U226" i="5"/>
  <c r="U888" i="5"/>
  <c r="U200" i="5"/>
  <c r="U553" i="5"/>
  <c r="U332" i="5"/>
  <c r="U244" i="5"/>
  <c r="U865" i="5"/>
  <c r="U341" i="5"/>
  <c r="U493" i="5"/>
  <c r="U27" i="5"/>
  <c r="U232" i="5"/>
  <c r="U179" i="5"/>
  <c r="U354" i="5"/>
  <c r="U269" i="5"/>
  <c r="U755" i="5"/>
  <c r="U66" i="5"/>
  <c r="U22" i="5"/>
  <c r="U703" i="5"/>
  <c r="U274" i="5"/>
  <c r="U309" i="5"/>
  <c r="U256" i="5"/>
  <c r="U454" i="5"/>
  <c r="U23" i="5"/>
  <c r="U831" i="5"/>
  <c r="U514" i="5"/>
  <c r="U745" i="5"/>
  <c r="U988" i="5"/>
  <c r="U196" i="5"/>
  <c r="U963" i="5"/>
  <c r="U800" i="5"/>
  <c r="U803" i="5"/>
  <c r="U30" i="5"/>
  <c r="U190" i="5"/>
  <c r="U516" i="5"/>
  <c r="U779" i="5"/>
  <c r="U414" i="5"/>
  <c r="U593" i="5"/>
  <c r="U555" i="5"/>
  <c r="U255" i="5"/>
  <c r="U551" i="5"/>
  <c r="U523" i="5"/>
  <c r="U428" i="5"/>
  <c r="U149" i="5"/>
  <c r="U113" i="5"/>
  <c r="U716" i="5"/>
  <c r="U558" i="5"/>
  <c r="U116" i="5"/>
  <c r="U17" i="5"/>
  <c r="U337" i="5"/>
  <c r="U964" i="5"/>
  <c r="U975" i="5"/>
  <c r="U18" i="5"/>
  <c r="U911" i="5"/>
  <c r="U68" i="5"/>
  <c r="U662" i="5"/>
  <c r="U635" i="5"/>
  <c r="U88" i="5"/>
  <c r="U62" i="5"/>
  <c r="U639" i="5"/>
  <c r="U202" i="5"/>
  <c r="U837" i="5"/>
  <c r="U38" i="5"/>
  <c r="U358" i="5"/>
  <c r="U707" i="5"/>
  <c r="U372" i="5"/>
  <c r="U280" i="5"/>
  <c r="U449" i="5"/>
  <c r="U71" i="5"/>
  <c r="U758" i="5"/>
  <c r="U984" i="5"/>
  <c r="U499" i="5"/>
  <c r="U114" i="5"/>
  <c r="U177" i="5"/>
  <c r="U644" i="5"/>
  <c r="U446" i="5"/>
  <c r="U321" i="5"/>
  <c r="U426" i="5"/>
  <c r="U278" i="5"/>
  <c r="U187" i="5"/>
  <c r="U652" i="5"/>
  <c r="U615" i="5"/>
  <c r="U231" i="5"/>
  <c r="U211" i="5"/>
  <c r="U186" i="5"/>
  <c r="U679" i="5"/>
  <c r="U453" i="5"/>
  <c r="U966" i="5"/>
  <c r="U738" i="5"/>
  <c r="U472" i="5"/>
  <c r="U172" i="5"/>
  <c r="U180" i="5"/>
  <c r="U33" i="5"/>
  <c r="U222" i="5"/>
  <c r="U207" i="5"/>
  <c r="U491" i="5"/>
  <c r="U128" i="5"/>
  <c r="U67" i="5"/>
  <c r="U736" i="5"/>
  <c r="U742" i="5"/>
  <c r="U641" i="5"/>
  <c r="U804" i="5"/>
  <c r="U370" i="5"/>
  <c r="U281" i="5"/>
  <c r="U872" i="5"/>
  <c r="U648" i="5"/>
  <c r="U664" i="5"/>
  <c r="U944" i="5"/>
  <c r="U376" i="5"/>
  <c r="U501" i="5"/>
  <c r="U954" i="5"/>
  <c r="U517" i="5"/>
  <c r="U674" i="5"/>
  <c r="U874" i="5"/>
  <c r="U532" i="5"/>
  <c r="U834" i="5"/>
  <c r="U564" i="5"/>
  <c r="U740" i="5"/>
  <c r="U744" i="5"/>
  <c r="U477" i="5"/>
  <c r="U251" i="5"/>
  <c r="U768" i="5"/>
  <c r="U568" i="5"/>
  <c r="U748" i="5"/>
  <c r="U451" i="5"/>
  <c r="U617" i="5"/>
  <c r="U473" i="5"/>
  <c r="U392" i="5"/>
  <c r="U642" i="5"/>
  <c r="U470" i="5"/>
  <c r="U325" i="5"/>
  <c r="U380" i="5"/>
  <c r="U647" i="5"/>
  <c r="U224" i="5"/>
  <c r="U681" i="5"/>
  <c r="U378" i="5"/>
  <c r="U161" i="5"/>
  <c r="U271" i="5"/>
  <c r="U614" i="5"/>
  <c r="U444" i="5"/>
  <c r="U817" i="5"/>
  <c r="U418" i="5"/>
  <c r="U333" i="5"/>
  <c r="U246" i="5"/>
  <c r="U854" i="5"/>
  <c r="U908" i="5"/>
  <c r="U391" i="5"/>
  <c r="U778" i="5"/>
  <c r="U511" i="5"/>
  <c r="U557" i="5"/>
  <c r="U884" i="5"/>
  <c r="U159" i="5"/>
  <c r="U835" i="5"/>
  <c r="U505" i="5"/>
  <c r="U53" i="5"/>
  <c r="U31" i="5"/>
  <c r="U355" i="5"/>
  <c r="U830" i="5"/>
  <c r="U89" i="5"/>
  <c r="U597" i="5"/>
  <c r="U623" i="5"/>
  <c r="U857" i="5"/>
  <c r="U416" i="5"/>
  <c r="U40" i="5"/>
  <c r="U594" i="5"/>
  <c r="U498" i="5"/>
  <c r="U15" i="5"/>
  <c r="U969" i="5"/>
  <c r="U879" i="5"/>
  <c r="U35" i="5"/>
  <c r="U483" i="5"/>
  <c r="U289" i="5"/>
  <c r="U585" i="5"/>
  <c r="U439" i="5"/>
  <c r="U509" i="5"/>
  <c r="U381" i="5"/>
  <c r="U792" i="5"/>
  <c r="U833" i="5"/>
  <c r="U117" i="5"/>
  <c r="U64" i="5"/>
  <c r="U775" i="5"/>
  <c r="U948" i="5"/>
  <c r="U977" i="5"/>
  <c r="U362" i="5"/>
  <c r="U933" i="5"/>
  <c r="U795" i="5"/>
  <c r="U819" i="5"/>
  <c r="U377" i="5"/>
  <c r="U212" i="5"/>
  <c r="U92" i="5"/>
  <c r="U130" i="5"/>
  <c r="U982" i="5"/>
  <c r="U823" i="5"/>
  <c r="U878" i="5"/>
  <c r="U79" i="5"/>
  <c r="U934" i="5"/>
  <c r="U725" i="5"/>
  <c r="U80" i="5"/>
  <c r="U105" i="5"/>
  <c r="U998" i="5"/>
  <c r="U546" i="5"/>
  <c r="U458" i="5"/>
  <c r="U565" i="5"/>
  <c r="U604" i="5"/>
  <c r="U699" i="5"/>
  <c r="U938" i="5"/>
  <c r="U25" i="5"/>
  <c r="U500" i="5"/>
  <c r="U142" i="5"/>
  <c r="U349" i="5"/>
  <c r="U756" i="5"/>
  <c r="U629" i="5"/>
  <c r="U328" i="5"/>
  <c r="U101" i="5"/>
  <c r="U749" i="5"/>
  <c r="U905" i="5"/>
  <c r="U818" i="5"/>
  <c r="U77" i="5"/>
  <c r="U350" i="5"/>
  <c r="U584" i="5"/>
  <c r="U157" i="5"/>
  <c r="U84" i="5"/>
  <c r="U971" i="5"/>
  <c r="U619" i="5"/>
  <c r="U866" i="5"/>
  <c r="U951" i="5"/>
  <c r="U947" i="5"/>
  <c r="U985" i="5"/>
  <c r="U319" i="5"/>
  <c r="U919" i="5"/>
  <c r="U78" i="5"/>
  <c r="U853" i="5"/>
  <c r="U214" i="5"/>
  <c r="U331" i="5"/>
  <c r="U295" i="5"/>
  <c r="U995" i="5"/>
  <c r="U676" i="5"/>
  <c r="U887" i="5"/>
  <c r="U154" i="5"/>
  <c r="U410" i="5"/>
  <c r="U314" i="5"/>
  <c r="U628" i="5"/>
  <c r="U21" i="5"/>
  <c r="U489" i="5"/>
  <c r="U767" i="5"/>
  <c r="U58" i="5"/>
  <c r="U684" i="5"/>
  <c r="U569" i="5"/>
  <c r="U223" i="5"/>
  <c r="U931" i="5"/>
  <c r="U722" i="5"/>
  <c r="U276" i="5"/>
  <c r="U692" i="5"/>
  <c r="U334" i="5"/>
  <c r="U596" i="5"/>
  <c r="U637" i="5"/>
  <c r="U875" i="5"/>
  <c r="U230" i="5"/>
  <c r="U715" i="5"/>
  <c r="U653" i="5"/>
  <c r="U148" i="5"/>
  <c r="U867" i="5"/>
  <c r="U595" i="5"/>
  <c r="U482" i="5"/>
  <c r="U733" i="5"/>
  <c r="U895" i="5"/>
  <c r="U846" i="5"/>
  <c r="U525" i="5"/>
  <c r="U591" i="5"/>
  <c r="U630" i="5"/>
  <c r="U219" i="5"/>
  <c r="U612" i="5"/>
  <c r="U651" i="5"/>
  <c r="U976" i="5"/>
  <c r="U540" i="5"/>
  <c r="U150" i="5"/>
  <c r="U544" i="5"/>
  <c r="U592" i="5"/>
  <c r="U978" i="5"/>
  <c r="U873" i="5"/>
  <c r="U704" i="5"/>
  <c r="U702" i="5"/>
  <c r="U57" i="5"/>
  <c r="U802" i="5"/>
  <c r="U178" i="5"/>
  <c r="U344" i="5"/>
  <c r="U763" i="5"/>
  <c r="U769" i="5"/>
  <c r="U720" i="5"/>
  <c r="U120" i="5"/>
  <c r="U229" i="5"/>
  <c r="U665" i="5"/>
  <c r="U930" i="5"/>
  <c r="U994" i="5"/>
  <c r="U970" i="5"/>
  <c r="U175" i="5"/>
  <c r="U870" i="5"/>
  <c r="U613" i="5"/>
  <c r="U235" i="5"/>
  <c r="U275" i="5"/>
  <c r="U398" i="5"/>
  <c r="U860" i="5"/>
  <c r="U906" i="5"/>
  <c r="U248" i="5"/>
  <c r="U436" i="5"/>
  <c r="U841" i="5"/>
  <c r="U627" i="5"/>
  <c r="U195" i="5"/>
  <c r="U379" i="5"/>
  <c r="U849" i="5"/>
  <c r="U877" i="5"/>
  <c r="U839" i="5"/>
  <c r="U467" i="5"/>
  <c r="U1000" i="5"/>
  <c r="U562" i="5"/>
  <c r="U533" i="5"/>
  <c r="U693" i="5"/>
  <c r="U82" i="5"/>
  <c r="U431" i="5"/>
  <c r="U185" i="5"/>
  <c r="U153" i="5"/>
  <c r="U723" i="5"/>
  <c r="U61" i="5"/>
  <c r="U899" i="5"/>
  <c r="U898" i="5"/>
  <c r="U169" i="5"/>
  <c r="U859" i="5"/>
  <c r="U99" i="5"/>
  <c r="U338" i="5"/>
  <c r="U194" i="5"/>
  <c r="U461" i="5"/>
  <c r="U649" i="5"/>
  <c r="U90" i="5"/>
  <c r="U1001" i="5"/>
  <c r="U307" i="5"/>
  <c r="U450" i="5"/>
  <c r="U925" i="5"/>
  <c r="U427" i="5"/>
  <c r="U798" i="5"/>
  <c r="U909" i="5"/>
  <c r="U706" i="5"/>
  <c r="U730" i="5"/>
  <c r="U466" i="5"/>
  <c r="U561" i="5"/>
  <c r="U581" i="5"/>
  <c r="U571" i="5"/>
  <c r="U949" i="5"/>
  <c r="U739" i="5"/>
  <c r="U513" i="5"/>
  <c r="U29" i="5"/>
  <c r="U952" i="5"/>
  <c r="U566" i="5"/>
  <c r="U940" i="5"/>
  <c r="U24" i="5"/>
  <c r="U102" i="5"/>
  <c r="U801" i="5"/>
  <c r="U743" i="5"/>
  <c r="U357" i="5"/>
  <c r="U958" i="5"/>
  <c r="U997" i="5"/>
  <c r="U424" i="5"/>
  <c r="U227" i="5"/>
  <c r="U253" i="5"/>
  <c r="U387" i="5"/>
  <c r="U422" i="5"/>
  <c r="U252" i="5"/>
  <c r="U479" i="5"/>
  <c r="U922" i="5"/>
  <c r="U668" i="5"/>
  <c r="U365" i="5"/>
  <c r="U893" i="5"/>
  <c r="U44" i="5"/>
  <c r="U267" i="5"/>
  <c r="U291" i="5"/>
  <c r="U346" i="5"/>
  <c r="U173" i="5"/>
  <c r="U712" i="5"/>
  <c r="U695" i="5"/>
  <c r="U121" i="5"/>
  <c r="U87" i="5"/>
  <c r="U145" i="5"/>
  <c r="U462" i="5"/>
  <c r="U19" i="5"/>
  <c r="U367" i="5"/>
  <c r="U979" i="5"/>
  <c r="U60" i="5"/>
  <c r="U32" i="5"/>
  <c r="U814" i="5"/>
  <c r="U686" i="5"/>
  <c r="U63" i="5"/>
  <c r="U257" i="5"/>
  <c r="U497" i="5"/>
  <c r="U266" i="5"/>
  <c r="U490" i="5"/>
  <c r="U616" i="5"/>
  <c r="U336" i="5"/>
  <c r="U421" i="5"/>
  <c r="U861" i="5"/>
  <c r="U241" i="5"/>
  <c r="U131" i="5"/>
  <c r="U548" i="5"/>
  <c r="U937" i="5"/>
  <c r="U409" i="5"/>
  <c r="U363" i="5"/>
  <c r="U259" i="5"/>
  <c r="U395" i="5"/>
  <c r="U600" i="5"/>
  <c r="U407" i="5"/>
  <c r="U586" i="5"/>
  <c r="U437" i="5"/>
  <c r="U765" i="5"/>
  <c r="U718" i="5"/>
  <c r="U356" i="5"/>
  <c r="U891" i="5"/>
  <c r="U528" i="5"/>
  <c r="U539" i="5"/>
  <c r="U772" i="5"/>
  <c r="U48" i="5"/>
  <c r="U136" i="5"/>
  <c r="U535" i="5"/>
  <c r="U724" i="5"/>
  <c r="U415" i="5"/>
  <c r="U42" i="5"/>
  <c r="U204" i="5"/>
  <c r="U39" i="5"/>
  <c r="U383" i="5"/>
  <c r="U894" i="5"/>
  <c r="U912" i="5"/>
  <c r="U283" i="5"/>
  <c r="U605" i="5"/>
  <c r="U935" i="5"/>
  <c r="U492" i="5"/>
  <c r="U967" i="5"/>
  <c r="U199" i="5"/>
  <c r="U816" i="5"/>
  <c r="U282" i="5"/>
  <c r="U750" i="5"/>
  <c r="U640" i="5"/>
  <c r="U234" i="5"/>
  <c r="U863" i="5"/>
  <c r="U781" i="5"/>
  <c r="U760" i="5"/>
  <c r="U302" i="5"/>
  <c r="U316" i="5"/>
  <c r="U669" i="5"/>
  <c r="U65" i="5"/>
  <c r="U552" i="5"/>
  <c r="U95" i="5"/>
  <c r="U559" i="5"/>
  <c r="U460" i="5"/>
  <c r="U832" i="5"/>
  <c r="U968" i="5"/>
  <c r="U191" i="5"/>
  <c r="U390" i="5"/>
  <c r="U371" i="5"/>
  <c r="U991" i="5"/>
  <c r="U700" i="5"/>
  <c r="U111" i="5"/>
  <c r="U916" i="5"/>
  <c r="U691" i="5"/>
  <c r="U537" i="5"/>
  <c r="U480" i="5"/>
  <c r="U375" i="5"/>
  <c r="U864" i="5"/>
  <c r="U622" i="5"/>
  <c r="U385" i="5"/>
  <c r="U771" i="5"/>
  <c r="U936" i="5"/>
  <c r="U394" i="5"/>
  <c r="U747" i="5"/>
  <c r="U386" i="5"/>
  <c r="U144" i="5"/>
  <c r="U915" i="5"/>
  <c r="U285" i="5"/>
  <c r="U168" i="5"/>
  <c r="U582" i="5"/>
  <c r="U957" i="5"/>
  <c r="U618" i="5"/>
  <c r="U793" i="5"/>
  <c r="U611" i="5"/>
  <c r="U573" i="5"/>
  <c r="U990" i="5"/>
  <c r="U37" i="5"/>
  <c r="U126" i="5"/>
  <c r="U661" i="5"/>
  <c r="U753" i="5"/>
  <c r="U133" i="5"/>
  <c r="U689" i="5"/>
  <c r="U447" i="5"/>
  <c r="U556" i="5"/>
  <c r="U663" i="5"/>
  <c r="U258" i="5"/>
  <c r="U442" i="5"/>
  <c r="U598" i="5"/>
  <c r="U538" i="5"/>
  <c r="U459" i="5"/>
  <c r="U279" i="5"/>
  <c r="U404" i="5"/>
  <c r="U974" i="5"/>
  <c r="U345" i="5"/>
  <c r="U432" i="5"/>
  <c r="U465" i="5"/>
  <c r="U464" i="5"/>
  <c r="U626" i="5"/>
  <c r="U960" i="5"/>
  <c r="U754" i="5"/>
  <c r="U659" i="5"/>
  <c r="U238" i="5"/>
  <c r="U140" i="5"/>
  <c r="U752" i="5"/>
  <c r="U714" i="5"/>
  <c r="U197" i="5"/>
  <c r="U304" i="5"/>
  <c r="U324" i="5"/>
  <c r="U287" i="5"/>
  <c r="U393" i="5"/>
  <c r="U419" i="5"/>
  <c r="U843" i="5"/>
  <c r="U369" i="5"/>
  <c r="U580" i="5"/>
  <c r="U16" i="5"/>
  <c r="U413" i="5"/>
  <c r="U656" i="5"/>
  <c r="U828" i="5"/>
  <c r="U273" i="5"/>
  <c r="U124" i="5"/>
  <c r="U709" i="5"/>
  <c r="U608" i="5"/>
  <c r="U478" i="5"/>
  <c r="U696" i="5"/>
  <c r="U127" i="5"/>
  <c r="U989" i="5"/>
  <c r="U495" i="5"/>
  <c r="U927" i="5"/>
  <c r="U646" i="5"/>
  <c r="U262" i="5"/>
  <c r="U632" i="5"/>
  <c r="U189" i="5"/>
  <c r="U572" i="5"/>
  <c r="U851" i="5"/>
  <c r="U955" i="5"/>
  <c r="U508" i="5"/>
  <c r="U164" i="5"/>
  <c r="U821" i="5"/>
  <c r="U813" i="5"/>
  <c r="U240" i="5"/>
  <c r="U36" i="5"/>
  <c r="U519" i="5"/>
  <c r="U721" i="5"/>
  <c r="U672" i="5"/>
  <c r="U900" i="5"/>
  <c r="U441" i="5"/>
  <c r="U815" i="5"/>
  <c r="U339" i="5"/>
  <c r="U784" i="5"/>
  <c r="U811" i="5"/>
  <c r="U599" i="5"/>
  <c r="U943" i="5"/>
  <c r="U504" i="5"/>
  <c r="U606" i="5"/>
  <c r="U527" i="5"/>
  <c r="U510" i="5"/>
  <c r="U245" i="5"/>
  <c r="U797" i="5"/>
  <c r="U118" i="5"/>
  <c r="U918" i="5"/>
  <c r="U249" i="5"/>
  <c r="U697" i="5"/>
  <c r="U868" i="5"/>
  <c r="U526" i="5"/>
  <c r="U455" i="5"/>
  <c r="U49" i="5"/>
  <c r="U643" i="5"/>
  <c r="U660" i="5"/>
  <c r="U807" i="5"/>
  <c r="U218" i="5"/>
  <c r="U650" i="5"/>
  <c r="U858" i="5"/>
  <c r="U575" i="5"/>
  <c r="U543" i="5"/>
  <c r="U886" i="5"/>
  <c r="U822" i="5"/>
  <c r="U999" i="5"/>
  <c r="U610" i="5"/>
  <c r="U216" i="5"/>
  <c r="U633" i="5"/>
  <c r="U920" i="5"/>
  <c r="U574" i="5"/>
  <c r="U311" i="5"/>
  <c r="U158" i="5"/>
  <c r="U717" i="5"/>
  <c r="U688" i="5"/>
  <c r="U184" i="5"/>
  <c r="U272" i="5"/>
  <c r="U329" i="5"/>
  <c r="U522" i="5"/>
  <c r="U292" i="5"/>
  <c r="U690" i="5"/>
  <c r="U876" i="5"/>
  <c r="U468" i="5"/>
  <c r="U950" i="5"/>
  <c r="U97" i="5"/>
  <c r="U848" i="5"/>
  <c r="U294" i="5"/>
  <c r="U435" i="5"/>
  <c r="U809" i="5"/>
  <c r="U261" i="5"/>
  <c r="U210" i="5"/>
  <c r="U475" i="5"/>
  <c r="U852" i="5"/>
  <c r="U469" i="5"/>
  <c r="U796" i="5"/>
  <c r="U794" i="5"/>
  <c r="U761" i="5"/>
  <c r="U322" i="5"/>
  <c r="U856" i="5"/>
  <c r="U448" i="5"/>
  <c r="U683" i="5"/>
  <c r="U225" i="5"/>
  <c r="U96" i="5"/>
  <c r="U924" i="5"/>
  <c r="U710" i="5"/>
  <c r="U400" i="5"/>
  <c r="U520" i="5"/>
  <c r="U298" i="5"/>
  <c r="U250" i="5"/>
  <c r="U51" i="5"/>
  <c r="U277" i="5"/>
  <c r="U193" i="5"/>
  <c r="U776" i="5"/>
  <c r="U576" i="5"/>
  <c r="U318" i="5"/>
  <c r="U805" i="5"/>
  <c r="U20" i="5"/>
  <c r="U567" i="5"/>
  <c r="U83" i="5"/>
  <c r="U457" i="5"/>
  <c r="U770" i="5"/>
  <c r="U583" i="5"/>
  <c r="U727" i="5"/>
  <c r="U791" i="5"/>
  <c r="U549" i="5"/>
  <c r="U587" i="5"/>
  <c r="U766" i="5"/>
  <c r="U100" i="5"/>
  <c r="U476" i="5"/>
  <c r="U609" i="5"/>
  <c r="U364" i="5"/>
  <c r="U624" i="5"/>
  <c r="U547" i="5"/>
  <c r="U323" i="5"/>
  <c r="U123" i="5"/>
  <c r="U382" i="5"/>
  <c r="U484" i="5"/>
  <c r="U28" i="5"/>
  <c r="U217" i="5"/>
  <c r="U787" i="5"/>
  <c r="U405" i="5"/>
  <c r="U713" i="5"/>
  <c r="U896" i="5"/>
  <c r="U881" i="5"/>
  <c r="U147" i="5"/>
  <c r="U708" i="5"/>
  <c r="U81" i="5"/>
  <c r="U785" i="5"/>
  <c r="U209" i="5"/>
  <c r="U973" i="5"/>
  <c r="U107" i="5"/>
  <c r="U138" i="5"/>
  <c r="U488" i="5"/>
  <c r="U945" i="5"/>
  <c r="U731" i="5"/>
  <c r="U408" i="5"/>
  <c r="U655" i="5"/>
  <c r="U171" i="5"/>
  <c r="U411" i="5"/>
  <c r="U265" i="5"/>
  <c r="U215" i="5"/>
  <c r="U166" i="5"/>
  <c r="U310" i="5"/>
  <c r="U812" i="5"/>
  <c r="U774" i="5"/>
  <c r="U941" i="5"/>
  <c r="U167" i="5"/>
  <c r="U69" i="5"/>
  <c r="U987" i="5"/>
  <c r="U201" i="5"/>
  <c r="U94" i="5"/>
  <c r="U579" i="5"/>
  <c r="U228" i="5"/>
  <c r="U545" i="5"/>
  <c r="U487" i="5"/>
  <c r="U474" i="5"/>
  <c r="U163" i="5"/>
  <c r="U34" i="5"/>
  <c r="U343" i="5"/>
  <c r="U810" i="5"/>
  <c r="U174" i="5"/>
  <c r="U897" i="5"/>
  <c r="U980" i="5"/>
  <c r="U892" i="5"/>
  <c r="U98" i="5"/>
  <c r="U406" i="5"/>
  <c r="U751" i="5"/>
  <c r="U577" i="5"/>
  <c r="U666" i="5"/>
  <c r="U75" i="5"/>
  <c r="U129" i="5"/>
  <c r="U181" i="5"/>
  <c r="U788" i="5"/>
  <c r="U72" i="5"/>
  <c r="U348" i="5"/>
  <c r="U315" i="5"/>
  <c r="U634" i="5"/>
  <c r="U965" i="5"/>
  <c r="U829" i="5"/>
  <c r="U452" i="5"/>
  <c r="U115" i="5"/>
  <c r="U777" i="5"/>
  <c r="U981" i="5"/>
  <c r="U485" i="5"/>
  <c r="U430" i="5"/>
  <c r="U903" i="5"/>
  <c r="U534" i="5"/>
  <c r="U885" i="5"/>
  <c r="U134" i="5"/>
  <c r="U198" i="5"/>
  <c r="U735" i="5"/>
  <c r="U529" i="5"/>
  <c r="U620" i="5"/>
  <c r="U108" i="5"/>
  <c r="U496" i="5"/>
  <c r="U403" i="5"/>
  <c r="U402" i="5"/>
  <c r="U445" i="5"/>
  <c r="U746" i="5"/>
  <c r="U45" i="5"/>
  <c r="U56" i="5"/>
  <c r="U320" i="5"/>
  <c r="U286" i="5"/>
  <c r="U47" i="5"/>
  <c r="U953" i="5"/>
  <c r="U601" i="5"/>
  <c r="U677" i="5"/>
  <c r="U502" i="5"/>
  <c r="U70" i="5"/>
  <c r="U986" i="5"/>
  <c r="U901" i="5"/>
  <c r="U156" i="5"/>
  <c r="U301" i="5"/>
  <c r="U667" i="5"/>
  <c r="U429" i="5"/>
  <c r="U588" i="5"/>
  <c r="U139" i="5"/>
  <c r="U890" i="5"/>
  <c r="U636" i="5"/>
  <c r="U871" i="5"/>
  <c r="U904" i="5"/>
  <c r="U125" i="5"/>
  <c r="U845" i="5"/>
  <c r="U106" i="5"/>
  <c r="U76" i="5"/>
  <c r="U806" i="5"/>
  <c r="U996" i="5"/>
  <c r="U247" i="5"/>
  <c r="U923" i="5"/>
  <c r="U521" i="5"/>
  <c r="U741" i="5"/>
  <c r="U560" i="5"/>
  <c r="U645" i="5"/>
  <c r="U374" i="5"/>
  <c r="U680" i="5"/>
  <c r="U882" i="5"/>
  <c r="U607" i="5"/>
  <c r="U353" i="5"/>
  <c r="U263" i="5"/>
  <c r="U443" i="5"/>
  <c r="U471" i="5"/>
  <c r="U541" i="5"/>
  <c r="U46" i="5"/>
  <c r="U773" i="5"/>
  <c r="U188" i="5"/>
  <c r="U550" i="5"/>
  <c r="U939" i="5"/>
  <c r="U790" i="5"/>
  <c r="U759" i="5"/>
  <c r="U518" i="5"/>
  <c r="U86" i="5"/>
  <c r="U434" i="5"/>
  <c r="U531" i="5"/>
  <c r="U670" i="5"/>
  <c r="U268" i="5"/>
  <c r="U135" i="5"/>
  <c r="U433" i="5"/>
  <c r="U208" i="5"/>
  <c r="U43" i="5"/>
  <c r="U297" i="5"/>
  <c r="U932" i="5"/>
  <c r="U284" i="5"/>
  <c r="U842" i="5"/>
  <c r="U399" i="5"/>
  <c r="U388" i="5"/>
  <c r="U673" i="5"/>
  <c r="U438" i="5"/>
  <c r="U694" i="5"/>
  <c r="U151" i="5"/>
  <c r="U221" i="5"/>
  <c r="U312" i="5"/>
  <c r="U530" i="5"/>
  <c r="U959" i="5"/>
  <c r="U928" i="5"/>
  <c r="U55" i="5"/>
  <c r="U762" i="5"/>
  <c r="U844" i="5"/>
  <c r="U658" i="5"/>
  <c r="U132" i="5"/>
  <c r="U524" i="5"/>
  <c r="U243" i="5"/>
  <c r="U983" i="5"/>
  <c r="U836" i="5"/>
  <c r="U780" i="5"/>
  <c r="U782" i="5"/>
  <c r="U910" i="5"/>
  <c r="U926" i="5"/>
  <c r="U825" i="5"/>
  <c r="U486" i="5"/>
  <c r="U463" i="5"/>
  <c r="U820" i="5"/>
  <c r="U729" i="5"/>
  <c r="U654" i="5"/>
  <c r="U91" i="5"/>
  <c r="U327" i="5"/>
  <c r="U335" i="5"/>
  <c r="U589" i="5"/>
  <c r="U110" i="5"/>
  <c r="U368" i="5"/>
  <c r="U93" i="5"/>
  <c r="U757" i="5"/>
  <c r="U264" i="5"/>
  <c r="U103" i="5"/>
  <c r="U373" i="5"/>
  <c r="U122" i="5"/>
  <c r="U789" i="5"/>
  <c r="U542" i="5"/>
  <c r="U929" i="5"/>
  <c r="U73" i="5"/>
  <c r="U254" i="5"/>
  <c r="U506" i="5"/>
  <c r="U342" i="5"/>
  <c r="U183" i="5"/>
  <c r="U946" i="5"/>
  <c r="U352" i="5"/>
  <c r="U160" i="5"/>
  <c r="U220" i="5"/>
  <c r="U840" i="5"/>
  <c r="U602" i="5"/>
  <c r="U507" i="5"/>
  <c r="U824" i="5"/>
  <c r="U330" i="5"/>
  <c r="U260" i="5"/>
  <c r="U638" i="5"/>
  <c r="U300" i="5"/>
  <c r="U972" i="5"/>
  <c r="U855" i="5"/>
  <c r="U734" i="5"/>
  <c r="U657" i="5"/>
  <c r="U420" i="5"/>
  <c r="U685" i="5"/>
  <c r="U728" i="5"/>
  <c r="U786" i="5"/>
  <c r="U206" i="5"/>
  <c r="U678" i="5"/>
  <c r="U347" i="5"/>
  <c r="U308" i="5"/>
  <c r="U921" i="5"/>
  <c r="U396" i="5"/>
  <c r="U515" i="5"/>
  <c r="U233" i="5"/>
  <c r="U705" i="5"/>
  <c r="U914" i="5"/>
  <c r="U213" i="5"/>
  <c r="U288" i="5"/>
  <c r="U270" i="5"/>
  <c r="U578" i="5"/>
  <c r="U621" i="5"/>
  <c r="U236" i="5"/>
  <c r="U74" i="5"/>
  <c r="U764" i="5"/>
  <c r="U563" i="5"/>
  <c r="U14" i="5"/>
  <c r="U862" i="5"/>
  <c r="U384" i="5"/>
  <c r="U59" i="5"/>
  <c r="U109" i="5"/>
  <c r="U54" i="5"/>
  <c r="U423" i="5"/>
  <c r="U313" i="5"/>
  <c r="U799" i="5"/>
  <c r="U26" i="5"/>
  <c r="U242" i="5"/>
  <c r="U50" i="5"/>
  <c r="U296" i="5"/>
  <c r="U293" i="5"/>
  <c r="U176" i="5"/>
  <c r="U732" i="5"/>
  <c r="U299" i="5"/>
  <c r="U992" i="5"/>
  <c r="U306" i="5"/>
  <c r="U682" i="5"/>
  <c r="U425" i="5"/>
  <c r="U512" i="5"/>
  <c r="U902" i="5"/>
  <c r="U85" i="5"/>
  <c r="U141" i="5"/>
  <c r="U889" i="5"/>
  <c r="U366" i="5"/>
  <c r="U41" i="5"/>
  <c r="U162" i="5"/>
  <c r="U237" i="5"/>
  <c r="U719" i="5"/>
  <c r="U554" i="5"/>
  <c r="U590" i="5"/>
  <c r="U351" i="5"/>
  <c r="U827" i="5"/>
  <c r="U417" i="5"/>
  <c r="U440" i="5"/>
  <c r="U397" i="5"/>
  <c r="U205" i="5"/>
  <c r="U701" i="5"/>
  <c r="U203" i="5"/>
  <c r="U962" i="5"/>
  <c r="U137" i="5"/>
  <c r="U143" i="5"/>
  <c r="V2" i="5"/>
  <c r="Z2" i="5"/>
  <c r="AA2" i="5" s="1"/>
  <c r="AD2" i="5" s="1"/>
  <c r="W2" i="5"/>
  <c r="V7" i="3"/>
  <c r="O8" i="3" l="1"/>
  <c r="V8" i="3"/>
  <c r="O9" i="3" l="1"/>
  <c r="V9" i="3"/>
  <c r="O10" i="3" s="1"/>
  <c r="V10" i="3" l="1"/>
  <c r="O11" i="3" l="1"/>
  <c r="V11" i="3"/>
  <c r="V12" i="3" l="1"/>
  <c r="V13" i="3" s="1"/>
  <c r="O12" i="3"/>
  <c r="O13" i="3" l="1"/>
  <c r="V14" i="3"/>
  <c r="V15" i="3" s="1"/>
  <c r="O14" i="3"/>
  <c r="O15" i="3"/>
  <c r="V16" i="3"/>
  <c r="V17" i="3" s="1"/>
  <c r="O17" i="3" l="1"/>
  <c r="O16" i="3"/>
  <c r="V18" i="3"/>
  <c r="O19" i="3" l="1"/>
  <c r="V19" i="3"/>
  <c r="C4" i="5"/>
  <c r="A8" i="5" s="1"/>
  <c r="D20" i="3"/>
  <c r="V20" i="3" l="1"/>
  <c r="X2" i="5" l="1"/>
  <c r="Y2" i="5" s="1"/>
  <c r="Z95" i="5" l="1"/>
  <c r="AA95" i="5" s="1" a="1"/>
  <c r="AA95" i="5" s="1"/>
  <c r="W95" i="5"/>
  <c r="V95" i="5"/>
  <c r="V319" i="5"/>
  <c r="Z319" i="5"/>
  <c r="AA319" i="5" s="1" a="1"/>
  <c r="AA319" i="5" s="1"/>
  <c r="W319" i="5"/>
  <c r="V447" i="5"/>
  <c r="Z447" i="5"/>
  <c r="AA447" i="5" s="1" a="1"/>
  <c r="AA447" i="5" s="1"/>
  <c r="W447" i="5"/>
  <c r="W575" i="5"/>
  <c r="Z575" i="5"/>
  <c r="AA575" i="5" s="1" a="1"/>
  <c r="AA575" i="5" s="1"/>
  <c r="V575" i="5"/>
  <c r="V767" i="5"/>
  <c r="W767" i="5"/>
  <c r="Z767" i="5"/>
  <c r="AA767" i="5" s="1" a="1"/>
  <c r="AA767" i="5" s="1"/>
  <c r="W167" i="5"/>
  <c r="Z167" i="5"/>
  <c r="AA167" i="5" s="1" a="1"/>
  <c r="AA167" i="5" s="1"/>
  <c r="V167" i="5"/>
  <c r="Z231" i="5"/>
  <c r="AA231" i="5" s="1" a="1"/>
  <c r="AA231" i="5" s="1"/>
  <c r="W231" i="5"/>
  <c r="V231" i="5"/>
  <c r="W295" i="5"/>
  <c r="Z295" i="5"/>
  <c r="AA295" i="5" s="1" a="1"/>
  <c r="AA295" i="5" s="1"/>
  <c r="V295" i="5"/>
  <c r="Z359" i="5"/>
  <c r="AA359" i="5" s="1" a="1"/>
  <c r="AA359" i="5" s="1"/>
  <c r="V359" i="5"/>
  <c r="W359" i="5"/>
  <c r="Z391" i="5"/>
  <c r="AA391" i="5" s="1" a="1"/>
  <c r="AA391" i="5" s="1"/>
  <c r="V391" i="5"/>
  <c r="W391" i="5"/>
  <c r="V519" i="5"/>
  <c r="W519" i="5"/>
  <c r="Z519" i="5"/>
  <c r="AA519" i="5" s="1" a="1"/>
  <c r="AA519" i="5" s="1"/>
  <c r="Z583" i="5"/>
  <c r="AA583" i="5" s="1" a="1"/>
  <c r="AA583" i="5" s="1"/>
  <c r="V583" i="5"/>
  <c r="W583" i="5"/>
  <c r="Z647" i="5"/>
  <c r="AA647" i="5" s="1" a="1"/>
  <c r="AA647" i="5" s="1"/>
  <c r="W647" i="5"/>
  <c r="V647" i="5"/>
  <c r="W711" i="5"/>
  <c r="Z711" i="5"/>
  <c r="AA711" i="5" s="1" a="1"/>
  <c r="AA711" i="5" s="1"/>
  <c r="V711" i="5"/>
  <c r="W839" i="5"/>
  <c r="Z839" i="5"/>
  <c r="AA839" i="5" s="1" a="1"/>
  <c r="AA839" i="5" s="1"/>
  <c r="V839" i="5"/>
  <c r="V903" i="5"/>
  <c r="Z903" i="5"/>
  <c r="AA903" i="5" s="1" a="1"/>
  <c r="AA903" i="5" s="1"/>
  <c r="W903" i="5"/>
  <c r="W967" i="5"/>
  <c r="Z967" i="5"/>
  <c r="AA967" i="5" s="1" a="1"/>
  <c r="AA967" i="5" s="1"/>
  <c r="V967" i="5"/>
  <c r="W968" i="5"/>
  <c r="Z968" i="5"/>
  <c r="AA968" i="5" s="1" a="1"/>
  <c r="AA968" i="5" s="1"/>
  <c r="V968" i="5"/>
  <c r="V793" i="5"/>
  <c r="Z793" i="5"/>
  <c r="AA793" i="5" s="1" a="1"/>
  <c r="AA793" i="5" s="1"/>
  <c r="W793" i="5"/>
  <c r="V849" i="5"/>
  <c r="W849" i="5"/>
  <c r="Z849" i="5"/>
  <c r="AA849" i="5" s="1" a="1"/>
  <c r="AA849" i="5" s="1"/>
  <c r="V962" i="5"/>
  <c r="Z962" i="5"/>
  <c r="AA962" i="5" s="1" a="1"/>
  <c r="AA962" i="5" s="1"/>
  <c r="W962" i="5"/>
  <c r="Z72" i="5"/>
  <c r="AA72" i="5" s="1" a="1"/>
  <c r="AA72" i="5" s="1"/>
  <c r="W72" i="5"/>
  <c r="V72" i="5"/>
  <c r="Z136" i="5"/>
  <c r="AA136" i="5" s="1" a="1"/>
  <c r="AA136" i="5" s="1"/>
  <c r="W136" i="5"/>
  <c r="V136" i="5"/>
  <c r="Z200" i="5"/>
  <c r="AA200" i="5" s="1" a="1"/>
  <c r="AA200" i="5" s="1"/>
  <c r="W200" i="5"/>
  <c r="V200" i="5"/>
  <c r="Z528" i="5"/>
  <c r="AA528" i="5" s="1" a="1"/>
  <c r="AA528" i="5" s="1"/>
  <c r="W528" i="5"/>
  <c r="V528" i="5"/>
  <c r="Z39" i="5"/>
  <c r="AA39" i="5" s="1" a="1"/>
  <c r="AA39" i="5" s="1"/>
  <c r="W39" i="5"/>
  <c r="V39" i="5"/>
  <c r="Z71" i="5"/>
  <c r="AA71" i="5" s="1" a="1"/>
  <c r="AA71" i="5" s="1"/>
  <c r="W71" i="5"/>
  <c r="V71" i="5"/>
  <c r="Z103" i="5"/>
  <c r="AA103" i="5" s="1" a="1"/>
  <c r="AA103" i="5" s="1"/>
  <c r="W103" i="5"/>
  <c r="V103" i="5"/>
  <c r="Z135" i="5"/>
  <c r="AA135" i="5" s="1" a="1"/>
  <c r="AA135" i="5" s="1"/>
  <c r="W135" i="5"/>
  <c r="V135" i="5"/>
  <c r="V455" i="5"/>
  <c r="W455" i="5"/>
  <c r="Z455" i="5"/>
  <c r="AA455" i="5" s="1" a="1"/>
  <c r="AA455" i="5" s="1"/>
  <c r="V487" i="5"/>
  <c r="Z487" i="5"/>
  <c r="AA487" i="5" s="1" a="1"/>
  <c r="AA487" i="5" s="1"/>
  <c r="W487" i="5"/>
  <c r="V775" i="5"/>
  <c r="Z775" i="5"/>
  <c r="AA775" i="5" s="1" a="1"/>
  <c r="AA775" i="5" s="1"/>
  <c r="W775" i="5"/>
  <c r="V729" i="5"/>
  <c r="W729" i="5"/>
  <c r="Z729" i="5"/>
  <c r="AA729" i="5" s="1" a="1"/>
  <c r="AA729" i="5" s="1"/>
  <c r="V264" i="5"/>
  <c r="Z264" i="5"/>
  <c r="AA264" i="5" s="1" a="1"/>
  <c r="AA264" i="5" s="1"/>
  <c r="W264" i="5"/>
  <c r="Z368" i="5"/>
  <c r="AA368" i="5" s="1" a="1"/>
  <c r="AA368" i="5" s="1"/>
  <c r="V368" i="5"/>
  <c r="W368" i="5"/>
  <c r="Z656" i="5"/>
  <c r="AA656" i="5" s="1" a="1"/>
  <c r="AA656" i="5" s="1"/>
  <c r="V656" i="5"/>
  <c r="W656" i="5"/>
  <c r="Z688" i="5"/>
  <c r="AA688" i="5" s="1" a="1"/>
  <c r="AA688" i="5" s="1"/>
  <c r="V688" i="5"/>
  <c r="W688" i="5"/>
  <c r="V914" i="5"/>
  <c r="W914" i="5"/>
  <c r="Z914" i="5"/>
  <c r="AA914" i="5" s="1" a="1"/>
  <c r="AA914" i="5" s="1"/>
  <c r="V17" i="5"/>
  <c r="W17" i="5"/>
  <c r="Z17" i="5"/>
  <c r="AA17" i="5" s="1" a="1"/>
  <c r="AA17" i="5" s="1"/>
  <c r="Z49" i="5"/>
  <c r="AA49" i="5" s="1" a="1"/>
  <c r="AA49" i="5" s="1"/>
  <c r="V49" i="5"/>
  <c r="W49" i="5"/>
  <c r="Z81" i="5"/>
  <c r="AA81" i="5" s="1" a="1"/>
  <c r="AA81" i="5" s="1"/>
  <c r="W81" i="5"/>
  <c r="V81" i="5"/>
  <c r="Z113" i="5"/>
  <c r="AA113" i="5" s="1" a="1"/>
  <c r="AA113" i="5" s="1"/>
  <c r="W113" i="5"/>
  <c r="V113" i="5"/>
  <c r="W177" i="5"/>
  <c r="Z177" i="5"/>
  <c r="AA177" i="5" s="1" a="1"/>
  <c r="AA177" i="5" s="1"/>
  <c r="V177" i="5"/>
  <c r="Z241" i="5"/>
  <c r="AA241" i="5" s="1" a="1"/>
  <c r="AA241" i="5" s="1"/>
  <c r="W241" i="5"/>
  <c r="V241" i="5"/>
  <c r="W337" i="5"/>
  <c r="Z337" i="5"/>
  <c r="AA337" i="5" s="1" a="1"/>
  <c r="AA337" i="5" s="1"/>
  <c r="V337" i="5"/>
  <c r="Z369" i="5"/>
  <c r="AA369" i="5" s="1" a="1"/>
  <c r="AA369" i="5" s="1"/>
  <c r="W369" i="5"/>
  <c r="V369" i="5"/>
  <c r="Z346" i="5"/>
  <c r="AA346" i="5" s="1" a="1"/>
  <c r="AA346" i="5" s="1"/>
  <c r="W346" i="5"/>
  <c r="V346" i="5"/>
  <c r="V410" i="5"/>
  <c r="Z410" i="5"/>
  <c r="AA410" i="5" s="1" a="1"/>
  <c r="AA410" i="5" s="1"/>
  <c r="W410" i="5"/>
  <c r="Z634" i="5"/>
  <c r="AA634" i="5" s="1" a="1"/>
  <c r="AA634" i="5" s="1"/>
  <c r="W634" i="5"/>
  <c r="V634" i="5"/>
  <c r="Z666" i="5"/>
  <c r="AA666" i="5" s="1" a="1"/>
  <c r="AA666" i="5" s="1"/>
  <c r="W666" i="5"/>
  <c r="V666" i="5"/>
  <c r="Z698" i="5"/>
  <c r="AA698" i="5" s="1" a="1"/>
  <c r="AA698" i="5" s="1"/>
  <c r="V698" i="5"/>
  <c r="W698" i="5"/>
  <c r="Z946" i="5"/>
  <c r="AA946" i="5" s="1" a="1"/>
  <c r="AA946" i="5" s="1"/>
  <c r="W946" i="5"/>
  <c r="V946" i="5"/>
  <c r="Z67" i="5"/>
  <c r="AA67" i="5" s="1" a="1"/>
  <c r="AA67" i="5" s="1"/>
  <c r="W67" i="5"/>
  <c r="V67" i="5"/>
  <c r="Z99" i="5"/>
  <c r="AA99" i="5" s="1" a="1"/>
  <c r="AA99" i="5" s="1"/>
  <c r="W99" i="5"/>
  <c r="V99" i="5"/>
  <c r="Z163" i="5"/>
  <c r="AA163" i="5" s="1" a="1"/>
  <c r="AA163" i="5" s="1"/>
  <c r="W163" i="5"/>
  <c r="V163" i="5"/>
  <c r="W227" i="5"/>
  <c r="Z227" i="5"/>
  <c r="AA227" i="5" s="1" a="1"/>
  <c r="AA227" i="5" s="1"/>
  <c r="V227" i="5"/>
  <c r="V483" i="5"/>
  <c r="Z483" i="5"/>
  <c r="AA483" i="5" s="1" a="1"/>
  <c r="AA483" i="5" s="1"/>
  <c r="W483" i="5"/>
  <c r="W372" i="5"/>
  <c r="V372" i="5"/>
  <c r="Z372" i="5"/>
  <c r="AA372" i="5" s="1" a="1"/>
  <c r="AA372" i="5" s="1"/>
  <c r="W404" i="5"/>
  <c r="V404" i="5"/>
  <c r="Z404" i="5"/>
  <c r="AA404" i="5" s="1" a="1"/>
  <c r="AA404" i="5" s="1"/>
  <c r="W436" i="5"/>
  <c r="Z436" i="5"/>
  <c r="AA436" i="5" s="1" a="1"/>
  <c r="AA436" i="5" s="1"/>
  <c r="V436" i="5"/>
  <c r="Z692" i="5"/>
  <c r="AA692" i="5" s="1" a="1"/>
  <c r="AA692" i="5" s="1"/>
  <c r="V692" i="5"/>
  <c r="W692" i="5"/>
  <c r="W724" i="5"/>
  <c r="Z724" i="5"/>
  <c r="AA724" i="5" s="1" a="1"/>
  <c r="AA724" i="5" s="1"/>
  <c r="V724" i="5"/>
  <c r="V948" i="5"/>
  <c r="Z948" i="5"/>
  <c r="AA948" i="5" s="1" a="1"/>
  <c r="AA948" i="5" s="1"/>
  <c r="W948" i="5"/>
  <c r="Z61" i="5"/>
  <c r="AA61" i="5" s="1" a="1"/>
  <c r="AA61" i="5" s="1"/>
  <c r="W61" i="5"/>
  <c r="V61" i="5"/>
  <c r="Z125" i="5"/>
  <c r="AA125" i="5" s="1" a="1"/>
  <c r="AA125" i="5" s="1"/>
  <c r="W125" i="5"/>
  <c r="V125" i="5"/>
  <c r="Z189" i="5"/>
  <c r="AA189" i="5" s="1" a="1"/>
  <c r="AA189" i="5" s="1"/>
  <c r="W189" i="5"/>
  <c r="V189" i="5"/>
  <c r="Z221" i="5"/>
  <c r="AA221" i="5" s="1" a="1"/>
  <c r="AA221" i="5" s="1"/>
  <c r="W221" i="5"/>
  <c r="V221" i="5"/>
  <c r="V733" i="5"/>
  <c r="Z733" i="5"/>
  <c r="AA733" i="5" s="1" a="1"/>
  <c r="AA733" i="5" s="1"/>
  <c r="W733" i="5"/>
  <c r="Z422" i="5"/>
  <c r="AA422" i="5" s="1" a="1"/>
  <c r="AA422" i="5" s="1"/>
  <c r="W422" i="5"/>
  <c r="V422" i="5"/>
  <c r="W678" i="5"/>
  <c r="V678" i="5"/>
  <c r="Z678" i="5"/>
  <c r="AA678" i="5" s="1" a="1"/>
  <c r="AA678" i="5" s="1"/>
  <c r="Z710" i="5"/>
  <c r="AA710" i="5" s="1" a="1"/>
  <c r="AA710" i="5" s="1"/>
  <c r="V710" i="5"/>
  <c r="W710" i="5"/>
  <c r="W774" i="5"/>
  <c r="Z774" i="5"/>
  <c r="AA774" i="5" s="1" a="1"/>
  <c r="AA774" i="5" s="1"/>
  <c r="V774" i="5"/>
  <c r="Z934" i="5"/>
  <c r="AA934" i="5" s="1" a="1"/>
  <c r="AA934" i="5" s="1"/>
  <c r="W934" i="5"/>
  <c r="V934" i="5"/>
  <c r="Z239" i="5"/>
  <c r="AA239" i="5" s="1" a="1"/>
  <c r="AA239" i="5" s="1"/>
  <c r="W239" i="5"/>
  <c r="V239" i="5"/>
  <c r="V367" i="5"/>
  <c r="Z367" i="5"/>
  <c r="AA367" i="5" s="1" a="1"/>
  <c r="AA367" i="5" s="1"/>
  <c r="W367" i="5"/>
  <c r="V527" i="5"/>
  <c r="Z527" i="5"/>
  <c r="AA527" i="5" s="1" a="1"/>
  <c r="AA527" i="5" s="1"/>
  <c r="W527" i="5"/>
  <c r="W655" i="5"/>
  <c r="Z655" i="5"/>
  <c r="AA655" i="5" s="1" a="1"/>
  <c r="AA655" i="5" s="1"/>
  <c r="V655" i="5"/>
  <c r="W687" i="5"/>
  <c r="Z687" i="5"/>
  <c r="AA687" i="5" s="1" a="1"/>
  <c r="AA687" i="5" s="1"/>
  <c r="V687" i="5"/>
  <c r="V815" i="5"/>
  <c r="W815" i="5"/>
  <c r="Z815" i="5"/>
  <c r="AA815" i="5" s="1" a="1"/>
  <c r="AA815" i="5" s="1"/>
  <c r="V847" i="5"/>
  <c r="W847" i="5"/>
  <c r="Z847" i="5"/>
  <c r="AA847" i="5" s="1" a="1"/>
  <c r="AA847" i="5" s="1"/>
  <c r="V879" i="5"/>
  <c r="Z879" i="5"/>
  <c r="AA879" i="5" s="1" a="1"/>
  <c r="AA879" i="5" s="1"/>
  <c r="W879" i="5"/>
  <c r="V911" i="5"/>
  <c r="W911" i="5"/>
  <c r="Z911" i="5"/>
  <c r="AA911" i="5" s="1" a="1"/>
  <c r="AA911" i="5" s="1"/>
  <c r="Z943" i="5"/>
  <c r="AA943" i="5" s="1" a="1"/>
  <c r="AA943" i="5" s="1"/>
  <c r="V943" i="5"/>
  <c r="W943" i="5"/>
  <c r="Z975" i="5"/>
  <c r="AA975" i="5" s="1" a="1"/>
  <c r="AA975" i="5" s="1"/>
  <c r="W975" i="5"/>
  <c r="V975" i="5"/>
  <c r="Z360" i="5"/>
  <c r="AA360" i="5" s="1" a="1"/>
  <c r="AA360" i="5" s="1"/>
  <c r="W360" i="5"/>
  <c r="V360" i="5"/>
  <c r="W577" i="5"/>
  <c r="V577" i="5"/>
  <c r="Z577" i="5"/>
  <c r="AA577" i="5" s="1" a="1"/>
  <c r="AA577" i="5" s="1"/>
  <c r="V801" i="5"/>
  <c r="W801" i="5"/>
  <c r="Z801" i="5"/>
  <c r="AA801" i="5" s="1" a="1"/>
  <c r="AA801" i="5" s="1"/>
  <c r="V865" i="5"/>
  <c r="Z865" i="5"/>
  <c r="AA865" i="5" s="1" a="1"/>
  <c r="AA865" i="5" s="1"/>
  <c r="W865" i="5"/>
  <c r="Z16" i="5"/>
  <c r="AA16" i="5" s="1" a="1"/>
  <c r="AA16" i="5" s="1"/>
  <c r="V16" i="5"/>
  <c r="W16" i="5"/>
  <c r="Z48" i="5"/>
  <c r="AA48" i="5" s="1" a="1"/>
  <c r="AA48" i="5" s="1"/>
  <c r="W48" i="5"/>
  <c r="V48" i="5"/>
  <c r="Z80" i="5"/>
  <c r="AA80" i="5" s="1" a="1"/>
  <c r="AA80" i="5" s="1"/>
  <c r="W80" i="5"/>
  <c r="V80" i="5"/>
  <c r="Z112" i="5"/>
  <c r="AA112" i="5" s="1" a="1"/>
  <c r="AA112" i="5" s="1"/>
  <c r="W112" i="5"/>
  <c r="V112" i="5"/>
  <c r="Z144" i="5"/>
  <c r="AA144" i="5" s="1" a="1"/>
  <c r="AA144" i="5" s="1"/>
  <c r="W144" i="5"/>
  <c r="V144" i="5"/>
  <c r="Z176" i="5"/>
  <c r="AA176" i="5" s="1" a="1"/>
  <c r="AA176" i="5" s="1"/>
  <c r="W176" i="5"/>
  <c r="V176" i="5"/>
  <c r="Z208" i="5"/>
  <c r="AA208" i="5" s="1" a="1"/>
  <c r="AA208" i="5" s="1"/>
  <c r="W208" i="5"/>
  <c r="V208" i="5"/>
  <c r="Z240" i="5"/>
  <c r="AA240" i="5" s="1" a="1"/>
  <c r="AA240" i="5" s="1"/>
  <c r="W240" i="5"/>
  <c r="V240" i="5"/>
  <c r="Z272" i="5"/>
  <c r="AA272" i="5" s="1" a="1"/>
  <c r="AA272" i="5" s="1"/>
  <c r="V272" i="5"/>
  <c r="W272" i="5"/>
  <c r="Z304" i="5"/>
  <c r="AA304" i="5" s="1" a="1"/>
  <c r="AA304" i="5" s="1"/>
  <c r="W304" i="5"/>
  <c r="V304" i="5"/>
  <c r="W336" i="5"/>
  <c r="Z336" i="5"/>
  <c r="AA336" i="5" s="1" a="1"/>
  <c r="AA336" i="5" s="1"/>
  <c r="V336" i="5"/>
  <c r="V408" i="5"/>
  <c r="Z408" i="5"/>
  <c r="AA408" i="5" s="1" a="1"/>
  <c r="AA408" i="5" s="1"/>
  <c r="W408" i="5"/>
  <c r="Z472" i="5"/>
  <c r="AA472" i="5" s="1" a="1"/>
  <c r="AA472" i="5" s="1"/>
  <c r="W472" i="5"/>
  <c r="V472" i="5"/>
  <c r="Z504" i="5"/>
  <c r="AA504" i="5" s="1" a="1"/>
  <c r="AA504" i="5" s="1"/>
  <c r="W504" i="5"/>
  <c r="V504" i="5"/>
  <c r="Z536" i="5"/>
  <c r="AA536" i="5" s="1" a="1"/>
  <c r="AA536" i="5" s="1"/>
  <c r="V536" i="5"/>
  <c r="W536" i="5"/>
  <c r="Z568" i="5"/>
  <c r="AA568" i="5" s="1" a="1"/>
  <c r="AA568" i="5" s="1"/>
  <c r="W568" i="5"/>
  <c r="V568" i="5"/>
  <c r="W600" i="5"/>
  <c r="Z600" i="5"/>
  <c r="AA600" i="5" s="1" a="1"/>
  <c r="AA600" i="5" s="1"/>
  <c r="V600" i="5"/>
  <c r="W632" i="5"/>
  <c r="Z632" i="5"/>
  <c r="AA632" i="5" s="1" a="1"/>
  <c r="AA632" i="5" s="1"/>
  <c r="V632" i="5"/>
  <c r="V736" i="5"/>
  <c r="W736" i="5"/>
  <c r="Z736" i="5"/>
  <c r="AA736" i="5" s="1" a="1"/>
  <c r="AA736" i="5" s="1"/>
  <c r="Z768" i="5"/>
  <c r="AA768" i="5" s="1" a="1"/>
  <c r="AA768" i="5" s="1"/>
  <c r="W768" i="5"/>
  <c r="V768" i="5"/>
  <c r="Z800" i="5"/>
  <c r="AA800" i="5" s="1" a="1"/>
  <c r="AA800" i="5" s="1"/>
  <c r="W800" i="5"/>
  <c r="V800" i="5"/>
  <c r="Z832" i="5"/>
  <c r="AA832" i="5" s="1" a="1"/>
  <c r="AA832" i="5" s="1"/>
  <c r="W832" i="5"/>
  <c r="V832" i="5"/>
  <c r="W864" i="5"/>
  <c r="Z864" i="5"/>
  <c r="AA864" i="5" s="1" a="1"/>
  <c r="AA864" i="5" s="1"/>
  <c r="V864" i="5"/>
  <c r="Z904" i="5"/>
  <c r="AA904" i="5" s="1" a="1"/>
  <c r="AA904" i="5" s="1"/>
  <c r="V904" i="5"/>
  <c r="W904" i="5"/>
  <c r="V936" i="5"/>
  <c r="Z936" i="5"/>
  <c r="AA936" i="5" s="1" a="1"/>
  <c r="AA936" i="5" s="1"/>
  <c r="W936" i="5"/>
  <c r="W976" i="5"/>
  <c r="Z976" i="5"/>
  <c r="AA976" i="5" s="1" a="1"/>
  <c r="AA976" i="5" s="1"/>
  <c r="V976" i="5"/>
  <c r="V505" i="5"/>
  <c r="W505" i="5"/>
  <c r="Z505" i="5"/>
  <c r="AA505" i="5" s="1" a="1"/>
  <c r="AA505" i="5" s="1"/>
  <c r="V817" i="5"/>
  <c r="W817" i="5"/>
  <c r="Z817" i="5"/>
  <c r="AA817" i="5" s="1" a="1"/>
  <c r="AA817" i="5" s="1"/>
  <c r="V897" i="5"/>
  <c r="W897" i="5"/>
  <c r="Z897" i="5"/>
  <c r="AA897" i="5" s="1" a="1"/>
  <c r="AA897" i="5" s="1"/>
  <c r="Z938" i="5"/>
  <c r="AA938" i="5" s="1" a="1"/>
  <c r="AA938" i="5" s="1"/>
  <c r="W938" i="5"/>
  <c r="V938" i="5"/>
  <c r="V25" i="5"/>
  <c r="Z25" i="5"/>
  <c r="AA25" i="5" s="1" a="1"/>
  <c r="AA25" i="5" s="1"/>
  <c r="W25" i="5"/>
  <c r="Z153" i="5"/>
  <c r="AA153" i="5" s="1" a="1"/>
  <c r="AA153" i="5" s="1"/>
  <c r="W153" i="5"/>
  <c r="V153" i="5"/>
  <c r="W249" i="5"/>
  <c r="Z249" i="5"/>
  <c r="AA249" i="5" s="1" a="1"/>
  <c r="AA249" i="5" s="1"/>
  <c r="V249" i="5"/>
  <c r="V281" i="5"/>
  <c r="Z281" i="5"/>
  <c r="AA281" i="5" s="1" a="1"/>
  <c r="AA281" i="5" s="1"/>
  <c r="W281" i="5"/>
  <c r="Z313" i="5"/>
  <c r="AA313" i="5" s="1" a="1"/>
  <c r="AA313" i="5" s="1"/>
  <c r="W313" i="5"/>
  <c r="V313" i="5"/>
  <c r="Z345" i="5"/>
  <c r="AA345" i="5" s="1" a="1"/>
  <c r="AA345" i="5" s="1"/>
  <c r="W345" i="5"/>
  <c r="V345" i="5"/>
  <c r="W377" i="5"/>
  <c r="V377" i="5"/>
  <c r="Z377" i="5"/>
  <c r="AA377" i="5" s="1" a="1"/>
  <c r="AA377" i="5" s="1"/>
  <c r="V409" i="5"/>
  <c r="Z409" i="5"/>
  <c r="AA409" i="5" s="1" a="1"/>
  <c r="AA409" i="5" s="1"/>
  <c r="W409" i="5"/>
  <c r="V441" i="5"/>
  <c r="Z441" i="5"/>
  <c r="AA441" i="5" s="1" a="1"/>
  <c r="AA441" i="5" s="1"/>
  <c r="W441" i="5"/>
  <c r="V473" i="5"/>
  <c r="Z473" i="5"/>
  <c r="AA473" i="5" s="1" a="1"/>
  <c r="AA473" i="5" s="1"/>
  <c r="W473" i="5"/>
  <c r="V513" i="5"/>
  <c r="W513" i="5"/>
  <c r="Z513" i="5"/>
  <c r="AA513" i="5" s="1" a="1"/>
  <c r="AA513" i="5" s="1"/>
  <c r="W545" i="5"/>
  <c r="V545" i="5"/>
  <c r="Z545" i="5"/>
  <c r="AA545" i="5" s="1" a="1"/>
  <c r="AA545" i="5" s="1"/>
  <c r="W585" i="5"/>
  <c r="V585" i="5"/>
  <c r="Z585" i="5"/>
  <c r="AA585" i="5" s="1" a="1"/>
  <c r="AA585" i="5" s="1"/>
  <c r="Z617" i="5"/>
  <c r="AA617" i="5" s="1" a="1"/>
  <c r="AA617" i="5" s="1"/>
  <c r="V617" i="5"/>
  <c r="W617" i="5"/>
  <c r="W649" i="5"/>
  <c r="Z649" i="5"/>
  <c r="AA649" i="5" s="1" a="1"/>
  <c r="AA649" i="5" s="1"/>
  <c r="V649" i="5"/>
  <c r="W705" i="5"/>
  <c r="Z705" i="5"/>
  <c r="AA705" i="5" s="1" a="1"/>
  <c r="AA705" i="5" s="1"/>
  <c r="V705" i="5"/>
  <c r="V873" i="5"/>
  <c r="W873" i="5"/>
  <c r="Z873" i="5"/>
  <c r="AA873" i="5" s="1" a="1"/>
  <c r="AA873" i="5" s="1"/>
  <c r="V34" i="5"/>
  <c r="Z34" i="5"/>
  <c r="AA34" i="5" s="1" a="1"/>
  <c r="AA34" i="5" s="1"/>
  <c r="W34" i="5"/>
  <c r="Z66" i="5"/>
  <c r="AA66" i="5" s="1" a="1"/>
  <c r="AA66" i="5" s="1"/>
  <c r="W66" i="5"/>
  <c r="V66" i="5"/>
  <c r="Z98" i="5"/>
  <c r="AA98" i="5" s="1" a="1"/>
  <c r="AA98" i="5" s="1"/>
  <c r="W98" i="5"/>
  <c r="V98" i="5"/>
  <c r="Z130" i="5"/>
  <c r="AA130" i="5" s="1" a="1"/>
  <c r="AA130" i="5" s="1"/>
  <c r="W130" i="5"/>
  <c r="V130" i="5"/>
  <c r="Z162" i="5"/>
  <c r="AA162" i="5" s="1" a="1"/>
  <c r="AA162" i="5" s="1"/>
  <c r="W162" i="5"/>
  <c r="V162" i="5"/>
  <c r="W194" i="5"/>
  <c r="Z194" i="5"/>
  <c r="AA194" i="5" s="1" a="1"/>
  <c r="AA194" i="5" s="1"/>
  <c r="V194" i="5"/>
  <c r="W226" i="5"/>
  <c r="Z226" i="5"/>
  <c r="AA226" i="5" s="1" a="1"/>
  <c r="AA226" i="5" s="1"/>
  <c r="V226" i="5"/>
  <c r="V258" i="5"/>
  <c r="Z258" i="5"/>
  <c r="AA258" i="5" s="1" a="1"/>
  <c r="AA258" i="5" s="1"/>
  <c r="W258" i="5"/>
  <c r="V290" i="5"/>
  <c r="W290" i="5"/>
  <c r="Z290" i="5"/>
  <c r="AA290" i="5" s="1" a="1"/>
  <c r="AA290" i="5" s="1"/>
  <c r="W322" i="5"/>
  <c r="Z322" i="5"/>
  <c r="AA322" i="5" s="1" a="1"/>
  <c r="AA322" i="5" s="1"/>
  <c r="V322" i="5"/>
  <c r="V386" i="5"/>
  <c r="Z386" i="5"/>
  <c r="AA386" i="5" s="1" a="1"/>
  <c r="AA386" i="5" s="1"/>
  <c r="W386" i="5"/>
  <c r="Z482" i="5"/>
  <c r="AA482" i="5" s="1" a="1"/>
  <c r="AA482" i="5" s="1"/>
  <c r="V482" i="5"/>
  <c r="W482" i="5"/>
  <c r="Z514" i="5"/>
  <c r="AA514" i="5" s="1" a="1"/>
  <c r="AA514" i="5" s="1"/>
  <c r="W514" i="5"/>
  <c r="V514" i="5"/>
  <c r="Z546" i="5"/>
  <c r="AA546" i="5" s="1" a="1"/>
  <c r="AA546" i="5" s="1"/>
  <c r="W546" i="5"/>
  <c r="V546" i="5"/>
  <c r="W578" i="5"/>
  <c r="Z578" i="5"/>
  <c r="AA578" i="5" s="1" a="1"/>
  <c r="AA578" i="5" s="1"/>
  <c r="V578" i="5"/>
  <c r="W610" i="5"/>
  <c r="Z610" i="5"/>
  <c r="AA610" i="5" s="1" a="1"/>
  <c r="AA610" i="5" s="1"/>
  <c r="V610" i="5"/>
  <c r="V738" i="5"/>
  <c r="Z738" i="5"/>
  <c r="AA738" i="5" s="1" a="1"/>
  <c r="AA738" i="5" s="1"/>
  <c r="W738" i="5"/>
  <c r="W770" i="5"/>
  <c r="Z770" i="5"/>
  <c r="AA770" i="5" s="1" a="1"/>
  <c r="AA770" i="5" s="1"/>
  <c r="V770" i="5"/>
  <c r="W802" i="5"/>
  <c r="Z802" i="5"/>
  <c r="AA802" i="5" s="1" a="1"/>
  <c r="AA802" i="5" s="1"/>
  <c r="V802" i="5"/>
  <c r="W834" i="5"/>
  <c r="Z834" i="5"/>
  <c r="AA834" i="5" s="1" a="1"/>
  <c r="AA834" i="5" s="1"/>
  <c r="V834" i="5"/>
  <c r="Z866" i="5"/>
  <c r="AA866" i="5" s="1" a="1"/>
  <c r="AA866" i="5" s="1"/>
  <c r="W866" i="5"/>
  <c r="V866" i="5"/>
  <c r="W898" i="5"/>
  <c r="Z898" i="5"/>
  <c r="AA898" i="5" s="1" a="1"/>
  <c r="AA898" i="5" s="1"/>
  <c r="V898" i="5"/>
  <c r="Z978" i="5"/>
  <c r="AA978" i="5" s="1" a="1"/>
  <c r="AA978" i="5" s="1"/>
  <c r="W978" i="5"/>
  <c r="V978" i="5"/>
  <c r="Z75" i="5"/>
  <c r="AA75" i="5" s="1" a="1"/>
  <c r="AA75" i="5" s="1"/>
  <c r="W75" i="5"/>
  <c r="V75" i="5"/>
  <c r="W171" i="5"/>
  <c r="Z171" i="5"/>
  <c r="AA171" i="5" s="1" a="1"/>
  <c r="AA171" i="5" s="1"/>
  <c r="V171" i="5"/>
  <c r="Z203" i="5"/>
  <c r="AA203" i="5" s="1" a="1"/>
  <c r="AA203" i="5" s="1"/>
  <c r="W203" i="5"/>
  <c r="V203" i="5"/>
  <c r="W267" i="5"/>
  <c r="Z267" i="5"/>
  <c r="AA267" i="5" s="1" a="1"/>
  <c r="AA267" i="5" s="1"/>
  <c r="V267" i="5"/>
  <c r="Z299" i="5"/>
  <c r="AA299" i="5" s="1" a="1"/>
  <c r="AA299" i="5" s="1"/>
  <c r="V299" i="5"/>
  <c r="W299" i="5"/>
  <c r="W331" i="5"/>
  <c r="Z331" i="5"/>
  <c r="AA331" i="5" s="1" a="1"/>
  <c r="AA331" i="5" s="1"/>
  <c r="V331" i="5"/>
  <c r="Z363" i="5"/>
  <c r="AA363" i="5" s="1" a="1"/>
  <c r="AA363" i="5" s="1"/>
  <c r="V363" i="5"/>
  <c r="W363" i="5"/>
  <c r="Z395" i="5"/>
  <c r="AA395" i="5" s="1" a="1"/>
  <c r="AA395" i="5" s="1"/>
  <c r="W395" i="5"/>
  <c r="V395" i="5"/>
  <c r="Z427" i="5"/>
  <c r="AA427" i="5" s="1" a="1"/>
  <c r="AA427" i="5" s="1"/>
  <c r="W427" i="5"/>
  <c r="V427" i="5"/>
  <c r="V491" i="5"/>
  <c r="W491" i="5"/>
  <c r="Z491" i="5"/>
  <c r="AA491" i="5" s="1" a="1"/>
  <c r="AA491" i="5" s="1"/>
  <c r="Z523" i="5"/>
  <c r="AA523" i="5" s="1" a="1"/>
  <c r="AA523" i="5" s="1"/>
  <c r="V523" i="5"/>
  <c r="W523" i="5"/>
  <c r="W555" i="5"/>
  <c r="V555" i="5"/>
  <c r="Z555" i="5"/>
  <c r="AA555" i="5" s="1" a="1"/>
  <c r="AA555" i="5" s="1"/>
  <c r="W587" i="5"/>
  <c r="V587" i="5"/>
  <c r="Z587" i="5"/>
  <c r="AA587" i="5" s="1" a="1"/>
  <c r="AA587" i="5" s="1"/>
  <c r="W619" i="5"/>
  <c r="V619" i="5"/>
  <c r="Z619" i="5"/>
  <c r="AA619" i="5" s="1" a="1"/>
  <c r="AA619" i="5" s="1"/>
  <c r="Z651" i="5"/>
  <c r="AA651" i="5" s="1" a="1"/>
  <c r="AA651" i="5" s="1"/>
  <c r="W651" i="5"/>
  <c r="V651" i="5"/>
  <c r="W683" i="5"/>
  <c r="Z683" i="5"/>
  <c r="AA683" i="5" s="1" a="1"/>
  <c r="AA683" i="5" s="1"/>
  <c r="V683" i="5"/>
  <c r="Z715" i="5"/>
  <c r="AA715" i="5" s="1" a="1"/>
  <c r="AA715" i="5" s="1"/>
  <c r="V715" i="5"/>
  <c r="W715" i="5"/>
  <c r="V779" i="5"/>
  <c r="W779" i="5"/>
  <c r="Z779" i="5"/>
  <c r="AA779" i="5" s="1" a="1"/>
  <c r="AA779" i="5" s="1"/>
  <c r="V811" i="5"/>
  <c r="W811" i="5"/>
  <c r="Z811" i="5"/>
  <c r="AA811" i="5" s="1" a="1"/>
  <c r="AA811" i="5" s="1"/>
  <c r="W843" i="5"/>
  <c r="Z843" i="5"/>
  <c r="AA843" i="5" s="1" a="1"/>
  <c r="AA843" i="5" s="1"/>
  <c r="V843" i="5"/>
  <c r="V875" i="5"/>
  <c r="W875" i="5"/>
  <c r="Z875" i="5"/>
  <c r="AA875" i="5" s="1" a="1"/>
  <c r="AA875" i="5" s="1"/>
  <c r="V907" i="5"/>
  <c r="W907" i="5"/>
  <c r="Z907" i="5"/>
  <c r="AA907" i="5" s="1" a="1"/>
  <c r="AA907" i="5" s="1"/>
  <c r="Z971" i="5"/>
  <c r="AA971" i="5" s="1" a="1"/>
  <c r="AA971" i="5" s="1"/>
  <c r="W971" i="5"/>
  <c r="V971" i="5"/>
  <c r="Z721" i="5"/>
  <c r="AA721" i="5" s="1" a="1"/>
  <c r="AA721" i="5" s="1"/>
  <c r="V721" i="5"/>
  <c r="W721" i="5"/>
  <c r="Z28" i="5"/>
  <c r="AA28" i="5" s="1" a="1"/>
  <c r="AA28" i="5" s="1"/>
  <c r="W28" i="5"/>
  <c r="V28" i="5"/>
  <c r="Z60" i="5"/>
  <c r="AA60" i="5" s="1" a="1"/>
  <c r="AA60" i="5" s="1"/>
  <c r="W60" i="5"/>
  <c r="V60" i="5"/>
  <c r="Z92" i="5"/>
  <c r="AA92" i="5" s="1" a="1"/>
  <c r="AA92" i="5" s="1"/>
  <c r="W92" i="5"/>
  <c r="V92" i="5"/>
  <c r="Z124" i="5"/>
  <c r="AA124" i="5" s="1" a="1"/>
  <c r="AA124" i="5" s="1"/>
  <c r="W124" i="5"/>
  <c r="V124" i="5"/>
  <c r="Z156" i="5"/>
  <c r="AA156" i="5" s="1" a="1"/>
  <c r="AA156" i="5" s="1"/>
  <c r="W156" i="5"/>
  <c r="V156" i="5"/>
  <c r="Z188" i="5"/>
  <c r="AA188" i="5" s="1" a="1"/>
  <c r="AA188" i="5" s="1"/>
  <c r="W188" i="5"/>
  <c r="V188" i="5"/>
  <c r="Z220" i="5"/>
  <c r="AA220" i="5" s="1" a="1"/>
  <c r="AA220" i="5" s="1"/>
  <c r="W220" i="5"/>
  <c r="V220" i="5"/>
  <c r="V252" i="5"/>
  <c r="Z252" i="5"/>
  <c r="AA252" i="5" s="1" a="1"/>
  <c r="AA252" i="5" s="1"/>
  <c r="W252" i="5"/>
  <c r="W284" i="5"/>
  <c r="Z284" i="5"/>
  <c r="AA284" i="5" s="1" a="1"/>
  <c r="AA284" i="5" s="1"/>
  <c r="V284" i="5"/>
  <c r="Z316" i="5"/>
  <c r="AA316" i="5" s="1" a="1"/>
  <c r="AA316" i="5" s="1"/>
  <c r="W316" i="5"/>
  <c r="V316" i="5"/>
  <c r="Z348" i="5"/>
  <c r="AA348" i="5" s="1" a="1"/>
  <c r="AA348" i="5" s="1"/>
  <c r="W348" i="5"/>
  <c r="V348" i="5"/>
  <c r="V380" i="5"/>
  <c r="Z380" i="5"/>
  <c r="AA380" i="5" s="1" a="1"/>
  <c r="AA380" i="5" s="1"/>
  <c r="W380" i="5"/>
  <c r="V412" i="5"/>
  <c r="Z412" i="5"/>
  <c r="AA412" i="5" s="1" a="1"/>
  <c r="AA412" i="5" s="1"/>
  <c r="W412" i="5"/>
  <c r="Z476" i="5"/>
  <c r="AA476" i="5" s="1" a="1"/>
  <c r="AA476" i="5" s="1"/>
  <c r="W476" i="5"/>
  <c r="V476" i="5"/>
  <c r="Z508" i="5"/>
  <c r="AA508" i="5" s="1" a="1"/>
  <c r="AA508" i="5" s="1"/>
  <c r="W508" i="5"/>
  <c r="V508" i="5"/>
  <c r="Z540" i="5"/>
  <c r="AA540" i="5" s="1" a="1"/>
  <c r="AA540" i="5" s="1"/>
  <c r="W540" i="5"/>
  <c r="V540" i="5"/>
  <c r="W572" i="5"/>
  <c r="Z572" i="5"/>
  <c r="AA572" i="5" s="1" a="1"/>
  <c r="AA572" i="5" s="1"/>
  <c r="V572" i="5"/>
  <c r="W604" i="5"/>
  <c r="Z604" i="5"/>
  <c r="AA604" i="5" s="1" a="1"/>
  <c r="AA604" i="5" s="1"/>
  <c r="V604" i="5"/>
  <c r="Z668" i="5"/>
  <c r="AA668" i="5" s="1" a="1"/>
  <c r="AA668" i="5" s="1"/>
  <c r="W668" i="5"/>
  <c r="V668" i="5"/>
  <c r="Z732" i="5"/>
  <c r="AA732" i="5" s="1" a="1"/>
  <c r="AA732" i="5" s="1"/>
  <c r="W732" i="5"/>
  <c r="V732" i="5"/>
  <c r="V764" i="5"/>
  <c r="W764" i="5"/>
  <c r="Z764" i="5"/>
  <c r="AA764" i="5" s="1" a="1"/>
  <c r="AA764" i="5" s="1"/>
  <c r="Z796" i="5"/>
  <c r="AA796" i="5" s="1" a="1"/>
  <c r="AA796" i="5" s="1"/>
  <c r="W796" i="5"/>
  <c r="V796" i="5"/>
  <c r="Z828" i="5"/>
  <c r="AA828" i="5" s="1" a="1"/>
  <c r="AA828" i="5" s="1"/>
  <c r="W828" i="5"/>
  <c r="V828" i="5"/>
  <c r="W860" i="5"/>
  <c r="Z860" i="5"/>
  <c r="AA860" i="5" s="1" a="1"/>
  <c r="AA860" i="5" s="1"/>
  <c r="V860" i="5"/>
  <c r="Z892" i="5"/>
  <c r="AA892" i="5" s="1" a="1"/>
  <c r="AA892" i="5" s="1"/>
  <c r="W892" i="5"/>
  <c r="V892" i="5"/>
  <c r="W924" i="5"/>
  <c r="V924" i="5"/>
  <c r="Z924" i="5"/>
  <c r="AA924" i="5" s="1" a="1"/>
  <c r="AA924" i="5" s="1"/>
  <c r="V956" i="5"/>
  <c r="W956" i="5"/>
  <c r="Z956" i="5"/>
  <c r="AA956" i="5" s="1" a="1"/>
  <c r="AA956" i="5" s="1"/>
  <c r="Z988" i="5"/>
  <c r="AA988" i="5" s="1" a="1"/>
  <c r="AA988" i="5" s="1"/>
  <c r="W988" i="5"/>
  <c r="V988" i="5"/>
  <c r="V37" i="5"/>
  <c r="Z37" i="5"/>
  <c r="AA37" i="5" s="1" a="1"/>
  <c r="AA37" i="5" s="1"/>
  <c r="W37" i="5"/>
  <c r="Z101" i="5"/>
  <c r="AA101" i="5" s="1" a="1"/>
  <c r="AA101" i="5" s="1"/>
  <c r="W101" i="5"/>
  <c r="V101" i="5"/>
  <c r="W229" i="5"/>
  <c r="Z229" i="5"/>
  <c r="AA229" i="5" s="1" a="1"/>
  <c r="AA229" i="5" s="1"/>
  <c r="V229" i="5"/>
  <c r="W261" i="5"/>
  <c r="Z261" i="5"/>
  <c r="AA261" i="5" s="1" a="1"/>
  <c r="AA261" i="5" s="1"/>
  <c r="V261" i="5"/>
  <c r="Z293" i="5"/>
  <c r="AA293" i="5" s="1" a="1"/>
  <c r="AA293" i="5" s="1"/>
  <c r="W293" i="5"/>
  <c r="V293" i="5"/>
  <c r="Z325" i="5"/>
  <c r="AA325" i="5" s="1" a="1"/>
  <c r="AA325" i="5" s="1"/>
  <c r="W325" i="5"/>
  <c r="V325" i="5"/>
  <c r="Z357" i="5"/>
  <c r="AA357" i="5" s="1" a="1"/>
  <c r="AA357" i="5" s="1"/>
  <c r="W357" i="5"/>
  <c r="V357" i="5"/>
  <c r="Z389" i="5"/>
  <c r="AA389" i="5" s="1" a="1"/>
  <c r="AA389" i="5" s="1"/>
  <c r="W389" i="5"/>
  <c r="V389" i="5"/>
  <c r="Z421" i="5"/>
  <c r="AA421" i="5" s="1" a="1"/>
  <c r="AA421" i="5" s="1"/>
  <c r="W421" i="5"/>
  <c r="V421" i="5"/>
  <c r="V453" i="5"/>
  <c r="Z453" i="5"/>
  <c r="AA453" i="5" s="1" a="1"/>
  <c r="AA453" i="5" s="1"/>
  <c r="W453" i="5"/>
  <c r="V485" i="5"/>
  <c r="Z485" i="5"/>
  <c r="AA485" i="5" s="1" a="1"/>
  <c r="AA485" i="5" s="1"/>
  <c r="W485" i="5"/>
  <c r="V517" i="5"/>
  <c r="Z517" i="5"/>
  <c r="AA517" i="5" s="1" a="1"/>
  <c r="AA517" i="5" s="1"/>
  <c r="W517" i="5"/>
  <c r="W549" i="5"/>
  <c r="V549" i="5"/>
  <c r="Z549" i="5"/>
  <c r="AA549" i="5" s="1" a="1"/>
  <c r="AA549" i="5" s="1"/>
  <c r="Z613" i="5"/>
  <c r="AA613" i="5" s="1" a="1"/>
  <c r="AA613" i="5" s="1"/>
  <c r="V613" i="5"/>
  <c r="W613" i="5"/>
  <c r="W645" i="5"/>
  <c r="Z645" i="5"/>
  <c r="AA645" i="5" s="1" a="1"/>
  <c r="AA645" i="5" s="1"/>
  <c r="V645" i="5"/>
  <c r="W677" i="5"/>
  <c r="Z677" i="5"/>
  <c r="AA677" i="5" s="1" a="1"/>
  <c r="AA677" i="5" s="1"/>
  <c r="V677" i="5"/>
  <c r="W709" i="5"/>
  <c r="Z709" i="5"/>
  <c r="AA709" i="5" s="1" a="1"/>
  <c r="AA709" i="5" s="1"/>
  <c r="V709" i="5"/>
  <c r="V741" i="5"/>
  <c r="W741" i="5"/>
  <c r="Z741" i="5"/>
  <c r="AA741" i="5" s="1" a="1"/>
  <c r="AA741" i="5" s="1"/>
  <c r="Z773" i="5"/>
  <c r="AA773" i="5" s="1" a="1"/>
  <c r="AA773" i="5" s="1"/>
  <c r="W773" i="5"/>
  <c r="V773" i="5"/>
  <c r="V805" i="5"/>
  <c r="W805" i="5"/>
  <c r="Z805" i="5"/>
  <c r="AA805" i="5" s="1" a="1"/>
  <c r="AA805" i="5" s="1"/>
  <c r="W837" i="5"/>
  <c r="Z837" i="5"/>
  <c r="AA837" i="5" s="1" a="1"/>
  <c r="AA837" i="5" s="1"/>
  <c r="V837" i="5"/>
  <c r="V869" i="5"/>
  <c r="W869" i="5"/>
  <c r="Z869" i="5"/>
  <c r="AA869" i="5" s="1" a="1"/>
  <c r="AA869" i="5" s="1"/>
  <c r="Z901" i="5"/>
  <c r="AA901" i="5" s="1" a="1"/>
  <c r="AA901" i="5" s="1"/>
  <c r="W901" i="5"/>
  <c r="V901" i="5"/>
  <c r="Z965" i="5"/>
  <c r="AA965" i="5" s="1" a="1"/>
  <c r="AA965" i="5" s="1"/>
  <c r="W965" i="5"/>
  <c r="V965" i="5"/>
  <c r="W997" i="5"/>
  <c r="Z997" i="5"/>
  <c r="AA997" i="5" s="1" a="1"/>
  <c r="AA997" i="5" s="1"/>
  <c r="V997" i="5"/>
  <c r="Z46" i="5"/>
  <c r="AA46" i="5" s="1" a="1"/>
  <c r="AA46" i="5" s="1"/>
  <c r="W46" i="5"/>
  <c r="V46" i="5"/>
  <c r="Z78" i="5"/>
  <c r="AA78" i="5" s="1" a="1"/>
  <c r="AA78" i="5" s="1"/>
  <c r="W78" i="5"/>
  <c r="V78" i="5"/>
  <c r="Z110" i="5"/>
  <c r="AA110" i="5" s="1" a="1"/>
  <c r="AA110" i="5" s="1"/>
  <c r="W110" i="5"/>
  <c r="V110" i="5"/>
  <c r="Z142" i="5"/>
  <c r="AA142" i="5" s="1" a="1"/>
  <c r="AA142" i="5" s="1"/>
  <c r="W142" i="5"/>
  <c r="V142" i="5"/>
  <c r="W174" i="5"/>
  <c r="Z174" i="5"/>
  <c r="AA174" i="5" s="1" a="1"/>
  <c r="AA174" i="5" s="1"/>
  <c r="V174" i="5"/>
  <c r="Z206" i="5"/>
  <c r="AA206" i="5" s="1" a="1"/>
  <c r="AA206" i="5" s="1"/>
  <c r="W206" i="5"/>
  <c r="V206" i="5"/>
  <c r="V238" i="5"/>
  <c r="Z238" i="5"/>
  <c r="AA238" i="5" s="1" a="1"/>
  <c r="AA238" i="5" s="1"/>
  <c r="W238" i="5"/>
  <c r="W270" i="5"/>
  <c r="V270" i="5"/>
  <c r="Z270" i="5"/>
  <c r="AA270" i="5" s="1" a="1"/>
  <c r="AA270" i="5" s="1"/>
  <c r="Z302" i="5"/>
  <c r="AA302" i="5" s="1" a="1"/>
  <c r="AA302" i="5" s="1"/>
  <c r="W302" i="5"/>
  <c r="V302" i="5"/>
  <c r="Z334" i="5"/>
  <c r="AA334" i="5" s="1" a="1"/>
  <c r="AA334" i="5" s="1"/>
  <c r="W334" i="5"/>
  <c r="V334" i="5"/>
  <c r="Z366" i="5"/>
  <c r="AA366" i="5" s="1" a="1"/>
  <c r="AA366" i="5" s="1"/>
  <c r="W366" i="5"/>
  <c r="V366" i="5"/>
  <c r="V398" i="5"/>
  <c r="Z398" i="5"/>
  <c r="AA398" i="5" s="1" a="1"/>
  <c r="AA398" i="5" s="1"/>
  <c r="W398" i="5"/>
  <c r="Z462" i="5"/>
  <c r="AA462" i="5" s="1" a="1"/>
  <c r="AA462" i="5" s="1"/>
  <c r="V462" i="5"/>
  <c r="W462" i="5"/>
  <c r="V494" i="5"/>
  <c r="Z494" i="5"/>
  <c r="AA494" i="5" s="1" a="1"/>
  <c r="AA494" i="5" s="1"/>
  <c r="W494" i="5"/>
  <c r="W526" i="5"/>
  <c r="Z526" i="5"/>
  <c r="AA526" i="5" s="1" a="1"/>
  <c r="AA526" i="5" s="1"/>
  <c r="V526" i="5"/>
  <c r="Z558" i="5"/>
  <c r="AA558" i="5" s="1" a="1"/>
  <c r="AA558" i="5" s="1"/>
  <c r="W558" i="5"/>
  <c r="V558" i="5"/>
  <c r="W590" i="5"/>
  <c r="Z590" i="5"/>
  <c r="AA590" i="5" s="1" a="1"/>
  <c r="AA590" i="5" s="1"/>
  <c r="V590" i="5"/>
  <c r="W622" i="5"/>
  <c r="Z622" i="5"/>
  <c r="AA622" i="5" s="1" a="1"/>
  <c r="AA622" i="5" s="1"/>
  <c r="V622" i="5"/>
  <c r="Z718" i="5"/>
  <c r="AA718" i="5" s="1" a="1"/>
  <c r="AA718" i="5" s="1"/>
  <c r="W718" i="5"/>
  <c r="V718" i="5"/>
  <c r="W750" i="5"/>
  <c r="Z750" i="5"/>
  <c r="AA750" i="5" s="1" a="1"/>
  <c r="AA750" i="5" s="1"/>
  <c r="V750" i="5"/>
  <c r="V782" i="5"/>
  <c r="W782" i="5"/>
  <c r="Z782" i="5"/>
  <c r="AA782" i="5" s="1" a="1"/>
  <c r="AA782" i="5" s="1"/>
  <c r="W814" i="5"/>
  <c r="Z814" i="5"/>
  <c r="AA814" i="5" s="1" a="1"/>
  <c r="AA814" i="5" s="1"/>
  <c r="V814" i="5"/>
  <c r="W878" i="5"/>
  <c r="Z878" i="5"/>
  <c r="AA878" i="5" s="1" a="1"/>
  <c r="AA878" i="5" s="1"/>
  <c r="V878" i="5"/>
  <c r="W910" i="5"/>
  <c r="Z910" i="5"/>
  <c r="AA910" i="5" s="1" a="1"/>
  <c r="AA910" i="5" s="1"/>
  <c r="V910" i="5"/>
  <c r="Z974" i="5"/>
  <c r="AA974" i="5" s="1" a="1"/>
  <c r="AA974" i="5" s="1"/>
  <c r="W974" i="5"/>
  <c r="V974" i="5"/>
  <c r="Z713" i="5"/>
  <c r="AA713" i="5" s="1" a="1"/>
  <c r="AA713" i="5" s="1"/>
  <c r="W713" i="5"/>
  <c r="V713" i="5"/>
  <c r="Z303" i="5"/>
  <c r="AA303" i="5" s="1" a="1"/>
  <c r="AA303" i="5" s="1"/>
  <c r="W303" i="5"/>
  <c r="V303" i="5"/>
  <c r="V463" i="5"/>
  <c r="W463" i="5"/>
  <c r="Z463" i="5"/>
  <c r="AA463" i="5" s="1" a="1"/>
  <c r="AA463" i="5" s="1"/>
  <c r="Z591" i="5"/>
  <c r="AA591" i="5" s="1" a="1"/>
  <c r="AA591" i="5" s="1"/>
  <c r="V591" i="5"/>
  <c r="W591" i="5"/>
  <c r="V751" i="5"/>
  <c r="Z751" i="5"/>
  <c r="AA751" i="5" s="1" a="1"/>
  <c r="AA751" i="5" s="1"/>
  <c r="W751" i="5"/>
  <c r="Z47" i="5"/>
  <c r="AA47" i="5" s="1" a="1"/>
  <c r="AA47" i="5" s="1"/>
  <c r="W47" i="5"/>
  <c r="V47" i="5"/>
  <c r="Z79" i="5"/>
  <c r="AA79" i="5" s="1" a="1"/>
  <c r="AA79" i="5" s="1"/>
  <c r="W79" i="5"/>
  <c r="V79" i="5"/>
  <c r="Z111" i="5"/>
  <c r="AA111" i="5" s="1" a="1"/>
  <c r="AA111" i="5" s="1"/>
  <c r="W111" i="5"/>
  <c r="V111" i="5"/>
  <c r="Z175" i="5"/>
  <c r="AA175" i="5" s="1" a="1"/>
  <c r="AA175" i="5" s="1"/>
  <c r="W175" i="5"/>
  <c r="V175" i="5"/>
  <c r="V495" i="5"/>
  <c r="W495" i="5"/>
  <c r="Z495" i="5"/>
  <c r="AA495" i="5" s="1" a="1"/>
  <c r="AA495" i="5" s="1"/>
  <c r="Z623" i="5"/>
  <c r="AA623" i="5" s="1" a="1"/>
  <c r="AA623" i="5" s="1"/>
  <c r="V623" i="5"/>
  <c r="W623" i="5"/>
  <c r="V745" i="5"/>
  <c r="W745" i="5"/>
  <c r="Z745" i="5"/>
  <c r="AA745" i="5" s="1" a="1"/>
  <c r="AA745" i="5" s="1"/>
  <c r="V937" i="5"/>
  <c r="Z937" i="5"/>
  <c r="AA937" i="5" s="1" a="1"/>
  <c r="AA937" i="5" s="1"/>
  <c r="W937" i="5"/>
  <c r="V376" i="5"/>
  <c r="Z376" i="5"/>
  <c r="AA376" i="5" s="1" a="1"/>
  <c r="AA376" i="5" s="1"/>
  <c r="W376" i="5"/>
  <c r="Z440" i="5"/>
  <c r="AA440" i="5" s="1" a="1"/>
  <c r="AA440" i="5" s="1"/>
  <c r="W440" i="5"/>
  <c r="V440" i="5"/>
  <c r="Z664" i="5"/>
  <c r="AA664" i="5" s="1" a="1"/>
  <c r="AA664" i="5" s="1"/>
  <c r="V664" i="5"/>
  <c r="W664" i="5"/>
  <c r="Z696" i="5"/>
  <c r="AA696" i="5" s="1" a="1"/>
  <c r="AA696" i="5" s="1"/>
  <c r="V696" i="5"/>
  <c r="W696" i="5"/>
  <c r="Z961" i="5"/>
  <c r="AA961" i="5" s="1" a="1"/>
  <c r="AA961" i="5" s="1"/>
  <c r="W961" i="5"/>
  <c r="V961" i="5"/>
  <c r="Z57" i="5"/>
  <c r="AA57" i="5" s="1" a="1"/>
  <c r="AA57" i="5" s="1"/>
  <c r="W57" i="5"/>
  <c r="V57" i="5"/>
  <c r="Z89" i="5"/>
  <c r="AA89" i="5" s="1" a="1"/>
  <c r="AA89" i="5" s="1"/>
  <c r="W89" i="5"/>
  <c r="V89" i="5"/>
  <c r="Z121" i="5"/>
  <c r="AA121" i="5" s="1" a="1"/>
  <c r="AA121" i="5" s="1"/>
  <c r="W121" i="5"/>
  <c r="V121" i="5"/>
  <c r="W185" i="5"/>
  <c r="Z185" i="5"/>
  <c r="AA185" i="5" s="1" a="1"/>
  <c r="AA185" i="5" s="1"/>
  <c r="V185" i="5"/>
  <c r="Z217" i="5"/>
  <c r="AA217" i="5" s="1" a="1"/>
  <c r="AA217" i="5" s="1"/>
  <c r="W217" i="5"/>
  <c r="V217" i="5"/>
  <c r="W354" i="5"/>
  <c r="Z354" i="5"/>
  <c r="AA354" i="5" s="1" a="1"/>
  <c r="AA354" i="5" s="1"/>
  <c r="V354" i="5"/>
  <c r="V418" i="5"/>
  <c r="Z418" i="5"/>
  <c r="AA418" i="5" s="1" a="1"/>
  <c r="AA418" i="5" s="1"/>
  <c r="W418" i="5"/>
  <c r="W450" i="5"/>
  <c r="Z450" i="5"/>
  <c r="AA450" i="5" s="1" a="1"/>
  <c r="AA450" i="5" s="1"/>
  <c r="V450" i="5"/>
  <c r="W642" i="5"/>
  <c r="Z642" i="5"/>
  <c r="AA642" i="5" s="1" a="1"/>
  <c r="AA642" i="5" s="1"/>
  <c r="V642" i="5"/>
  <c r="Z674" i="5"/>
  <c r="AA674" i="5" s="1" a="1"/>
  <c r="AA674" i="5" s="1"/>
  <c r="W674" i="5"/>
  <c r="V674" i="5"/>
  <c r="Z706" i="5"/>
  <c r="AA706" i="5" s="1" a="1"/>
  <c r="AA706" i="5" s="1"/>
  <c r="V706" i="5"/>
  <c r="W706" i="5"/>
  <c r="Z43" i="5"/>
  <c r="AA43" i="5" s="1" a="1"/>
  <c r="AA43" i="5" s="1"/>
  <c r="W43" i="5"/>
  <c r="V43" i="5"/>
  <c r="Z107" i="5"/>
  <c r="AA107" i="5" s="1" a="1"/>
  <c r="AA107" i="5" s="1"/>
  <c r="W107" i="5"/>
  <c r="V107" i="5"/>
  <c r="Z139" i="5"/>
  <c r="AA139" i="5" s="1" a="1"/>
  <c r="AA139" i="5" s="1"/>
  <c r="W139" i="5"/>
  <c r="V139" i="5"/>
  <c r="Z235" i="5"/>
  <c r="AA235" i="5" s="1" a="1"/>
  <c r="AA235" i="5" s="1"/>
  <c r="W235" i="5"/>
  <c r="V235" i="5"/>
  <c r="V459" i="5"/>
  <c r="Z459" i="5"/>
  <c r="AA459" i="5" s="1" a="1"/>
  <c r="AA459" i="5" s="1"/>
  <c r="W459" i="5"/>
  <c r="V747" i="5"/>
  <c r="Z747" i="5"/>
  <c r="AA747" i="5" s="1" a="1"/>
  <c r="AA747" i="5" s="1"/>
  <c r="W747" i="5"/>
  <c r="V939" i="5"/>
  <c r="Z939" i="5"/>
  <c r="AA939" i="5" s="1" a="1"/>
  <c r="AA939" i="5" s="1"/>
  <c r="W939" i="5"/>
  <c r="V444" i="5"/>
  <c r="W444" i="5"/>
  <c r="Z444" i="5"/>
  <c r="AA444" i="5" s="1" a="1"/>
  <c r="AA444" i="5" s="1"/>
  <c r="Z636" i="5"/>
  <c r="AA636" i="5" s="1" a="1"/>
  <c r="AA636" i="5" s="1"/>
  <c r="W636" i="5"/>
  <c r="V636" i="5"/>
  <c r="W700" i="5"/>
  <c r="V700" i="5"/>
  <c r="Z700" i="5"/>
  <c r="AA700" i="5" s="1" a="1"/>
  <c r="AA700" i="5" s="1"/>
  <c r="Z69" i="5"/>
  <c r="AA69" i="5" s="1" a="1"/>
  <c r="AA69" i="5" s="1"/>
  <c r="W69" i="5"/>
  <c r="V69" i="5"/>
  <c r="Z133" i="5"/>
  <c r="AA133" i="5" s="1" a="1"/>
  <c r="AA133" i="5" s="1"/>
  <c r="W133" i="5"/>
  <c r="V133" i="5"/>
  <c r="W165" i="5"/>
  <c r="Z165" i="5"/>
  <c r="AA165" i="5" s="1" a="1"/>
  <c r="AA165" i="5" s="1"/>
  <c r="V165" i="5"/>
  <c r="V197" i="5"/>
  <c r="Z197" i="5"/>
  <c r="AA197" i="5" s="1" a="1"/>
  <c r="AA197" i="5" s="1"/>
  <c r="W197" i="5"/>
  <c r="Z581" i="5"/>
  <c r="AA581" i="5" s="1" a="1"/>
  <c r="AA581" i="5" s="1"/>
  <c r="V581" i="5"/>
  <c r="W581" i="5"/>
  <c r="Z933" i="5"/>
  <c r="AA933" i="5" s="1" a="1"/>
  <c r="AA933" i="5" s="1"/>
  <c r="W933" i="5"/>
  <c r="V933" i="5"/>
  <c r="V430" i="5"/>
  <c r="Z430" i="5"/>
  <c r="AA430" i="5" s="1" a="1"/>
  <c r="AA430" i="5" s="1"/>
  <c r="W430" i="5"/>
  <c r="Z654" i="5"/>
  <c r="AA654" i="5" s="1" a="1"/>
  <c r="AA654" i="5" s="1"/>
  <c r="W654" i="5"/>
  <c r="V654" i="5"/>
  <c r="W686" i="5"/>
  <c r="V686" i="5"/>
  <c r="Z686" i="5"/>
  <c r="AA686" i="5" s="1" a="1"/>
  <c r="AA686" i="5" s="1"/>
  <c r="W846" i="5"/>
  <c r="Z846" i="5"/>
  <c r="AA846" i="5" s="1" a="1"/>
  <c r="AA846" i="5" s="1"/>
  <c r="V846" i="5"/>
  <c r="W942" i="5"/>
  <c r="Z942" i="5"/>
  <c r="AA942" i="5" s="1" a="1"/>
  <c r="AA942" i="5" s="1"/>
  <c r="V942" i="5"/>
  <c r="Z143" i="5"/>
  <c r="AA143" i="5" s="1" a="1"/>
  <c r="AA143" i="5" s="1"/>
  <c r="W143" i="5"/>
  <c r="V143" i="5"/>
  <c r="V271" i="5"/>
  <c r="Z271" i="5"/>
  <c r="AA271" i="5" s="1" a="1"/>
  <c r="AA271" i="5" s="1"/>
  <c r="W271" i="5"/>
  <c r="V431" i="5"/>
  <c r="W431" i="5"/>
  <c r="Z431" i="5"/>
  <c r="AA431" i="5" s="1" a="1"/>
  <c r="AA431" i="5" s="1"/>
  <c r="W559" i="5"/>
  <c r="V559" i="5"/>
  <c r="Z559" i="5"/>
  <c r="AA559" i="5" s="1" a="1"/>
  <c r="AA559" i="5" s="1"/>
  <c r="W719" i="5"/>
  <c r="Z719" i="5"/>
  <c r="AA719" i="5" s="1" a="1"/>
  <c r="AA719" i="5" s="1"/>
  <c r="V719" i="5"/>
  <c r="V215" i="5"/>
  <c r="Z215" i="5"/>
  <c r="AA215" i="5" s="1" a="1"/>
  <c r="AA215" i="5" s="1"/>
  <c r="W215" i="5"/>
  <c r="W279" i="5"/>
  <c r="Z279" i="5"/>
  <c r="AA279" i="5" s="1" a="1"/>
  <c r="AA279" i="5" s="1"/>
  <c r="V279" i="5"/>
  <c r="Z343" i="5"/>
  <c r="AA343" i="5" s="1" a="1"/>
  <c r="AA343" i="5" s="1"/>
  <c r="W343" i="5"/>
  <c r="V343" i="5"/>
  <c r="V439" i="5"/>
  <c r="Z439" i="5"/>
  <c r="AA439" i="5" s="1" a="1"/>
  <c r="AA439" i="5" s="1"/>
  <c r="W439" i="5"/>
  <c r="V503" i="5"/>
  <c r="W503" i="5"/>
  <c r="Z503" i="5"/>
  <c r="AA503" i="5" s="1" a="1"/>
  <c r="AA503" i="5" s="1"/>
  <c r="W567" i="5"/>
  <c r="Z567" i="5"/>
  <c r="AA567" i="5" s="1" a="1"/>
  <c r="AA567" i="5" s="1"/>
  <c r="V567" i="5"/>
  <c r="W695" i="5"/>
  <c r="Z695" i="5"/>
  <c r="AA695" i="5" s="1" a="1"/>
  <c r="AA695" i="5" s="1"/>
  <c r="V695" i="5"/>
  <c r="V759" i="5"/>
  <c r="Z759" i="5"/>
  <c r="AA759" i="5" s="1" a="1"/>
  <c r="AA759" i="5" s="1"/>
  <c r="W759" i="5"/>
  <c r="V823" i="5"/>
  <c r="W823" i="5"/>
  <c r="Z823" i="5"/>
  <c r="AA823" i="5" s="1" a="1"/>
  <c r="AA823" i="5" s="1"/>
  <c r="V887" i="5"/>
  <c r="W887" i="5"/>
  <c r="Z887" i="5"/>
  <c r="AA887" i="5" s="1" a="1"/>
  <c r="AA887" i="5" s="1"/>
  <c r="V993" i="5"/>
  <c r="W993" i="5"/>
  <c r="Z993" i="5"/>
  <c r="AA993" i="5" s="1" a="1"/>
  <c r="AA993" i="5" s="1"/>
  <c r="Z56" i="5"/>
  <c r="AA56" i="5" s="1" a="1"/>
  <c r="AA56" i="5" s="1"/>
  <c r="W56" i="5"/>
  <c r="V56" i="5"/>
  <c r="Z152" i="5"/>
  <c r="AA152" i="5" s="1" a="1"/>
  <c r="AA152" i="5" s="1"/>
  <c r="W152" i="5"/>
  <c r="V152" i="5"/>
  <c r="Z216" i="5"/>
  <c r="AA216" i="5" s="1" a="1"/>
  <c r="AA216" i="5" s="1"/>
  <c r="W216" i="5"/>
  <c r="V216" i="5"/>
  <c r="V280" i="5"/>
  <c r="W280" i="5"/>
  <c r="Z280" i="5"/>
  <c r="AA280" i="5" s="1" a="1"/>
  <c r="AA280" i="5" s="1"/>
  <c r="W312" i="5"/>
  <c r="Z312" i="5"/>
  <c r="AA312" i="5" s="1" a="1"/>
  <c r="AA312" i="5" s="1"/>
  <c r="V312" i="5"/>
  <c r="Z344" i="5"/>
  <c r="AA344" i="5" s="1" a="1"/>
  <c r="AA344" i="5" s="1"/>
  <c r="W344" i="5"/>
  <c r="V344" i="5"/>
  <c r="V416" i="5"/>
  <c r="Z416" i="5"/>
  <c r="AA416" i="5" s="1" a="1"/>
  <c r="AA416" i="5" s="1"/>
  <c r="W416" i="5"/>
  <c r="Z480" i="5"/>
  <c r="AA480" i="5" s="1" a="1"/>
  <c r="AA480" i="5" s="1"/>
  <c r="W480" i="5"/>
  <c r="V480" i="5"/>
  <c r="W544" i="5"/>
  <c r="Z544" i="5"/>
  <c r="AA544" i="5" s="1" a="1"/>
  <c r="AA544" i="5" s="1"/>
  <c r="V544" i="5"/>
  <c r="W576" i="5"/>
  <c r="V576" i="5"/>
  <c r="Z576" i="5"/>
  <c r="AA576" i="5" s="1" a="1"/>
  <c r="AA576" i="5" s="1"/>
  <c r="W608" i="5"/>
  <c r="Z608" i="5"/>
  <c r="AA608" i="5" s="1" a="1"/>
  <c r="AA608" i="5" s="1"/>
  <c r="V608" i="5"/>
  <c r="W744" i="5"/>
  <c r="Z744" i="5"/>
  <c r="AA744" i="5" s="1" a="1"/>
  <c r="AA744" i="5" s="1"/>
  <c r="V744" i="5"/>
  <c r="W776" i="5"/>
  <c r="Z776" i="5"/>
  <c r="AA776" i="5" s="1" a="1"/>
  <c r="AA776" i="5" s="1"/>
  <c r="V776" i="5"/>
  <c r="Z808" i="5"/>
  <c r="AA808" i="5" s="1" a="1"/>
  <c r="AA808" i="5" s="1"/>
  <c r="W808" i="5"/>
  <c r="V808" i="5"/>
  <c r="W880" i="5"/>
  <c r="Z880" i="5"/>
  <c r="AA880" i="5" s="1" a="1"/>
  <c r="AA880" i="5" s="1"/>
  <c r="V880" i="5"/>
  <c r="V912" i="5"/>
  <c r="Z912" i="5"/>
  <c r="AA912" i="5" s="1" a="1"/>
  <c r="AA912" i="5" s="1"/>
  <c r="W912" i="5"/>
  <c r="Z984" i="5"/>
  <c r="AA984" i="5" s="1" a="1"/>
  <c r="AA984" i="5" s="1"/>
  <c r="W984" i="5"/>
  <c r="V984" i="5"/>
  <c r="Z681" i="5"/>
  <c r="AA681" i="5" s="1" a="1"/>
  <c r="AA681" i="5" s="1"/>
  <c r="W681" i="5"/>
  <c r="V681" i="5"/>
  <c r="W841" i="5"/>
  <c r="Z841" i="5"/>
  <c r="AA841" i="5" s="1" a="1"/>
  <c r="AA841" i="5" s="1"/>
  <c r="V841" i="5"/>
  <c r="W977" i="5"/>
  <c r="Z977" i="5"/>
  <c r="AA977" i="5" s="1" a="1"/>
  <c r="AA977" i="5" s="1"/>
  <c r="V977" i="5"/>
  <c r="V954" i="5"/>
  <c r="W954" i="5"/>
  <c r="Z954" i="5"/>
  <c r="AA954" i="5" s="1" a="1"/>
  <c r="AA954" i="5" s="1"/>
  <c r="V33" i="5"/>
  <c r="Z33" i="5"/>
  <c r="AA33" i="5" s="1" a="1"/>
  <c r="AA33" i="5" s="1"/>
  <c r="W33" i="5"/>
  <c r="W161" i="5"/>
  <c r="V161" i="5"/>
  <c r="Z161" i="5"/>
  <c r="AA161" i="5" s="1" a="1"/>
  <c r="AA161" i="5" s="1"/>
  <c r="V257" i="5"/>
  <c r="W257" i="5"/>
  <c r="Z257" i="5"/>
  <c r="AA257" i="5" s="1" a="1"/>
  <c r="AA257" i="5" s="1"/>
  <c r="W289" i="5"/>
  <c r="Z289" i="5"/>
  <c r="AA289" i="5" s="1" a="1"/>
  <c r="AA289" i="5" s="1"/>
  <c r="V289" i="5"/>
  <c r="Z321" i="5"/>
  <c r="AA321" i="5" s="1" a="1"/>
  <c r="AA321" i="5" s="1"/>
  <c r="W321" i="5"/>
  <c r="V321" i="5"/>
  <c r="Z353" i="5"/>
  <c r="AA353" i="5" s="1" a="1"/>
  <c r="AA353" i="5" s="1"/>
  <c r="W353" i="5"/>
  <c r="V353" i="5"/>
  <c r="Z385" i="5"/>
  <c r="AA385" i="5" s="1" a="1"/>
  <c r="AA385" i="5" s="1"/>
  <c r="W385" i="5"/>
  <c r="V385" i="5"/>
  <c r="W417" i="5"/>
  <c r="Z417" i="5"/>
  <c r="AA417" i="5" s="1" a="1"/>
  <c r="AA417" i="5" s="1"/>
  <c r="V417" i="5"/>
  <c r="V449" i="5"/>
  <c r="Z449" i="5"/>
  <c r="AA449" i="5" s="1" a="1"/>
  <c r="AA449" i="5" s="1"/>
  <c r="W449" i="5"/>
  <c r="V481" i="5"/>
  <c r="W481" i="5"/>
  <c r="Z481" i="5"/>
  <c r="AA481" i="5" s="1" a="1"/>
  <c r="AA481" i="5" s="1"/>
  <c r="V521" i="5"/>
  <c r="W521" i="5"/>
  <c r="Z521" i="5"/>
  <c r="AA521" i="5" s="1" a="1"/>
  <c r="AA521" i="5" s="1"/>
  <c r="W553" i="5"/>
  <c r="V553" i="5"/>
  <c r="Z553" i="5"/>
  <c r="AA553" i="5" s="1" a="1"/>
  <c r="AA553" i="5" s="1"/>
  <c r="Z593" i="5"/>
  <c r="AA593" i="5" s="1" a="1"/>
  <c r="AA593" i="5" s="1"/>
  <c r="V593" i="5"/>
  <c r="W593" i="5"/>
  <c r="Z625" i="5"/>
  <c r="AA625" i="5" s="1" a="1"/>
  <c r="AA625" i="5" s="1"/>
  <c r="V625" i="5"/>
  <c r="W625" i="5"/>
  <c r="W657" i="5"/>
  <c r="Z657" i="5"/>
  <c r="AA657" i="5" s="1" a="1"/>
  <c r="AA657" i="5" s="1"/>
  <c r="V657" i="5"/>
  <c r="V737" i="5"/>
  <c r="W737" i="5"/>
  <c r="Z737" i="5"/>
  <c r="AA737" i="5" s="1" a="1"/>
  <c r="AA737" i="5" s="1"/>
  <c r="Z969" i="5"/>
  <c r="AA969" i="5" s="1" a="1"/>
  <c r="AA969" i="5" s="1"/>
  <c r="W969" i="5"/>
  <c r="V969" i="5"/>
  <c r="Z42" i="5"/>
  <c r="AA42" i="5" s="1" a="1"/>
  <c r="AA42" i="5" s="1"/>
  <c r="W42" i="5"/>
  <c r="V42" i="5"/>
  <c r="Z74" i="5"/>
  <c r="AA74" i="5" s="1" a="1"/>
  <c r="AA74" i="5" s="1"/>
  <c r="W74" i="5"/>
  <c r="V74" i="5"/>
  <c r="Z106" i="5"/>
  <c r="AA106" i="5" s="1" a="1"/>
  <c r="AA106" i="5" s="1"/>
  <c r="W106" i="5"/>
  <c r="V106" i="5"/>
  <c r="Z138" i="5"/>
  <c r="AA138" i="5" s="1" a="1"/>
  <c r="AA138" i="5" s="1"/>
  <c r="W138" i="5"/>
  <c r="V138" i="5"/>
  <c r="Z170" i="5"/>
  <c r="AA170" i="5" s="1" a="1"/>
  <c r="AA170" i="5" s="1"/>
  <c r="V170" i="5"/>
  <c r="W170" i="5"/>
  <c r="Z202" i="5"/>
  <c r="AA202" i="5" s="1" a="1"/>
  <c r="AA202" i="5" s="1"/>
  <c r="W202" i="5"/>
  <c r="V202" i="5"/>
  <c r="Z234" i="5"/>
  <c r="AA234" i="5" s="1" a="1"/>
  <c r="AA234" i="5" s="1"/>
  <c r="W234" i="5"/>
  <c r="V234" i="5"/>
  <c r="V266" i="5"/>
  <c r="W266" i="5"/>
  <c r="Z266" i="5"/>
  <c r="AA266" i="5" s="1" a="1"/>
  <c r="AA266" i="5" s="1"/>
  <c r="W298" i="5"/>
  <c r="Z298" i="5"/>
  <c r="AA298" i="5" s="1" a="1"/>
  <c r="AA298" i="5" s="1"/>
  <c r="V298" i="5"/>
  <c r="W330" i="5"/>
  <c r="Z330" i="5"/>
  <c r="AA330" i="5" s="1" a="1"/>
  <c r="AA330" i="5" s="1"/>
  <c r="V330" i="5"/>
  <c r="Z362" i="5"/>
  <c r="AA362" i="5" s="1" a="1"/>
  <c r="AA362" i="5" s="1"/>
  <c r="W362" i="5"/>
  <c r="V362" i="5"/>
  <c r="V394" i="5"/>
  <c r="W394" i="5"/>
  <c r="Z394" i="5"/>
  <c r="AA394" i="5" s="1" a="1"/>
  <c r="AA394" i="5" s="1"/>
  <c r="V426" i="5"/>
  <c r="Z426" i="5"/>
  <c r="AA426" i="5" s="1" a="1"/>
  <c r="AA426" i="5" s="1"/>
  <c r="W426" i="5"/>
  <c r="Z458" i="5"/>
  <c r="AA458" i="5" s="1" a="1"/>
  <c r="AA458" i="5" s="1"/>
  <c r="W458" i="5"/>
  <c r="V458" i="5"/>
  <c r="Z490" i="5"/>
  <c r="AA490" i="5" s="1" a="1"/>
  <c r="AA490" i="5" s="1"/>
  <c r="W490" i="5"/>
  <c r="V490" i="5"/>
  <c r="Z522" i="5"/>
  <c r="AA522" i="5" s="1" a="1"/>
  <c r="AA522" i="5" s="1"/>
  <c r="W522" i="5"/>
  <c r="V522" i="5"/>
  <c r="W554" i="5"/>
  <c r="Z554" i="5"/>
  <c r="AA554" i="5" s="1" a="1"/>
  <c r="AA554" i="5" s="1"/>
  <c r="V554" i="5"/>
  <c r="W586" i="5"/>
  <c r="Z586" i="5"/>
  <c r="AA586" i="5" s="1" a="1"/>
  <c r="AA586" i="5" s="1"/>
  <c r="V586" i="5"/>
  <c r="W618" i="5"/>
  <c r="Z618" i="5"/>
  <c r="AA618" i="5" s="1" a="1"/>
  <c r="AA618" i="5" s="1"/>
  <c r="V618" i="5"/>
  <c r="Z746" i="5"/>
  <c r="AA746" i="5" s="1" a="1"/>
  <c r="AA746" i="5" s="1"/>
  <c r="W746" i="5"/>
  <c r="V746" i="5"/>
  <c r="W778" i="5"/>
  <c r="Z778" i="5"/>
  <c r="AA778" i="5" s="1" a="1"/>
  <c r="AA778" i="5" s="1"/>
  <c r="V778" i="5"/>
  <c r="W810" i="5"/>
  <c r="Z810" i="5"/>
  <c r="AA810" i="5" s="1" a="1"/>
  <c r="AA810" i="5" s="1"/>
  <c r="V810" i="5"/>
  <c r="W842" i="5"/>
  <c r="Z842" i="5"/>
  <c r="AA842" i="5" s="1" a="1"/>
  <c r="AA842" i="5" s="1"/>
  <c r="V842" i="5"/>
  <c r="W874" i="5"/>
  <c r="Z874" i="5"/>
  <c r="AA874" i="5" s="1" a="1"/>
  <c r="AA874" i="5" s="1"/>
  <c r="V874" i="5"/>
  <c r="V906" i="5"/>
  <c r="W906" i="5"/>
  <c r="Z906" i="5"/>
  <c r="AA906" i="5" s="1" a="1"/>
  <c r="AA906" i="5" s="1"/>
  <c r="V19" i="5"/>
  <c r="Z19" i="5"/>
  <c r="AA19" i="5" s="1" a="1"/>
  <c r="AA19" i="5" s="1"/>
  <c r="W19" i="5"/>
  <c r="Z51" i="5"/>
  <c r="AA51" i="5" s="1" a="1"/>
  <c r="AA51" i="5" s="1"/>
  <c r="V51" i="5"/>
  <c r="W51" i="5"/>
  <c r="Z83" i="5"/>
  <c r="AA83" i="5" s="1" a="1"/>
  <c r="AA83" i="5" s="1"/>
  <c r="W83" i="5"/>
  <c r="V83" i="5"/>
  <c r="Z243" i="5"/>
  <c r="AA243" i="5" s="1" a="1"/>
  <c r="AA243" i="5" s="1"/>
  <c r="W243" i="5"/>
  <c r="V243" i="5"/>
  <c r="W275" i="5"/>
  <c r="Z275" i="5"/>
  <c r="AA275" i="5" s="1" a="1"/>
  <c r="AA275" i="5" s="1"/>
  <c r="V275" i="5"/>
  <c r="W307" i="5"/>
  <c r="Z307" i="5"/>
  <c r="AA307" i="5" s="1" a="1"/>
  <c r="AA307" i="5" s="1"/>
  <c r="V307" i="5"/>
  <c r="Z339" i="5"/>
  <c r="AA339" i="5" s="1" a="1"/>
  <c r="AA339" i="5" s="1"/>
  <c r="V339" i="5"/>
  <c r="W339" i="5"/>
  <c r="Z371" i="5"/>
  <c r="AA371" i="5" s="1" a="1"/>
  <c r="AA371" i="5" s="1"/>
  <c r="V371" i="5"/>
  <c r="W371" i="5"/>
  <c r="Z403" i="5"/>
  <c r="AA403" i="5" s="1" a="1"/>
  <c r="AA403" i="5" s="1"/>
  <c r="W403" i="5"/>
  <c r="V403" i="5"/>
  <c r="V435" i="5"/>
  <c r="W435" i="5"/>
  <c r="Z435" i="5"/>
  <c r="AA435" i="5" s="1" a="1"/>
  <c r="AA435" i="5" s="1"/>
  <c r="V467" i="5"/>
  <c r="Z467" i="5"/>
  <c r="AA467" i="5" s="1" a="1"/>
  <c r="AA467" i="5" s="1"/>
  <c r="W467" i="5"/>
  <c r="V499" i="5"/>
  <c r="Z499" i="5"/>
  <c r="AA499" i="5" s="1" a="1"/>
  <c r="AA499" i="5" s="1"/>
  <c r="W499" i="5"/>
  <c r="W563" i="5"/>
  <c r="V563" i="5"/>
  <c r="Z563" i="5"/>
  <c r="AA563" i="5" s="1" a="1"/>
  <c r="AA563" i="5" s="1"/>
  <c r="Z595" i="5"/>
  <c r="AA595" i="5" s="1" a="1"/>
  <c r="AA595" i="5" s="1"/>
  <c r="V595" i="5"/>
  <c r="W595" i="5"/>
  <c r="W659" i="5"/>
  <c r="Z659" i="5"/>
  <c r="AA659" i="5" s="1" a="1"/>
  <c r="AA659" i="5" s="1"/>
  <c r="V659" i="5"/>
  <c r="W691" i="5"/>
  <c r="Z691" i="5"/>
  <c r="AA691" i="5" s="1" a="1"/>
  <c r="AA691" i="5" s="1"/>
  <c r="V691" i="5"/>
  <c r="Z723" i="5"/>
  <c r="AA723" i="5" s="1" a="1"/>
  <c r="AA723" i="5" s="1"/>
  <c r="W723" i="5"/>
  <c r="V723" i="5"/>
  <c r="V755" i="5"/>
  <c r="W755" i="5"/>
  <c r="Z755" i="5"/>
  <c r="AA755" i="5" s="1" a="1"/>
  <c r="AA755" i="5" s="1"/>
  <c r="V851" i="5"/>
  <c r="W851" i="5"/>
  <c r="Z851" i="5"/>
  <c r="AA851" i="5" s="1" a="1"/>
  <c r="AA851" i="5" s="1"/>
  <c r="V883" i="5"/>
  <c r="Z883" i="5"/>
  <c r="AA883" i="5" s="1" a="1"/>
  <c r="AA883" i="5" s="1"/>
  <c r="W883" i="5"/>
  <c r="W915" i="5"/>
  <c r="V915" i="5"/>
  <c r="Z915" i="5"/>
  <c r="AA915" i="5" s="1" a="1"/>
  <c r="AA915" i="5" s="1"/>
  <c r="W979" i="5"/>
  <c r="Z979" i="5"/>
  <c r="AA979" i="5" s="1" a="1"/>
  <c r="AA979" i="5" s="1"/>
  <c r="V979" i="5"/>
  <c r="V36" i="5"/>
  <c r="Z36" i="5"/>
  <c r="AA36" i="5" s="1" a="1"/>
  <c r="AA36" i="5" s="1"/>
  <c r="W36" i="5"/>
  <c r="Z68" i="5"/>
  <c r="AA68" i="5" s="1" a="1"/>
  <c r="AA68" i="5" s="1"/>
  <c r="W68" i="5"/>
  <c r="V68" i="5"/>
  <c r="Z100" i="5"/>
  <c r="AA100" i="5" s="1" a="1"/>
  <c r="AA100" i="5" s="1"/>
  <c r="W100" i="5"/>
  <c r="V100" i="5"/>
  <c r="Z132" i="5"/>
  <c r="AA132" i="5" s="1" a="1"/>
  <c r="AA132" i="5" s="1"/>
  <c r="W132" i="5"/>
  <c r="V132" i="5"/>
  <c r="Z164" i="5"/>
  <c r="AA164" i="5" s="1" a="1"/>
  <c r="AA164" i="5" s="1"/>
  <c r="W164" i="5"/>
  <c r="V164" i="5"/>
  <c r="W196" i="5"/>
  <c r="Z196" i="5"/>
  <c r="AA196" i="5" s="1" a="1"/>
  <c r="AA196" i="5" s="1"/>
  <c r="V196" i="5"/>
  <c r="W228" i="5"/>
  <c r="Z228" i="5"/>
  <c r="AA228" i="5" s="1" a="1"/>
  <c r="AA228" i="5" s="1"/>
  <c r="V228" i="5"/>
  <c r="V260" i="5"/>
  <c r="W260" i="5"/>
  <c r="Z260" i="5"/>
  <c r="AA260" i="5" s="1" a="1"/>
  <c r="AA260" i="5" s="1"/>
  <c r="Z292" i="5"/>
  <c r="AA292" i="5" s="1" a="1"/>
  <c r="AA292" i="5" s="1"/>
  <c r="W292" i="5"/>
  <c r="V292" i="5"/>
  <c r="Z324" i="5"/>
  <c r="AA324" i="5" s="1" a="1"/>
  <c r="AA324" i="5" s="1"/>
  <c r="W324" i="5"/>
  <c r="V324" i="5"/>
  <c r="Z356" i="5"/>
  <c r="AA356" i="5" s="1" a="1"/>
  <c r="AA356" i="5" s="1"/>
  <c r="W356" i="5"/>
  <c r="V356" i="5"/>
  <c r="V388" i="5"/>
  <c r="Z388" i="5"/>
  <c r="AA388" i="5" s="1" a="1"/>
  <c r="AA388" i="5" s="1"/>
  <c r="W388" i="5"/>
  <c r="W452" i="5"/>
  <c r="Z452" i="5"/>
  <c r="AA452" i="5" s="1" a="1"/>
  <c r="AA452" i="5" s="1"/>
  <c r="V452" i="5"/>
  <c r="Z484" i="5"/>
  <c r="AA484" i="5" s="1" a="1"/>
  <c r="AA484" i="5" s="1"/>
  <c r="W484" i="5"/>
  <c r="V484" i="5"/>
  <c r="Z516" i="5"/>
  <c r="AA516" i="5" s="1" a="1"/>
  <c r="AA516" i="5" s="1"/>
  <c r="W516" i="5"/>
  <c r="V516" i="5"/>
  <c r="W548" i="5"/>
  <c r="Z548" i="5"/>
  <c r="AA548" i="5" s="1" a="1"/>
  <c r="AA548" i="5" s="1"/>
  <c r="V548" i="5"/>
  <c r="W580" i="5"/>
  <c r="Z580" i="5"/>
  <c r="AA580" i="5" s="1" a="1"/>
  <c r="AA580" i="5" s="1"/>
  <c r="V580" i="5"/>
  <c r="W612" i="5"/>
  <c r="Z612" i="5"/>
  <c r="AA612" i="5" s="1" a="1"/>
  <c r="AA612" i="5" s="1"/>
  <c r="V612" i="5"/>
  <c r="V740" i="5"/>
  <c r="W740" i="5"/>
  <c r="Z740" i="5"/>
  <c r="AA740" i="5" s="1" a="1"/>
  <c r="AA740" i="5" s="1"/>
  <c r="W772" i="5"/>
  <c r="Z772" i="5"/>
  <c r="AA772" i="5" s="1" a="1"/>
  <c r="AA772" i="5" s="1"/>
  <c r="V772" i="5"/>
  <c r="Z804" i="5"/>
  <c r="AA804" i="5" s="1" a="1"/>
  <c r="AA804" i="5" s="1"/>
  <c r="W804" i="5"/>
  <c r="V804" i="5"/>
  <c r="W836" i="5"/>
  <c r="Z836" i="5"/>
  <c r="AA836" i="5" s="1" a="1"/>
  <c r="AA836" i="5" s="1"/>
  <c r="V836" i="5"/>
  <c r="W868" i="5"/>
  <c r="Z868" i="5"/>
  <c r="AA868" i="5" s="1" a="1"/>
  <c r="AA868" i="5" s="1"/>
  <c r="V868" i="5"/>
  <c r="W900" i="5"/>
  <c r="Z900" i="5"/>
  <c r="AA900" i="5" s="1" a="1"/>
  <c r="AA900" i="5" s="1"/>
  <c r="V900" i="5"/>
  <c r="W964" i="5"/>
  <c r="Z964" i="5"/>
  <c r="AA964" i="5" s="1" a="1"/>
  <c r="AA964" i="5" s="1"/>
  <c r="V964" i="5"/>
  <c r="Z996" i="5"/>
  <c r="AA996" i="5" s="1" a="1"/>
  <c r="AA996" i="5" s="1"/>
  <c r="W996" i="5"/>
  <c r="V996" i="5"/>
  <c r="Z173" i="5"/>
  <c r="AA173" i="5" s="1" a="1"/>
  <c r="AA173" i="5" s="1"/>
  <c r="V173" i="5"/>
  <c r="W173" i="5"/>
  <c r="Z269" i="5"/>
  <c r="AA269" i="5" s="1" a="1"/>
  <c r="AA269" i="5" s="1"/>
  <c r="W269" i="5"/>
  <c r="V269" i="5"/>
  <c r="Z301" i="5"/>
  <c r="AA301" i="5" s="1" a="1"/>
  <c r="AA301" i="5" s="1"/>
  <c r="W301" i="5"/>
  <c r="V301" i="5"/>
  <c r="V333" i="5"/>
  <c r="Z333" i="5"/>
  <c r="AA333" i="5" s="1" a="1"/>
  <c r="AA333" i="5" s="1"/>
  <c r="W333" i="5"/>
  <c r="V365" i="5"/>
  <c r="Z365" i="5"/>
  <c r="AA365" i="5" s="1" a="1"/>
  <c r="AA365" i="5" s="1"/>
  <c r="W365" i="5"/>
  <c r="W397" i="5"/>
  <c r="Z397" i="5"/>
  <c r="AA397" i="5" s="1" a="1"/>
  <c r="AA397" i="5" s="1"/>
  <c r="V397" i="5"/>
  <c r="Z429" i="5"/>
  <c r="AA429" i="5" s="1" a="1"/>
  <c r="AA429" i="5" s="1"/>
  <c r="W429" i="5"/>
  <c r="V429" i="5"/>
  <c r="V461" i="5"/>
  <c r="Z461" i="5"/>
  <c r="AA461" i="5" s="1" a="1"/>
  <c r="AA461" i="5" s="1"/>
  <c r="W461" i="5"/>
  <c r="V493" i="5"/>
  <c r="Z493" i="5"/>
  <c r="AA493" i="5" s="1" a="1"/>
  <c r="AA493" i="5" s="1"/>
  <c r="W493" i="5"/>
  <c r="V525" i="5"/>
  <c r="W525" i="5"/>
  <c r="Z525" i="5"/>
  <c r="AA525" i="5" s="1" a="1"/>
  <c r="AA525" i="5" s="1"/>
  <c r="Z557" i="5"/>
  <c r="AA557" i="5" s="1" a="1"/>
  <c r="AA557" i="5" s="1"/>
  <c r="V557" i="5"/>
  <c r="W557" i="5"/>
  <c r="Z589" i="5"/>
  <c r="AA589" i="5" s="1" a="1"/>
  <c r="AA589" i="5" s="1"/>
  <c r="V589" i="5"/>
  <c r="W589" i="5"/>
  <c r="W621" i="5"/>
  <c r="V621" i="5"/>
  <c r="Z621" i="5"/>
  <c r="AA621" i="5" s="1" a="1"/>
  <c r="AA621" i="5" s="1"/>
  <c r="W653" i="5"/>
  <c r="Z653" i="5"/>
  <c r="AA653" i="5" s="1" a="1"/>
  <c r="AA653" i="5" s="1"/>
  <c r="V653" i="5"/>
  <c r="W685" i="5"/>
  <c r="Z685" i="5"/>
  <c r="AA685" i="5" s="1" a="1"/>
  <c r="AA685" i="5" s="1"/>
  <c r="V685" i="5"/>
  <c r="W717" i="5"/>
  <c r="V717" i="5"/>
  <c r="Z717" i="5"/>
  <c r="AA717" i="5" s="1" a="1"/>
  <c r="AA717" i="5" s="1"/>
  <c r="V749" i="5"/>
  <c r="Z749" i="5"/>
  <c r="AA749" i="5" s="1" a="1"/>
  <c r="AA749" i="5" s="1"/>
  <c r="W749" i="5"/>
  <c r="V781" i="5"/>
  <c r="W781" i="5"/>
  <c r="Z781" i="5"/>
  <c r="AA781" i="5" s="1" a="1"/>
  <c r="AA781" i="5" s="1"/>
  <c r="V813" i="5"/>
  <c r="W813" i="5"/>
  <c r="Z813" i="5"/>
  <c r="AA813" i="5" s="1" a="1"/>
  <c r="AA813" i="5" s="1"/>
  <c r="W845" i="5"/>
  <c r="Z845" i="5"/>
  <c r="AA845" i="5" s="1" a="1"/>
  <c r="AA845" i="5" s="1"/>
  <c r="V845" i="5"/>
  <c r="V877" i="5"/>
  <c r="W877" i="5"/>
  <c r="Z877" i="5"/>
  <c r="AA877" i="5" s="1" a="1"/>
  <c r="AA877" i="5" s="1"/>
  <c r="V909" i="5"/>
  <c r="Z909" i="5"/>
  <c r="AA909" i="5" s="1" a="1"/>
  <c r="AA909" i="5" s="1"/>
  <c r="W909" i="5"/>
  <c r="V973" i="5"/>
  <c r="Z973" i="5"/>
  <c r="AA973" i="5" s="1" a="1"/>
  <c r="AA973" i="5" s="1"/>
  <c r="W973" i="5"/>
  <c r="Z22" i="5"/>
  <c r="AA22" i="5" s="1" a="1"/>
  <c r="AA22" i="5" s="1"/>
  <c r="W22" i="5"/>
  <c r="V22" i="5"/>
  <c r="Z54" i="5"/>
  <c r="AA54" i="5" s="1" a="1"/>
  <c r="AA54" i="5" s="1"/>
  <c r="W54" i="5"/>
  <c r="V54" i="5"/>
  <c r="Z86" i="5"/>
  <c r="AA86" i="5" s="1" a="1"/>
  <c r="AA86" i="5" s="1"/>
  <c r="W86" i="5"/>
  <c r="V86" i="5"/>
  <c r="Z118" i="5"/>
  <c r="AA118" i="5" s="1" a="1"/>
  <c r="AA118" i="5" s="1"/>
  <c r="W118" i="5"/>
  <c r="V118" i="5"/>
  <c r="Z150" i="5"/>
  <c r="AA150" i="5" s="1" a="1"/>
  <c r="AA150" i="5" s="1"/>
  <c r="W150" i="5"/>
  <c r="V150" i="5"/>
  <c r="Z182" i="5"/>
  <c r="AA182" i="5" s="1" a="1"/>
  <c r="AA182" i="5" s="1"/>
  <c r="W182" i="5"/>
  <c r="V182" i="5"/>
  <c r="W214" i="5"/>
  <c r="Z214" i="5"/>
  <c r="AA214" i="5" s="1" a="1"/>
  <c r="AA214" i="5" s="1"/>
  <c r="V214" i="5"/>
  <c r="Z246" i="5"/>
  <c r="AA246" i="5" s="1" a="1"/>
  <c r="AA246" i="5" s="1"/>
  <c r="W246" i="5"/>
  <c r="V246" i="5"/>
  <c r="Z278" i="5"/>
  <c r="AA278" i="5" s="1" a="1"/>
  <c r="AA278" i="5" s="1"/>
  <c r="W278" i="5"/>
  <c r="V278" i="5"/>
  <c r="W310" i="5"/>
  <c r="Z310" i="5"/>
  <c r="AA310" i="5" s="1" a="1"/>
  <c r="AA310" i="5" s="1"/>
  <c r="V310" i="5"/>
  <c r="W342" i="5"/>
  <c r="Z342" i="5"/>
  <c r="AA342" i="5" s="1" a="1"/>
  <c r="AA342" i="5" s="1"/>
  <c r="V342" i="5"/>
  <c r="Z374" i="5"/>
  <c r="AA374" i="5" s="1" a="1"/>
  <c r="AA374" i="5" s="1"/>
  <c r="V374" i="5"/>
  <c r="W374" i="5"/>
  <c r="V470" i="5"/>
  <c r="Z470" i="5"/>
  <c r="AA470" i="5" s="1" a="1"/>
  <c r="AA470" i="5" s="1"/>
  <c r="W470" i="5"/>
  <c r="Z502" i="5"/>
  <c r="AA502" i="5" s="1" a="1"/>
  <c r="AA502" i="5" s="1"/>
  <c r="W502" i="5"/>
  <c r="V502" i="5"/>
  <c r="Z534" i="5"/>
  <c r="AA534" i="5" s="1" a="1"/>
  <c r="AA534" i="5" s="1"/>
  <c r="W534" i="5"/>
  <c r="V534" i="5"/>
  <c r="W566" i="5"/>
  <c r="Z566" i="5"/>
  <c r="AA566" i="5" s="1" a="1"/>
  <c r="AA566" i="5" s="1"/>
  <c r="V566" i="5"/>
  <c r="W598" i="5"/>
  <c r="Z598" i="5"/>
  <c r="AA598" i="5" s="1" a="1"/>
  <c r="AA598" i="5" s="1"/>
  <c r="V598" i="5"/>
  <c r="W630" i="5"/>
  <c r="Z630" i="5"/>
  <c r="AA630" i="5" s="1" a="1"/>
  <c r="AA630" i="5" s="1"/>
  <c r="V630" i="5"/>
  <c r="W726" i="5"/>
  <c r="V726" i="5"/>
  <c r="Z726" i="5"/>
  <c r="AA726" i="5" s="1" a="1"/>
  <c r="AA726" i="5" s="1"/>
  <c r="Z758" i="5"/>
  <c r="AA758" i="5" s="1" a="1"/>
  <c r="AA758" i="5" s="1"/>
  <c r="W758" i="5"/>
  <c r="V758" i="5"/>
  <c r="V790" i="5"/>
  <c r="Z790" i="5"/>
  <c r="AA790" i="5" s="1" a="1"/>
  <c r="AA790" i="5" s="1"/>
  <c r="W790" i="5"/>
  <c r="W822" i="5"/>
  <c r="Z822" i="5"/>
  <c r="AA822" i="5" s="1" a="1"/>
  <c r="AA822" i="5" s="1"/>
  <c r="V822" i="5"/>
  <c r="Z854" i="5"/>
  <c r="AA854" i="5" s="1" a="1"/>
  <c r="AA854" i="5" s="1"/>
  <c r="W854" i="5"/>
  <c r="V854" i="5"/>
  <c r="Z886" i="5"/>
  <c r="AA886" i="5" s="1" a="1"/>
  <c r="AA886" i="5" s="1"/>
  <c r="W886" i="5"/>
  <c r="V886" i="5"/>
  <c r="Z918" i="5"/>
  <c r="AA918" i="5" s="1" a="1"/>
  <c r="AA918" i="5" s="1"/>
  <c r="W918" i="5"/>
  <c r="V918" i="5"/>
  <c r="Z982" i="5"/>
  <c r="AA982" i="5" s="1" a="1"/>
  <c r="AA982" i="5" s="1"/>
  <c r="W982" i="5"/>
  <c r="V982" i="5"/>
  <c r="W985" i="5"/>
  <c r="Z985" i="5"/>
  <c r="AA985" i="5" s="1" a="1"/>
  <c r="AA985" i="5" s="1"/>
  <c r="V985" i="5"/>
  <c r="Z207" i="5"/>
  <c r="AA207" i="5" s="1" a="1"/>
  <c r="AA207" i="5" s="1"/>
  <c r="W207" i="5"/>
  <c r="V207" i="5"/>
  <c r="Z335" i="5"/>
  <c r="AA335" i="5" s="1" a="1"/>
  <c r="AA335" i="5" s="1"/>
  <c r="W335" i="5"/>
  <c r="V335" i="5"/>
  <c r="W399" i="5"/>
  <c r="V399" i="5"/>
  <c r="Z399" i="5"/>
  <c r="AA399" i="5" s="1" a="1"/>
  <c r="AA399" i="5" s="1"/>
  <c r="Z783" i="5"/>
  <c r="AA783" i="5" s="1" a="1"/>
  <c r="AA783" i="5" s="1"/>
  <c r="W783" i="5"/>
  <c r="V783" i="5"/>
  <c r="V23" i="5"/>
  <c r="Z23" i="5"/>
  <c r="AA23" i="5" s="1" a="1"/>
  <c r="AA23" i="5" s="1"/>
  <c r="W23" i="5"/>
  <c r="Z87" i="5"/>
  <c r="AA87" i="5" s="1" a="1"/>
  <c r="AA87" i="5" s="1"/>
  <c r="W87" i="5"/>
  <c r="V87" i="5"/>
  <c r="V311" i="5"/>
  <c r="Z311" i="5"/>
  <c r="AA311" i="5" s="1" a="1"/>
  <c r="AA311" i="5" s="1"/>
  <c r="W311" i="5"/>
  <c r="Z375" i="5"/>
  <c r="AA375" i="5" s="1" a="1"/>
  <c r="AA375" i="5" s="1"/>
  <c r="V375" i="5"/>
  <c r="W375" i="5"/>
  <c r="W407" i="5"/>
  <c r="Z407" i="5"/>
  <c r="AA407" i="5" s="1" a="1"/>
  <c r="AA407" i="5" s="1"/>
  <c r="V407" i="5"/>
  <c r="V535" i="5"/>
  <c r="W535" i="5"/>
  <c r="Z535" i="5"/>
  <c r="AA535" i="5" s="1" a="1"/>
  <c r="AA535" i="5" s="1"/>
  <c r="Z599" i="5"/>
  <c r="AA599" i="5" s="1" a="1"/>
  <c r="AA599" i="5" s="1"/>
  <c r="V599" i="5"/>
  <c r="W599" i="5"/>
  <c r="W663" i="5"/>
  <c r="Z663" i="5"/>
  <c r="AA663" i="5" s="1" a="1"/>
  <c r="AA663" i="5" s="1"/>
  <c r="V663" i="5"/>
  <c r="W791" i="5"/>
  <c r="Z791" i="5"/>
  <c r="AA791" i="5" s="1" a="1"/>
  <c r="AA791" i="5" s="1"/>
  <c r="V791" i="5"/>
  <c r="V855" i="5"/>
  <c r="W855" i="5"/>
  <c r="Z855" i="5"/>
  <c r="AA855" i="5" s="1" a="1"/>
  <c r="AA855" i="5" s="1"/>
  <c r="W919" i="5"/>
  <c r="V919" i="5"/>
  <c r="Z919" i="5"/>
  <c r="AA919" i="5" s="1" a="1"/>
  <c r="AA919" i="5" s="1"/>
  <c r="Z983" i="5"/>
  <c r="AA983" i="5" s="1" a="1"/>
  <c r="AA983" i="5" s="1"/>
  <c r="W983" i="5"/>
  <c r="V983" i="5"/>
  <c r="W665" i="5"/>
  <c r="Z665" i="5"/>
  <c r="AA665" i="5" s="1" a="1"/>
  <c r="AA665" i="5" s="1"/>
  <c r="V665" i="5"/>
  <c r="V825" i="5"/>
  <c r="W825" i="5"/>
  <c r="Z825" i="5"/>
  <c r="AA825" i="5" s="1" a="1"/>
  <c r="AA825" i="5" s="1"/>
  <c r="Z24" i="5"/>
  <c r="AA24" i="5" s="1" a="1"/>
  <c r="AA24" i="5" s="1"/>
  <c r="W24" i="5"/>
  <c r="V24" i="5"/>
  <c r="Z88" i="5"/>
  <c r="AA88" i="5" s="1" a="1"/>
  <c r="AA88" i="5" s="1"/>
  <c r="W88" i="5"/>
  <c r="V88" i="5"/>
  <c r="Z120" i="5"/>
  <c r="AA120" i="5" s="1" a="1"/>
  <c r="AA120" i="5" s="1"/>
  <c r="W120" i="5"/>
  <c r="V120" i="5"/>
  <c r="Z184" i="5"/>
  <c r="AA184" i="5" s="1" a="1"/>
  <c r="AA184" i="5" s="1"/>
  <c r="W184" i="5"/>
  <c r="V184" i="5"/>
  <c r="W248" i="5"/>
  <c r="Z248" i="5"/>
  <c r="AA248" i="5" s="1" a="1"/>
  <c r="AA248" i="5" s="1"/>
  <c r="V248" i="5"/>
  <c r="Z512" i="5"/>
  <c r="AA512" i="5" s="1" a="1"/>
  <c r="AA512" i="5" s="1"/>
  <c r="W512" i="5"/>
  <c r="V512" i="5"/>
  <c r="Z55" i="5"/>
  <c r="AA55" i="5" s="1" a="1"/>
  <c r="AA55" i="5" s="1"/>
  <c r="W55" i="5"/>
  <c r="V55" i="5"/>
  <c r="Z119" i="5"/>
  <c r="AA119" i="5" s="1" a="1"/>
  <c r="AA119" i="5" s="1"/>
  <c r="W119" i="5"/>
  <c r="V119" i="5"/>
  <c r="Z151" i="5"/>
  <c r="AA151" i="5" s="1" a="1"/>
  <c r="AA151" i="5" s="1"/>
  <c r="W151" i="5"/>
  <c r="V151" i="5"/>
  <c r="Z183" i="5"/>
  <c r="AA183" i="5" s="1" a="1"/>
  <c r="AA183" i="5" s="1"/>
  <c r="W183" i="5"/>
  <c r="V183" i="5"/>
  <c r="Z247" i="5"/>
  <c r="AA247" i="5" s="1" a="1"/>
  <c r="AA247" i="5" s="1"/>
  <c r="W247" i="5"/>
  <c r="V247" i="5"/>
  <c r="V471" i="5"/>
  <c r="Z471" i="5"/>
  <c r="AA471" i="5" s="1" a="1"/>
  <c r="AA471" i="5" s="1"/>
  <c r="W471" i="5"/>
  <c r="W631" i="5"/>
  <c r="V631" i="5"/>
  <c r="Z631" i="5"/>
  <c r="AA631" i="5" s="1" a="1"/>
  <c r="AA631" i="5" s="1"/>
  <c r="V727" i="5"/>
  <c r="Z727" i="5"/>
  <c r="AA727" i="5" s="1" a="1"/>
  <c r="AA727" i="5" s="1"/>
  <c r="W727" i="5"/>
  <c r="W951" i="5"/>
  <c r="V951" i="5"/>
  <c r="Z951" i="5"/>
  <c r="AA951" i="5" s="1" a="1"/>
  <c r="AA951" i="5" s="1"/>
  <c r="W712" i="5"/>
  <c r="V712" i="5"/>
  <c r="Z712" i="5"/>
  <c r="AA712" i="5" s="1" a="1"/>
  <c r="AA712" i="5" s="1"/>
  <c r="W761" i="5"/>
  <c r="V761" i="5"/>
  <c r="Z761" i="5"/>
  <c r="AA761" i="5" s="1" a="1"/>
  <c r="AA761" i="5" s="1"/>
  <c r="V889" i="5"/>
  <c r="W889" i="5"/>
  <c r="Z889" i="5"/>
  <c r="AA889" i="5" s="1" a="1"/>
  <c r="AA889" i="5" s="1"/>
  <c r="V384" i="5"/>
  <c r="W384" i="5"/>
  <c r="Z384" i="5"/>
  <c r="AA384" i="5" s="1" a="1"/>
  <c r="AA384" i="5" s="1"/>
  <c r="Z448" i="5"/>
  <c r="AA448" i="5" s="1" a="1"/>
  <c r="AA448" i="5" s="1"/>
  <c r="W448" i="5"/>
  <c r="V448" i="5"/>
  <c r="Z640" i="5"/>
  <c r="AA640" i="5" s="1" a="1"/>
  <c r="AA640" i="5" s="1"/>
  <c r="V640" i="5"/>
  <c r="W640" i="5"/>
  <c r="Z672" i="5"/>
  <c r="AA672" i="5" s="1" a="1"/>
  <c r="AA672" i="5" s="1"/>
  <c r="V672" i="5"/>
  <c r="W672" i="5"/>
  <c r="W704" i="5"/>
  <c r="V704" i="5"/>
  <c r="Z704" i="5"/>
  <c r="AA704" i="5" s="1" a="1"/>
  <c r="AA704" i="5" s="1"/>
  <c r="W840" i="5"/>
  <c r="Z840" i="5"/>
  <c r="AA840" i="5" s="1" a="1"/>
  <c r="AA840" i="5" s="1"/>
  <c r="V840" i="5"/>
  <c r="Z944" i="5"/>
  <c r="AA944" i="5" s="1" a="1"/>
  <c r="AA944" i="5" s="1"/>
  <c r="V944" i="5"/>
  <c r="W944" i="5"/>
  <c r="Z913" i="5"/>
  <c r="AA913" i="5" s="1" a="1"/>
  <c r="AA913" i="5" s="1"/>
  <c r="W913" i="5"/>
  <c r="V913" i="5"/>
  <c r="Z65" i="5"/>
  <c r="AA65" i="5" s="1" a="1"/>
  <c r="AA65" i="5" s="1"/>
  <c r="W65" i="5"/>
  <c r="V65" i="5"/>
  <c r="Z97" i="5"/>
  <c r="AA97" i="5" s="1" a="1"/>
  <c r="AA97" i="5" s="1"/>
  <c r="W97" i="5"/>
  <c r="V97" i="5"/>
  <c r="Z129" i="5"/>
  <c r="AA129" i="5" s="1" a="1"/>
  <c r="AA129" i="5" s="1"/>
  <c r="W129" i="5"/>
  <c r="V129" i="5"/>
  <c r="V193" i="5"/>
  <c r="Z193" i="5"/>
  <c r="AA193" i="5" s="1" a="1"/>
  <c r="AA193" i="5" s="1"/>
  <c r="W193" i="5"/>
  <c r="W225" i="5"/>
  <c r="Z225" i="5"/>
  <c r="AA225" i="5" s="1" a="1"/>
  <c r="AA225" i="5" s="1"/>
  <c r="V225" i="5"/>
  <c r="W650" i="5"/>
  <c r="Z650" i="5"/>
  <c r="AA650" i="5" s="1" a="1"/>
  <c r="AA650" i="5" s="1"/>
  <c r="V650" i="5"/>
  <c r="Z682" i="5"/>
  <c r="AA682" i="5" s="1" a="1"/>
  <c r="AA682" i="5" s="1"/>
  <c r="V682" i="5"/>
  <c r="W682" i="5"/>
  <c r="Z714" i="5"/>
  <c r="AA714" i="5" s="1" a="1"/>
  <c r="AA714" i="5" s="1"/>
  <c r="W714" i="5"/>
  <c r="V714" i="5"/>
  <c r="Z115" i="5"/>
  <c r="AA115" i="5" s="1" a="1"/>
  <c r="AA115" i="5" s="1"/>
  <c r="W115" i="5"/>
  <c r="V115" i="5"/>
  <c r="Z147" i="5"/>
  <c r="AA147" i="5" s="1" a="1"/>
  <c r="AA147" i="5" s="1"/>
  <c r="W147" i="5"/>
  <c r="V147" i="5"/>
  <c r="Z179" i="5"/>
  <c r="AA179" i="5" s="1" a="1"/>
  <c r="AA179" i="5" s="1"/>
  <c r="W179" i="5"/>
  <c r="V179" i="5"/>
  <c r="Z211" i="5"/>
  <c r="AA211" i="5" s="1" a="1"/>
  <c r="AA211" i="5" s="1"/>
  <c r="W211" i="5"/>
  <c r="V211" i="5"/>
  <c r="V531" i="5"/>
  <c r="W531" i="5"/>
  <c r="Z531" i="5"/>
  <c r="AA531" i="5" s="1" a="1"/>
  <c r="AA531" i="5" s="1"/>
  <c r="W627" i="5"/>
  <c r="V627" i="5"/>
  <c r="Z627" i="5"/>
  <c r="AA627" i="5" s="1" a="1"/>
  <c r="AA627" i="5" s="1"/>
  <c r="W787" i="5"/>
  <c r="Z787" i="5"/>
  <c r="AA787" i="5" s="1" a="1"/>
  <c r="AA787" i="5" s="1"/>
  <c r="V787" i="5"/>
  <c r="V819" i="5"/>
  <c r="W819" i="5"/>
  <c r="Z819" i="5"/>
  <c r="AA819" i="5" s="1" a="1"/>
  <c r="AA819" i="5" s="1"/>
  <c r="W947" i="5"/>
  <c r="Z947" i="5"/>
  <c r="AA947" i="5" s="1" a="1"/>
  <c r="AA947" i="5" s="1"/>
  <c r="V947" i="5"/>
  <c r="W953" i="5"/>
  <c r="V953" i="5"/>
  <c r="Z953" i="5"/>
  <c r="AA953" i="5" s="1" a="1"/>
  <c r="AA953" i="5" s="1"/>
  <c r="V420" i="5"/>
  <c r="Z420" i="5"/>
  <c r="AA420" i="5" s="1" a="1"/>
  <c r="AA420" i="5" s="1"/>
  <c r="W420" i="5"/>
  <c r="Z644" i="5"/>
  <c r="AA644" i="5" s="1" a="1"/>
  <c r="AA644" i="5" s="1"/>
  <c r="W644" i="5"/>
  <c r="V644" i="5"/>
  <c r="Z676" i="5"/>
  <c r="AA676" i="5" s="1" a="1"/>
  <c r="AA676" i="5" s="1"/>
  <c r="V676" i="5"/>
  <c r="W676" i="5"/>
  <c r="Z708" i="5"/>
  <c r="AA708" i="5" s="1" a="1"/>
  <c r="AA708" i="5" s="1"/>
  <c r="V708" i="5"/>
  <c r="W708" i="5"/>
  <c r="W932" i="5"/>
  <c r="Z932" i="5"/>
  <c r="AA932" i="5" s="1" a="1"/>
  <c r="AA932" i="5" s="1"/>
  <c r="V932" i="5"/>
  <c r="Z45" i="5"/>
  <c r="AA45" i="5" s="1" a="1"/>
  <c r="AA45" i="5" s="1"/>
  <c r="W45" i="5"/>
  <c r="V45" i="5"/>
  <c r="Z77" i="5"/>
  <c r="AA77" i="5" s="1" a="1"/>
  <c r="AA77" i="5" s="1"/>
  <c r="W77" i="5"/>
  <c r="V77" i="5"/>
  <c r="Z109" i="5"/>
  <c r="AA109" i="5" s="1" a="1"/>
  <c r="AA109" i="5" s="1"/>
  <c r="W109" i="5"/>
  <c r="V109" i="5"/>
  <c r="Z141" i="5"/>
  <c r="AA141" i="5" s="1" a="1"/>
  <c r="AA141" i="5" s="1"/>
  <c r="W141" i="5"/>
  <c r="V141" i="5"/>
  <c r="W205" i="5"/>
  <c r="Z205" i="5"/>
  <c r="AA205" i="5" s="1" a="1"/>
  <c r="AA205" i="5" s="1"/>
  <c r="V205" i="5"/>
  <c r="W237" i="5"/>
  <c r="Z237" i="5"/>
  <c r="AA237" i="5" s="1" a="1"/>
  <c r="AA237" i="5" s="1"/>
  <c r="V237" i="5"/>
  <c r="Z941" i="5"/>
  <c r="AA941" i="5" s="1" a="1"/>
  <c r="AA941" i="5" s="1"/>
  <c r="W941" i="5"/>
  <c r="V941" i="5"/>
  <c r="W406" i="5"/>
  <c r="Z406" i="5"/>
  <c r="AA406" i="5" s="1" a="1"/>
  <c r="AA406" i="5" s="1"/>
  <c r="V406" i="5"/>
  <c r="Z438" i="5"/>
  <c r="AA438" i="5" s="1" a="1"/>
  <c r="AA438" i="5" s="1"/>
  <c r="V438" i="5"/>
  <c r="W438" i="5"/>
  <c r="W662" i="5"/>
  <c r="Z662" i="5"/>
  <c r="AA662" i="5" s="1" a="1"/>
  <c r="AA662" i="5" s="1"/>
  <c r="V662" i="5"/>
  <c r="W694" i="5"/>
  <c r="V694" i="5"/>
  <c r="Z694" i="5"/>
  <c r="AA694" i="5" s="1" a="1"/>
  <c r="AA694" i="5" s="1"/>
  <c r="Z950" i="5"/>
  <c r="AA950" i="5" s="1" a="1"/>
  <c r="AA950" i="5" s="1"/>
  <c r="W950" i="5"/>
  <c r="V950" i="5"/>
  <c r="Z351" i="5"/>
  <c r="AA351" i="5" s="1" a="1"/>
  <c r="AA351" i="5" s="1"/>
  <c r="V351" i="5"/>
  <c r="W351" i="5"/>
  <c r="W543" i="5"/>
  <c r="V543" i="5"/>
  <c r="Z543" i="5"/>
  <c r="AA543" i="5" s="1" a="1"/>
  <c r="AA543" i="5" s="1"/>
  <c r="W639" i="5"/>
  <c r="Z639" i="5"/>
  <c r="AA639" i="5" s="1" a="1"/>
  <c r="AA639" i="5" s="1"/>
  <c r="V639" i="5"/>
  <c r="V735" i="5"/>
  <c r="W735" i="5"/>
  <c r="Z735" i="5"/>
  <c r="AA735" i="5" s="1" a="1"/>
  <c r="AA735" i="5" s="1"/>
  <c r="V831" i="5"/>
  <c r="Z831" i="5"/>
  <c r="AA831" i="5" s="1" a="1"/>
  <c r="AA831" i="5" s="1"/>
  <c r="W831" i="5"/>
  <c r="V895" i="5"/>
  <c r="W895" i="5"/>
  <c r="Z895" i="5"/>
  <c r="AA895" i="5" s="1" a="1"/>
  <c r="AA895" i="5" s="1"/>
  <c r="Z927" i="5"/>
  <c r="AA927" i="5" s="1" a="1"/>
  <c r="AA927" i="5" s="1"/>
  <c r="V927" i="5"/>
  <c r="W927" i="5"/>
  <c r="W959" i="5"/>
  <c r="V959" i="5"/>
  <c r="Z959" i="5"/>
  <c r="AA959" i="5" s="1" a="1"/>
  <c r="AA959" i="5" s="1"/>
  <c r="Z991" i="5"/>
  <c r="AA991" i="5" s="1" a="1"/>
  <c r="AA991" i="5" s="1"/>
  <c r="W991" i="5"/>
  <c r="V991" i="5"/>
  <c r="Z872" i="5"/>
  <c r="AA872" i="5" s="1" a="1"/>
  <c r="AA872" i="5" s="1"/>
  <c r="W872" i="5"/>
  <c r="V872" i="5"/>
  <c r="W697" i="5"/>
  <c r="Z697" i="5"/>
  <c r="AA697" i="5" s="1" a="1"/>
  <c r="AA697" i="5" s="1"/>
  <c r="V697" i="5"/>
  <c r="W833" i="5"/>
  <c r="Z833" i="5"/>
  <c r="AA833" i="5" s="1" a="1"/>
  <c r="AA833" i="5" s="1"/>
  <c r="V833" i="5"/>
  <c r="W930" i="5"/>
  <c r="Z930" i="5"/>
  <c r="AA930" i="5" s="1" a="1"/>
  <c r="AA930" i="5" s="1"/>
  <c r="V930" i="5"/>
  <c r="V32" i="5"/>
  <c r="Z32" i="5"/>
  <c r="AA32" i="5" s="1" a="1"/>
  <c r="AA32" i="5" s="1"/>
  <c r="W32" i="5"/>
  <c r="Z64" i="5"/>
  <c r="AA64" i="5" s="1" a="1"/>
  <c r="AA64" i="5" s="1"/>
  <c r="W64" i="5"/>
  <c r="V64" i="5"/>
  <c r="Z96" i="5"/>
  <c r="AA96" i="5" s="1" a="1"/>
  <c r="AA96" i="5" s="1"/>
  <c r="W96" i="5"/>
  <c r="V96" i="5"/>
  <c r="Z128" i="5"/>
  <c r="AA128" i="5" s="1" a="1"/>
  <c r="AA128" i="5" s="1"/>
  <c r="W128" i="5"/>
  <c r="V128" i="5"/>
  <c r="W160" i="5"/>
  <c r="Z160" i="5"/>
  <c r="AA160" i="5" s="1" a="1"/>
  <c r="AA160" i="5" s="1"/>
  <c r="V160" i="5"/>
  <c r="Z192" i="5"/>
  <c r="AA192" i="5" s="1" a="1"/>
  <c r="AA192" i="5" s="1"/>
  <c r="W192" i="5"/>
  <c r="V192" i="5"/>
  <c r="Z224" i="5"/>
  <c r="AA224" i="5" s="1" a="1"/>
  <c r="AA224" i="5" s="1"/>
  <c r="W224" i="5"/>
  <c r="V224" i="5"/>
  <c r="V256" i="5"/>
  <c r="Z256" i="5"/>
  <c r="AA256" i="5" s="1" a="1"/>
  <c r="AA256" i="5" s="1"/>
  <c r="W256" i="5"/>
  <c r="Z288" i="5"/>
  <c r="AA288" i="5" s="1" a="1"/>
  <c r="AA288" i="5" s="1"/>
  <c r="W288" i="5"/>
  <c r="V288" i="5"/>
  <c r="Z320" i="5"/>
  <c r="AA320" i="5" s="1" a="1"/>
  <c r="AA320" i="5" s="1"/>
  <c r="W320" i="5"/>
  <c r="V320" i="5"/>
  <c r="Z352" i="5"/>
  <c r="AA352" i="5" s="1" a="1"/>
  <c r="AA352" i="5" s="1"/>
  <c r="W352" i="5"/>
  <c r="V352" i="5"/>
  <c r="V392" i="5"/>
  <c r="Z392" i="5"/>
  <c r="AA392" i="5" s="1" a="1"/>
  <c r="AA392" i="5" s="1"/>
  <c r="W392" i="5"/>
  <c r="Z424" i="5"/>
  <c r="AA424" i="5" s="1" a="1"/>
  <c r="AA424" i="5" s="1"/>
  <c r="W424" i="5"/>
  <c r="V424" i="5"/>
  <c r="W456" i="5"/>
  <c r="Z456" i="5"/>
  <c r="AA456" i="5" s="1" a="1"/>
  <c r="AA456" i="5" s="1"/>
  <c r="V456" i="5"/>
  <c r="Z488" i="5"/>
  <c r="AA488" i="5" s="1" a="1"/>
  <c r="AA488" i="5" s="1"/>
  <c r="W488" i="5"/>
  <c r="V488" i="5"/>
  <c r="Z520" i="5"/>
  <c r="AA520" i="5" s="1" a="1"/>
  <c r="AA520" i="5" s="1"/>
  <c r="W520" i="5"/>
  <c r="V520" i="5"/>
  <c r="V552" i="5"/>
  <c r="Z552" i="5"/>
  <c r="AA552" i="5" s="1" a="1"/>
  <c r="AA552" i="5" s="1"/>
  <c r="W552" i="5"/>
  <c r="W584" i="5"/>
  <c r="Z584" i="5"/>
  <c r="AA584" i="5" s="1" a="1"/>
  <c r="AA584" i="5" s="1"/>
  <c r="V584" i="5"/>
  <c r="W616" i="5"/>
  <c r="Z616" i="5"/>
  <c r="AA616" i="5" s="1" a="1"/>
  <c r="AA616" i="5" s="1"/>
  <c r="V616" i="5"/>
  <c r="Z648" i="5"/>
  <c r="AA648" i="5" s="1" a="1"/>
  <c r="AA648" i="5" s="1"/>
  <c r="V648" i="5"/>
  <c r="W648" i="5"/>
  <c r="Z752" i="5"/>
  <c r="AA752" i="5" s="1" a="1"/>
  <c r="AA752" i="5" s="1"/>
  <c r="W752" i="5"/>
  <c r="V752" i="5"/>
  <c r="W816" i="5"/>
  <c r="Z816" i="5"/>
  <c r="AA816" i="5" s="1" a="1"/>
  <c r="AA816" i="5" s="1"/>
  <c r="V816" i="5"/>
  <c r="W848" i="5"/>
  <c r="Z848" i="5"/>
  <c r="AA848" i="5" s="1" a="1"/>
  <c r="AA848" i="5" s="1"/>
  <c r="V848" i="5"/>
  <c r="W888" i="5"/>
  <c r="Z888" i="5"/>
  <c r="AA888" i="5" s="1" a="1"/>
  <c r="AA888" i="5" s="1"/>
  <c r="V888" i="5"/>
  <c r="V920" i="5"/>
  <c r="Z920" i="5"/>
  <c r="AA920" i="5" s="1" a="1"/>
  <c r="AA920" i="5" s="1"/>
  <c r="W920" i="5"/>
  <c r="W952" i="5"/>
  <c r="Z952" i="5"/>
  <c r="AA952" i="5" s="1" a="1"/>
  <c r="AA952" i="5" s="1"/>
  <c r="V952" i="5"/>
  <c r="Z992" i="5"/>
  <c r="AA992" i="5" s="1" a="1"/>
  <c r="AA992" i="5" s="1"/>
  <c r="W992" i="5"/>
  <c r="V992" i="5"/>
  <c r="V753" i="5"/>
  <c r="W753" i="5"/>
  <c r="Z753" i="5"/>
  <c r="AA753" i="5" s="1" a="1"/>
  <c r="AA753" i="5" s="1"/>
  <c r="V857" i="5"/>
  <c r="W857" i="5"/>
  <c r="Z857" i="5"/>
  <c r="AA857" i="5" s="1" a="1"/>
  <c r="AA857" i="5" s="1"/>
  <c r="V1001" i="5"/>
  <c r="Z1001" i="5"/>
  <c r="AA1001" i="5" s="1" a="1"/>
  <c r="AA1001" i="5" s="1"/>
  <c r="W1001" i="5"/>
  <c r="W970" i="5"/>
  <c r="Z970" i="5"/>
  <c r="AA970" i="5" s="1" a="1"/>
  <c r="AA970" i="5" s="1"/>
  <c r="V970" i="5"/>
  <c r="W169" i="5"/>
  <c r="Z169" i="5"/>
  <c r="AA169" i="5" s="1" a="1"/>
  <c r="AA169" i="5" s="1"/>
  <c r="V169" i="5"/>
  <c r="V233" i="5"/>
  <c r="Z233" i="5"/>
  <c r="AA233" i="5" s="1" a="1"/>
  <c r="AA233" i="5" s="1"/>
  <c r="W233" i="5"/>
  <c r="Z265" i="5"/>
  <c r="AA265" i="5" s="1" a="1"/>
  <c r="AA265" i="5" s="1"/>
  <c r="W265" i="5"/>
  <c r="V265" i="5"/>
  <c r="Z297" i="5"/>
  <c r="AA297" i="5" s="1" a="1"/>
  <c r="AA297" i="5" s="1"/>
  <c r="W297" i="5"/>
  <c r="V297" i="5"/>
  <c r="W329" i="5"/>
  <c r="Z329" i="5"/>
  <c r="AA329" i="5" s="1" a="1"/>
  <c r="AA329" i="5" s="1"/>
  <c r="V329" i="5"/>
  <c r="V361" i="5"/>
  <c r="Z361" i="5"/>
  <c r="AA361" i="5" s="1" a="1"/>
  <c r="AA361" i="5" s="1"/>
  <c r="W361" i="5"/>
  <c r="Z393" i="5"/>
  <c r="AA393" i="5" s="1" a="1"/>
  <c r="AA393" i="5" s="1"/>
  <c r="W393" i="5"/>
  <c r="V393" i="5"/>
  <c r="W425" i="5"/>
  <c r="Z425" i="5"/>
  <c r="AA425" i="5" s="1" a="1"/>
  <c r="AA425" i="5" s="1"/>
  <c r="V425" i="5"/>
  <c r="Z489" i="5"/>
  <c r="AA489" i="5" s="1" a="1"/>
  <c r="AA489" i="5" s="1"/>
  <c r="V489" i="5"/>
  <c r="W489" i="5"/>
  <c r="V529" i="5"/>
  <c r="Z529" i="5"/>
  <c r="AA529" i="5" s="1" a="1"/>
  <c r="AA529" i="5" s="1"/>
  <c r="W529" i="5"/>
  <c r="W561" i="5"/>
  <c r="V561" i="5"/>
  <c r="Z561" i="5"/>
  <c r="AA561" i="5" s="1" a="1"/>
  <c r="AA561" i="5" s="1"/>
  <c r="Z601" i="5"/>
  <c r="AA601" i="5" s="1" a="1"/>
  <c r="AA601" i="5" s="1"/>
  <c r="V601" i="5"/>
  <c r="W601" i="5"/>
  <c r="Z673" i="5"/>
  <c r="AA673" i="5" s="1" a="1"/>
  <c r="AA673" i="5" s="1"/>
  <c r="W673" i="5"/>
  <c r="V673" i="5"/>
  <c r="V769" i="5"/>
  <c r="Z769" i="5"/>
  <c r="AA769" i="5" s="1" a="1"/>
  <c r="AA769" i="5" s="1"/>
  <c r="W769" i="5"/>
  <c r="W18" i="5"/>
  <c r="Z18" i="5"/>
  <c r="AA18" i="5" s="1" a="1"/>
  <c r="AA18" i="5" s="1"/>
  <c r="V18" i="5"/>
  <c r="Z50" i="5"/>
  <c r="AA50" i="5" s="1" a="1"/>
  <c r="AA50" i="5" s="1"/>
  <c r="W50" i="5"/>
  <c r="V50" i="5"/>
  <c r="Z82" i="5"/>
  <c r="AA82" i="5" s="1" a="1"/>
  <c r="AA82" i="5" s="1"/>
  <c r="W82" i="5"/>
  <c r="V82" i="5"/>
  <c r="Z114" i="5"/>
  <c r="AA114" i="5" s="1" a="1"/>
  <c r="AA114" i="5" s="1"/>
  <c r="W114" i="5"/>
  <c r="V114" i="5"/>
  <c r="W146" i="5"/>
  <c r="Z146" i="5"/>
  <c r="AA146" i="5" s="1" a="1"/>
  <c r="AA146" i="5" s="1"/>
  <c r="V146" i="5"/>
  <c r="W178" i="5"/>
  <c r="Z178" i="5"/>
  <c r="AA178" i="5" s="1" a="1"/>
  <c r="AA178" i="5" s="1"/>
  <c r="V178" i="5"/>
  <c r="Z210" i="5"/>
  <c r="AA210" i="5" s="1" a="1"/>
  <c r="AA210" i="5" s="1"/>
  <c r="W210" i="5"/>
  <c r="V210" i="5"/>
  <c r="Z242" i="5"/>
  <c r="AA242" i="5" s="1" a="1"/>
  <c r="AA242" i="5" s="1"/>
  <c r="W242" i="5"/>
  <c r="V242" i="5"/>
  <c r="W274" i="5"/>
  <c r="Z274" i="5"/>
  <c r="AA274" i="5" s="1" a="1"/>
  <c r="AA274" i="5" s="1"/>
  <c r="V274" i="5"/>
  <c r="Z306" i="5"/>
  <c r="AA306" i="5" s="1" a="1"/>
  <c r="AA306" i="5" s="1"/>
  <c r="W306" i="5"/>
  <c r="V306" i="5"/>
  <c r="W370" i="5"/>
  <c r="V370" i="5"/>
  <c r="Z370" i="5"/>
  <c r="AA370" i="5" s="1" a="1"/>
  <c r="AA370" i="5" s="1"/>
  <c r="V402" i="5"/>
  <c r="Z402" i="5"/>
  <c r="AA402" i="5" s="1" a="1"/>
  <c r="AA402" i="5" s="1"/>
  <c r="W402" i="5"/>
  <c r="Z434" i="5"/>
  <c r="AA434" i="5" s="1" a="1"/>
  <c r="AA434" i="5" s="1"/>
  <c r="W434" i="5"/>
  <c r="V434" i="5"/>
  <c r="Z466" i="5"/>
  <c r="AA466" i="5" s="1" a="1"/>
  <c r="AA466" i="5" s="1"/>
  <c r="W466" i="5"/>
  <c r="V466" i="5"/>
  <c r="Z498" i="5"/>
  <c r="AA498" i="5" s="1" a="1"/>
  <c r="AA498" i="5" s="1"/>
  <c r="W498" i="5"/>
  <c r="V498" i="5"/>
  <c r="Z530" i="5"/>
  <c r="AA530" i="5" s="1" a="1"/>
  <c r="AA530" i="5" s="1"/>
  <c r="W530" i="5"/>
  <c r="V530" i="5"/>
  <c r="Z562" i="5"/>
  <c r="AA562" i="5" s="1" a="1"/>
  <c r="AA562" i="5" s="1"/>
  <c r="W562" i="5"/>
  <c r="V562" i="5"/>
  <c r="Z594" i="5"/>
  <c r="AA594" i="5" s="1" a="1"/>
  <c r="AA594" i="5" s="1"/>
  <c r="W594" i="5"/>
  <c r="V594" i="5"/>
  <c r="W626" i="5"/>
  <c r="Z626" i="5"/>
  <c r="AA626" i="5" s="1" a="1"/>
  <c r="AA626" i="5" s="1"/>
  <c r="V626" i="5"/>
  <c r="Z754" i="5"/>
  <c r="AA754" i="5" s="1" a="1"/>
  <c r="AA754" i="5" s="1"/>
  <c r="W754" i="5"/>
  <c r="V754" i="5"/>
  <c r="V786" i="5"/>
  <c r="Z786" i="5"/>
  <c r="AA786" i="5" s="1" a="1"/>
  <c r="AA786" i="5" s="1"/>
  <c r="W786" i="5"/>
  <c r="W818" i="5"/>
  <c r="Z818" i="5"/>
  <c r="AA818" i="5" s="1" a="1"/>
  <c r="AA818" i="5" s="1"/>
  <c r="V818" i="5"/>
  <c r="Z850" i="5"/>
  <c r="AA850" i="5" s="1" a="1"/>
  <c r="AA850" i="5" s="1"/>
  <c r="W850" i="5"/>
  <c r="V850" i="5"/>
  <c r="W882" i="5"/>
  <c r="Z882" i="5"/>
  <c r="AA882" i="5" s="1" a="1"/>
  <c r="AA882" i="5" s="1"/>
  <c r="V882" i="5"/>
  <c r="W922" i="5"/>
  <c r="Z922" i="5"/>
  <c r="AA922" i="5" s="1" a="1"/>
  <c r="AA922" i="5" s="1"/>
  <c r="V922" i="5"/>
  <c r="V27" i="5"/>
  <c r="Z27" i="5"/>
  <c r="AA27" i="5" s="1" a="1"/>
  <c r="AA27" i="5" s="1"/>
  <c r="W27" i="5"/>
  <c r="W155" i="5"/>
  <c r="Z155" i="5"/>
  <c r="AA155" i="5" s="1" a="1"/>
  <c r="AA155" i="5" s="1"/>
  <c r="V155" i="5"/>
  <c r="Z187" i="5"/>
  <c r="AA187" i="5" s="1" a="1"/>
  <c r="AA187" i="5" s="1"/>
  <c r="W187" i="5"/>
  <c r="V187" i="5"/>
  <c r="V251" i="5"/>
  <c r="Z251" i="5"/>
  <c r="AA251" i="5" s="1" a="1"/>
  <c r="AA251" i="5" s="1"/>
  <c r="W251" i="5"/>
  <c r="Z283" i="5"/>
  <c r="AA283" i="5" s="1" a="1"/>
  <c r="AA283" i="5" s="1"/>
  <c r="W283" i="5"/>
  <c r="V283" i="5"/>
  <c r="Z315" i="5"/>
  <c r="AA315" i="5" s="1" a="1"/>
  <c r="AA315" i="5" s="1"/>
  <c r="W315" i="5"/>
  <c r="V315" i="5"/>
  <c r="Z347" i="5"/>
  <c r="AA347" i="5" s="1" a="1"/>
  <c r="AA347" i="5" s="1"/>
  <c r="V347" i="5"/>
  <c r="W347" i="5"/>
  <c r="W379" i="5"/>
  <c r="V379" i="5"/>
  <c r="Z379" i="5"/>
  <c r="AA379" i="5" s="1" a="1"/>
  <c r="AA379" i="5" s="1"/>
  <c r="Z411" i="5"/>
  <c r="AA411" i="5" s="1" a="1"/>
  <c r="AA411" i="5" s="1"/>
  <c r="V411" i="5"/>
  <c r="W411" i="5"/>
  <c r="V443" i="5"/>
  <c r="Z443" i="5"/>
  <c r="AA443" i="5" s="1" a="1"/>
  <c r="AA443" i="5" s="1"/>
  <c r="W443" i="5"/>
  <c r="V507" i="5"/>
  <c r="W507" i="5"/>
  <c r="Z507" i="5"/>
  <c r="AA507" i="5" s="1" a="1"/>
  <c r="AA507" i="5" s="1"/>
  <c r="W539" i="5"/>
  <c r="V539" i="5"/>
  <c r="Z539" i="5"/>
  <c r="AA539" i="5" s="1" a="1"/>
  <c r="AA539" i="5" s="1"/>
  <c r="Z571" i="5"/>
  <c r="AA571" i="5" s="1" a="1"/>
  <c r="AA571" i="5" s="1"/>
  <c r="V571" i="5"/>
  <c r="W571" i="5"/>
  <c r="Z603" i="5"/>
  <c r="AA603" i="5" s="1" a="1"/>
  <c r="AA603" i="5" s="1"/>
  <c r="V603" i="5"/>
  <c r="W603" i="5"/>
  <c r="Z635" i="5"/>
  <c r="AA635" i="5" s="1" a="1"/>
  <c r="AA635" i="5" s="1"/>
  <c r="W635" i="5"/>
  <c r="V635" i="5"/>
  <c r="W667" i="5"/>
  <c r="Z667" i="5"/>
  <c r="AA667" i="5" s="1" a="1"/>
  <c r="AA667" i="5" s="1"/>
  <c r="V667" i="5"/>
  <c r="W699" i="5"/>
  <c r="Z699" i="5"/>
  <c r="AA699" i="5" s="1" a="1"/>
  <c r="AA699" i="5" s="1"/>
  <c r="V699" i="5"/>
  <c r="V731" i="5"/>
  <c r="Z731" i="5"/>
  <c r="AA731" i="5" s="1" a="1"/>
  <c r="AA731" i="5" s="1"/>
  <c r="W731" i="5"/>
  <c r="V795" i="5"/>
  <c r="Z795" i="5"/>
  <c r="AA795" i="5" s="1" a="1"/>
  <c r="AA795" i="5" s="1"/>
  <c r="W795" i="5"/>
  <c r="V827" i="5"/>
  <c r="W827" i="5"/>
  <c r="Z827" i="5"/>
  <c r="AA827" i="5" s="1" a="1"/>
  <c r="AA827" i="5" s="1"/>
  <c r="V859" i="5"/>
  <c r="W859" i="5"/>
  <c r="Z859" i="5"/>
  <c r="AA859" i="5" s="1" a="1"/>
  <c r="AA859" i="5" s="1"/>
  <c r="W923" i="5"/>
  <c r="V923" i="5"/>
  <c r="Z923" i="5"/>
  <c r="AA923" i="5" s="1" a="1"/>
  <c r="AA923" i="5" s="1"/>
  <c r="Z955" i="5"/>
  <c r="AA955" i="5" s="1" a="1"/>
  <c r="AA955" i="5" s="1"/>
  <c r="V955" i="5"/>
  <c r="W955" i="5"/>
  <c r="W987" i="5"/>
  <c r="Z987" i="5"/>
  <c r="AA987" i="5" s="1" a="1"/>
  <c r="AA987" i="5" s="1"/>
  <c r="V987" i="5"/>
  <c r="W986" i="5"/>
  <c r="Z986" i="5"/>
  <c r="AA986" i="5" s="1" a="1"/>
  <c r="AA986" i="5" s="1"/>
  <c r="V986" i="5"/>
  <c r="Z44" i="5"/>
  <c r="AA44" i="5" s="1" a="1"/>
  <c r="AA44" i="5" s="1"/>
  <c r="W44" i="5"/>
  <c r="V44" i="5"/>
  <c r="Z76" i="5"/>
  <c r="AA76" i="5" s="1" a="1"/>
  <c r="AA76" i="5" s="1"/>
  <c r="W76" i="5"/>
  <c r="V76" i="5"/>
  <c r="Z108" i="5"/>
  <c r="AA108" i="5" s="1" a="1"/>
  <c r="AA108" i="5" s="1"/>
  <c r="W108" i="5"/>
  <c r="V108" i="5"/>
  <c r="Z140" i="5"/>
  <c r="AA140" i="5" s="1" a="1"/>
  <c r="AA140" i="5" s="1"/>
  <c r="W140" i="5"/>
  <c r="V140" i="5"/>
  <c r="Z172" i="5"/>
  <c r="AA172" i="5" s="1" a="1"/>
  <c r="AA172" i="5" s="1"/>
  <c r="W172" i="5"/>
  <c r="V172" i="5"/>
  <c r="W204" i="5"/>
  <c r="Z204" i="5"/>
  <c r="AA204" i="5" s="1" a="1"/>
  <c r="AA204" i="5" s="1"/>
  <c r="V204" i="5"/>
  <c r="W236" i="5"/>
  <c r="Z236" i="5"/>
  <c r="AA236" i="5" s="1" a="1"/>
  <c r="AA236" i="5" s="1"/>
  <c r="V236" i="5"/>
  <c r="Z300" i="5"/>
  <c r="AA300" i="5" s="1" a="1"/>
  <c r="AA300" i="5" s="1"/>
  <c r="W300" i="5"/>
  <c r="V300" i="5"/>
  <c r="Z332" i="5"/>
  <c r="AA332" i="5" s="1" a="1"/>
  <c r="AA332" i="5" s="1"/>
  <c r="W332" i="5"/>
  <c r="V332" i="5"/>
  <c r="V396" i="5"/>
  <c r="W396" i="5"/>
  <c r="Z396" i="5"/>
  <c r="AA396" i="5" s="1" a="1"/>
  <c r="AA396" i="5" s="1"/>
  <c r="Z460" i="5"/>
  <c r="AA460" i="5" s="1" a="1"/>
  <c r="AA460" i="5" s="1"/>
  <c r="W460" i="5"/>
  <c r="V460" i="5"/>
  <c r="V492" i="5"/>
  <c r="W492" i="5"/>
  <c r="Z492" i="5"/>
  <c r="AA492" i="5" s="1" a="1"/>
  <c r="AA492" i="5" s="1"/>
  <c r="Z524" i="5"/>
  <c r="AA524" i="5" s="1" a="1"/>
  <c r="AA524" i="5" s="1"/>
  <c r="W524" i="5"/>
  <c r="V524" i="5"/>
  <c r="W556" i="5"/>
  <c r="Z556" i="5"/>
  <c r="AA556" i="5" s="1" a="1"/>
  <c r="AA556" i="5" s="1"/>
  <c r="V556" i="5"/>
  <c r="W588" i="5"/>
  <c r="Z588" i="5"/>
  <c r="AA588" i="5" s="1" a="1"/>
  <c r="AA588" i="5" s="1"/>
  <c r="V588" i="5"/>
  <c r="W620" i="5"/>
  <c r="Z620" i="5"/>
  <c r="AA620" i="5" s="1" a="1"/>
  <c r="AA620" i="5" s="1"/>
  <c r="V620" i="5"/>
  <c r="W684" i="5"/>
  <c r="V684" i="5"/>
  <c r="Z684" i="5"/>
  <c r="AA684" i="5" s="1" a="1"/>
  <c r="AA684" i="5" s="1"/>
  <c r="Z748" i="5"/>
  <c r="AA748" i="5" s="1" a="1"/>
  <c r="AA748" i="5" s="1"/>
  <c r="W748" i="5"/>
  <c r="V748" i="5"/>
  <c r="W780" i="5"/>
  <c r="Z780" i="5"/>
  <c r="AA780" i="5" s="1" a="1"/>
  <c r="AA780" i="5" s="1"/>
  <c r="V780" i="5"/>
  <c r="W812" i="5"/>
  <c r="Z812" i="5"/>
  <c r="AA812" i="5" s="1" a="1"/>
  <c r="AA812" i="5" s="1"/>
  <c r="V812" i="5"/>
  <c r="W876" i="5"/>
  <c r="Z876" i="5"/>
  <c r="AA876" i="5" s="1" a="1"/>
  <c r="AA876" i="5" s="1"/>
  <c r="V876" i="5"/>
  <c r="V908" i="5"/>
  <c r="Z908" i="5"/>
  <c r="AA908" i="5" s="1" a="1"/>
  <c r="AA908" i="5" s="1"/>
  <c r="W908" i="5"/>
  <c r="Z940" i="5"/>
  <c r="AA940" i="5" s="1" a="1"/>
  <c r="AA940" i="5" s="1"/>
  <c r="W940" i="5"/>
  <c r="V940" i="5"/>
  <c r="Z972" i="5"/>
  <c r="AA972" i="5" s="1" a="1"/>
  <c r="AA972" i="5" s="1"/>
  <c r="W972" i="5"/>
  <c r="V972" i="5"/>
  <c r="V21" i="5"/>
  <c r="Z21" i="5"/>
  <c r="AA21" i="5" s="1" a="1"/>
  <c r="AA21" i="5" s="1"/>
  <c r="W21" i="5"/>
  <c r="Z53" i="5"/>
  <c r="AA53" i="5" s="1" a="1"/>
  <c r="AA53" i="5" s="1"/>
  <c r="W53" i="5"/>
  <c r="V53" i="5"/>
  <c r="Z85" i="5"/>
  <c r="AA85" i="5" s="1" a="1"/>
  <c r="AA85" i="5" s="1"/>
  <c r="W85" i="5"/>
  <c r="V85" i="5"/>
  <c r="Z277" i="5"/>
  <c r="AA277" i="5" s="1" a="1"/>
  <c r="AA277" i="5" s="1"/>
  <c r="W277" i="5"/>
  <c r="V277" i="5"/>
  <c r="W309" i="5"/>
  <c r="Z309" i="5"/>
  <c r="AA309" i="5" s="1" a="1"/>
  <c r="AA309" i="5" s="1"/>
  <c r="V309" i="5"/>
  <c r="W341" i="5"/>
  <c r="Z341" i="5"/>
  <c r="AA341" i="5" s="1" a="1"/>
  <c r="AA341" i="5" s="1"/>
  <c r="V341" i="5"/>
  <c r="Z373" i="5"/>
  <c r="AA373" i="5" s="1" a="1"/>
  <c r="AA373" i="5" s="1"/>
  <c r="V373" i="5"/>
  <c r="W373" i="5"/>
  <c r="W405" i="5"/>
  <c r="V405" i="5"/>
  <c r="Z405" i="5"/>
  <c r="AA405" i="5" s="1" a="1"/>
  <c r="AA405" i="5" s="1"/>
  <c r="V437" i="5"/>
  <c r="W437" i="5"/>
  <c r="Z437" i="5"/>
  <c r="AA437" i="5" s="1" a="1"/>
  <c r="AA437" i="5" s="1"/>
  <c r="V469" i="5"/>
  <c r="Z469" i="5"/>
  <c r="AA469" i="5" s="1" a="1"/>
  <c r="AA469" i="5" s="1"/>
  <c r="W469" i="5"/>
  <c r="V501" i="5"/>
  <c r="Z501" i="5"/>
  <c r="AA501" i="5" s="1" a="1"/>
  <c r="AA501" i="5" s="1"/>
  <c r="W501" i="5"/>
  <c r="V533" i="5"/>
  <c r="W533" i="5"/>
  <c r="Z533" i="5"/>
  <c r="AA533" i="5" s="1" a="1"/>
  <c r="AA533" i="5" s="1"/>
  <c r="Z597" i="5"/>
  <c r="AA597" i="5" s="1" a="1"/>
  <c r="AA597" i="5" s="1"/>
  <c r="V597" i="5"/>
  <c r="W597" i="5"/>
  <c r="W629" i="5"/>
  <c r="V629" i="5"/>
  <c r="Z629" i="5"/>
  <c r="AA629" i="5" s="1" a="1"/>
  <c r="AA629" i="5" s="1"/>
  <c r="Z661" i="5"/>
  <c r="AA661" i="5" s="1" a="1"/>
  <c r="AA661" i="5" s="1"/>
  <c r="W661" i="5"/>
  <c r="V661" i="5"/>
  <c r="W693" i="5"/>
  <c r="Z693" i="5"/>
  <c r="AA693" i="5" s="1" a="1"/>
  <c r="AA693" i="5" s="1"/>
  <c r="V693" i="5"/>
  <c r="Z725" i="5"/>
  <c r="AA725" i="5" s="1" a="1"/>
  <c r="AA725" i="5" s="1"/>
  <c r="V725" i="5"/>
  <c r="W725" i="5"/>
  <c r="V757" i="5"/>
  <c r="Z757" i="5"/>
  <c r="AA757" i="5" s="1" a="1"/>
  <c r="AA757" i="5" s="1"/>
  <c r="W757" i="5"/>
  <c r="Z789" i="5"/>
  <c r="AA789" i="5" s="1" a="1"/>
  <c r="AA789" i="5" s="1"/>
  <c r="W789" i="5"/>
  <c r="V789" i="5"/>
  <c r="V853" i="5"/>
  <c r="W853" i="5"/>
  <c r="Z853" i="5"/>
  <c r="AA853" i="5" s="1" a="1"/>
  <c r="AA853" i="5" s="1"/>
  <c r="W949" i="5"/>
  <c r="Z949" i="5"/>
  <c r="AA949" i="5" s="1" a="1"/>
  <c r="AA949" i="5" s="1"/>
  <c r="V949" i="5"/>
  <c r="Z981" i="5"/>
  <c r="AA981" i="5" s="1" a="1"/>
  <c r="AA981" i="5" s="1"/>
  <c r="W981" i="5"/>
  <c r="V981" i="5"/>
  <c r="V30" i="5"/>
  <c r="Z30" i="5"/>
  <c r="AA30" i="5" s="1" a="1"/>
  <c r="AA30" i="5" s="1"/>
  <c r="W30" i="5"/>
  <c r="Z62" i="5"/>
  <c r="AA62" i="5" s="1" a="1"/>
  <c r="AA62" i="5" s="1"/>
  <c r="W62" i="5"/>
  <c r="V62" i="5"/>
  <c r="Z94" i="5"/>
  <c r="AA94" i="5" s="1" a="1"/>
  <c r="AA94" i="5" s="1"/>
  <c r="W94" i="5"/>
  <c r="V94" i="5"/>
  <c r="Z126" i="5"/>
  <c r="AA126" i="5" s="1" a="1"/>
  <c r="AA126" i="5" s="1"/>
  <c r="W126" i="5"/>
  <c r="V126" i="5"/>
  <c r="Z158" i="5"/>
  <c r="AA158" i="5" s="1" a="1"/>
  <c r="AA158" i="5" s="1"/>
  <c r="V158" i="5"/>
  <c r="W158" i="5"/>
  <c r="W190" i="5"/>
  <c r="Z190" i="5"/>
  <c r="AA190" i="5" s="1" a="1"/>
  <c r="AA190" i="5" s="1"/>
  <c r="V190" i="5"/>
  <c r="Z222" i="5"/>
  <c r="AA222" i="5" s="1" a="1"/>
  <c r="AA222" i="5" s="1"/>
  <c r="W222" i="5"/>
  <c r="V222" i="5"/>
  <c r="V254" i="5"/>
  <c r="W254" i="5"/>
  <c r="Z254" i="5"/>
  <c r="AA254" i="5" s="1" a="1"/>
  <c r="AA254" i="5" s="1"/>
  <c r="W286" i="5"/>
  <c r="Z286" i="5"/>
  <c r="AA286" i="5" s="1" a="1"/>
  <c r="AA286" i="5" s="1"/>
  <c r="V286" i="5"/>
  <c r="W318" i="5"/>
  <c r="Z318" i="5"/>
  <c r="AA318" i="5" s="1" a="1"/>
  <c r="AA318" i="5" s="1"/>
  <c r="V318" i="5"/>
  <c r="W350" i="5"/>
  <c r="Z350" i="5"/>
  <c r="AA350" i="5" s="1" a="1"/>
  <c r="AA350" i="5" s="1"/>
  <c r="V350" i="5"/>
  <c r="V382" i="5"/>
  <c r="Z382" i="5"/>
  <c r="AA382" i="5" s="1" a="1"/>
  <c r="AA382" i="5" s="1"/>
  <c r="W382" i="5"/>
  <c r="W478" i="5"/>
  <c r="Z478" i="5"/>
  <c r="AA478" i="5" s="1" a="1"/>
  <c r="AA478" i="5" s="1"/>
  <c r="V478" i="5"/>
  <c r="Z510" i="5"/>
  <c r="AA510" i="5" s="1" a="1"/>
  <c r="AA510" i="5" s="1"/>
  <c r="W510" i="5"/>
  <c r="V510" i="5"/>
  <c r="Z542" i="5"/>
  <c r="AA542" i="5" s="1" a="1"/>
  <c r="AA542" i="5" s="1"/>
  <c r="W542" i="5"/>
  <c r="V542" i="5"/>
  <c r="W574" i="5"/>
  <c r="Z574" i="5"/>
  <c r="AA574" i="5" s="1" a="1"/>
  <c r="AA574" i="5" s="1"/>
  <c r="V574" i="5"/>
  <c r="Z606" i="5"/>
  <c r="AA606" i="5" s="1" a="1"/>
  <c r="AA606" i="5" s="1"/>
  <c r="W606" i="5"/>
  <c r="V606" i="5"/>
  <c r="V734" i="5"/>
  <c r="W734" i="5"/>
  <c r="Z734" i="5"/>
  <c r="AA734" i="5" s="1" a="1"/>
  <c r="AA734" i="5" s="1"/>
  <c r="Z798" i="5"/>
  <c r="AA798" i="5" s="1" a="1"/>
  <c r="AA798" i="5" s="1"/>
  <c r="W798" i="5"/>
  <c r="V798" i="5"/>
  <c r="W830" i="5"/>
  <c r="Z830" i="5"/>
  <c r="AA830" i="5" s="1" a="1"/>
  <c r="AA830" i="5" s="1"/>
  <c r="V830" i="5"/>
  <c r="W862" i="5"/>
  <c r="Z862" i="5"/>
  <c r="AA862" i="5" s="1" a="1"/>
  <c r="AA862" i="5" s="1"/>
  <c r="V862" i="5"/>
  <c r="Z894" i="5"/>
  <c r="AA894" i="5" s="1" a="1"/>
  <c r="AA894" i="5" s="1"/>
  <c r="W894" i="5"/>
  <c r="V894" i="5"/>
  <c r="Z926" i="5"/>
  <c r="AA926" i="5" s="1" a="1"/>
  <c r="AA926" i="5" s="1"/>
  <c r="W926" i="5"/>
  <c r="V926" i="5"/>
  <c r="W958" i="5"/>
  <c r="V958" i="5"/>
  <c r="Z958" i="5"/>
  <c r="AA958" i="5" s="1" a="1"/>
  <c r="AA958" i="5" s="1"/>
  <c r="Z990" i="5"/>
  <c r="AA990" i="5" s="1" a="1"/>
  <c r="AA990" i="5" s="1"/>
  <c r="W990" i="5"/>
  <c r="V990" i="5"/>
  <c r="W994" i="5"/>
  <c r="Z994" i="5"/>
  <c r="AA994" i="5" s="1" a="1"/>
  <c r="AA994" i="5" s="1"/>
  <c r="V994" i="5"/>
  <c r="W287" i="5"/>
  <c r="Z287" i="5"/>
  <c r="AA287" i="5" s="1" a="1"/>
  <c r="AA287" i="5" s="1"/>
  <c r="V287" i="5"/>
  <c r="W415" i="5"/>
  <c r="Z415" i="5"/>
  <c r="AA415" i="5" s="1" a="1"/>
  <c r="AA415" i="5" s="1"/>
  <c r="V415" i="5"/>
  <c r="W607" i="5"/>
  <c r="V607" i="5"/>
  <c r="Z607" i="5"/>
  <c r="AA607" i="5" s="1" a="1"/>
  <c r="AA607" i="5" s="1"/>
  <c r="W671" i="5"/>
  <c r="Z671" i="5"/>
  <c r="AA671" i="5" s="1" a="1"/>
  <c r="AA671" i="5" s="1"/>
  <c r="V671" i="5"/>
  <c r="V799" i="5"/>
  <c r="W799" i="5"/>
  <c r="Z799" i="5"/>
  <c r="AA799" i="5" s="1" a="1"/>
  <c r="AA799" i="5" s="1"/>
  <c r="Z63" i="5"/>
  <c r="AA63" i="5" s="1" a="1"/>
  <c r="AA63" i="5" s="1"/>
  <c r="W63" i="5"/>
  <c r="V63" i="5"/>
  <c r="Z127" i="5"/>
  <c r="AA127" i="5" s="1" a="1"/>
  <c r="AA127" i="5" s="1"/>
  <c r="W127" i="5"/>
  <c r="V127" i="5"/>
  <c r="Z191" i="5"/>
  <c r="AA191" i="5" s="1" a="1"/>
  <c r="AA191" i="5" s="1"/>
  <c r="W191" i="5"/>
  <c r="V191" i="5"/>
  <c r="Z223" i="5"/>
  <c r="AA223" i="5" s="1" a="1"/>
  <c r="AA223" i="5" s="1"/>
  <c r="W223" i="5"/>
  <c r="V223" i="5"/>
  <c r="V479" i="5"/>
  <c r="Z479" i="5"/>
  <c r="AA479" i="5" s="1" a="1"/>
  <c r="AA479" i="5" s="1"/>
  <c r="W479" i="5"/>
  <c r="V511" i="5"/>
  <c r="Z511" i="5"/>
  <c r="AA511" i="5" s="1" a="1"/>
  <c r="AA511" i="5" s="1"/>
  <c r="W511" i="5"/>
  <c r="V863" i="5"/>
  <c r="W863" i="5"/>
  <c r="Z863" i="5"/>
  <c r="AA863" i="5" s="1" a="1"/>
  <c r="AA863" i="5" s="1"/>
  <c r="V777" i="5"/>
  <c r="W777" i="5"/>
  <c r="Z777" i="5"/>
  <c r="AA777" i="5" s="1" a="1"/>
  <c r="AA777" i="5" s="1"/>
  <c r="V905" i="5"/>
  <c r="Z905" i="5"/>
  <c r="AA905" i="5" s="1" a="1"/>
  <c r="AA905" i="5" s="1"/>
  <c r="W905" i="5"/>
  <c r="W680" i="5"/>
  <c r="V680" i="5"/>
  <c r="Z680" i="5"/>
  <c r="AA680" i="5" s="1" a="1"/>
  <c r="AA680" i="5" s="1"/>
  <c r="Z720" i="5"/>
  <c r="AA720" i="5" s="1" a="1"/>
  <c r="AA720" i="5" s="1"/>
  <c r="V720" i="5"/>
  <c r="W720" i="5"/>
  <c r="W784" i="5"/>
  <c r="Z784" i="5"/>
  <c r="AA784" i="5" s="1" a="1"/>
  <c r="AA784" i="5" s="1"/>
  <c r="V784" i="5"/>
  <c r="Z929" i="5"/>
  <c r="AA929" i="5" s="1" a="1"/>
  <c r="AA929" i="5" s="1"/>
  <c r="W929" i="5"/>
  <c r="V929" i="5"/>
  <c r="Z41" i="5"/>
  <c r="AA41" i="5" s="1" a="1"/>
  <c r="AA41" i="5" s="1"/>
  <c r="W41" i="5"/>
  <c r="V41" i="5"/>
  <c r="Z73" i="5"/>
  <c r="AA73" i="5" s="1" a="1"/>
  <c r="AA73" i="5" s="1"/>
  <c r="W73" i="5"/>
  <c r="V73" i="5"/>
  <c r="Z105" i="5"/>
  <c r="AA105" i="5" s="1" a="1"/>
  <c r="AA105" i="5" s="1"/>
  <c r="W105" i="5"/>
  <c r="V105" i="5"/>
  <c r="Z137" i="5"/>
  <c r="AA137" i="5" s="1" a="1"/>
  <c r="AA137" i="5" s="1"/>
  <c r="W137" i="5"/>
  <c r="V137" i="5"/>
  <c r="V201" i="5"/>
  <c r="Z201" i="5"/>
  <c r="AA201" i="5" s="1" a="1"/>
  <c r="AA201" i="5" s="1"/>
  <c r="W201" i="5"/>
  <c r="V457" i="5"/>
  <c r="Z457" i="5"/>
  <c r="AA457" i="5" s="1" a="1"/>
  <c r="AA457" i="5" s="1"/>
  <c r="W457" i="5"/>
  <c r="W633" i="5"/>
  <c r="V633" i="5"/>
  <c r="Z633" i="5"/>
  <c r="AA633" i="5" s="1" a="1"/>
  <c r="AA633" i="5" s="1"/>
  <c r="Z338" i="5"/>
  <c r="AA338" i="5" s="1" a="1"/>
  <c r="AA338" i="5" s="1"/>
  <c r="W338" i="5"/>
  <c r="V338" i="5"/>
  <c r="Z658" i="5"/>
  <c r="AA658" i="5" s="1" a="1"/>
  <c r="AA658" i="5" s="1"/>
  <c r="W658" i="5"/>
  <c r="V658" i="5"/>
  <c r="Z690" i="5"/>
  <c r="AA690" i="5" s="1" a="1"/>
  <c r="AA690" i="5" s="1"/>
  <c r="V690" i="5"/>
  <c r="W690" i="5"/>
  <c r="Z722" i="5"/>
  <c r="AA722" i="5" s="1" a="1"/>
  <c r="AA722" i="5" s="1"/>
  <c r="V722" i="5"/>
  <c r="W722" i="5"/>
  <c r="Z59" i="5"/>
  <c r="AA59" i="5" s="1" a="1"/>
  <c r="AA59" i="5" s="1"/>
  <c r="W59" i="5"/>
  <c r="V59" i="5"/>
  <c r="Z91" i="5"/>
  <c r="AA91" i="5" s="1" a="1"/>
  <c r="AA91" i="5" s="1"/>
  <c r="W91" i="5"/>
  <c r="V91" i="5"/>
  <c r="Z123" i="5"/>
  <c r="AA123" i="5" s="1" a="1"/>
  <c r="AA123" i="5" s="1"/>
  <c r="W123" i="5"/>
  <c r="V123" i="5"/>
  <c r="Z219" i="5"/>
  <c r="AA219" i="5" s="1" a="1"/>
  <c r="AA219" i="5" s="1"/>
  <c r="W219" i="5"/>
  <c r="V219" i="5"/>
  <c r="V475" i="5"/>
  <c r="Z475" i="5"/>
  <c r="AA475" i="5" s="1" a="1"/>
  <c r="AA475" i="5" s="1"/>
  <c r="W475" i="5"/>
  <c r="W763" i="5"/>
  <c r="V763" i="5"/>
  <c r="Z763" i="5"/>
  <c r="AA763" i="5" s="1" a="1"/>
  <c r="AA763" i="5" s="1"/>
  <c r="V891" i="5"/>
  <c r="W891" i="5"/>
  <c r="Z891" i="5"/>
  <c r="AA891" i="5" s="1" a="1"/>
  <c r="AA891" i="5" s="1"/>
  <c r="V268" i="5"/>
  <c r="W268" i="5"/>
  <c r="Z268" i="5"/>
  <c r="AA268" i="5" s="1" a="1"/>
  <c r="AA268" i="5" s="1"/>
  <c r="Z364" i="5"/>
  <c r="AA364" i="5" s="1" a="1"/>
  <c r="AA364" i="5" s="1"/>
  <c r="V364" i="5"/>
  <c r="W364" i="5"/>
  <c r="Z428" i="5"/>
  <c r="AA428" i="5" s="1" a="1"/>
  <c r="AA428" i="5" s="1"/>
  <c r="V428" i="5"/>
  <c r="W428" i="5"/>
  <c r="Z652" i="5"/>
  <c r="AA652" i="5" s="1" a="1"/>
  <c r="AA652" i="5" s="1"/>
  <c r="W652" i="5"/>
  <c r="V652" i="5"/>
  <c r="V716" i="5"/>
  <c r="W716" i="5"/>
  <c r="Z716" i="5"/>
  <c r="AA716" i="5" s="1" a="1"/>
  <c r="AA716" i="5" s="1"/>
  <c r="W844" i="5"/>
  <c r="Z844" i="5"/>
  <c r="AA844" i="5" s="1" a="1"/>
  <c r="AA844" i="5" s="1"/>
  <c r="V844" i="5"/>
  <c r="W117" i="5"/>
  <c r="Z117" i="5"/>
  <c r="AA117" i="5" s="1" a="1"/>
  <c r="AA117" i="5" s="1"/>
  <c r="V117" i="5"/>
  <c r="Z149" i="5"/>
  <c r="AA149" i="5" s="1" a="1"/>
  <c r="AA149" i="5" s="1"/>
  <c r="W149" i="5"/>
  <c r="V149" i="5"/>
  <c r="V181" i="5"/>
  <c r="Z181" i="5"/>
  <c r="AA181" i="5" s="1" a="1"/>
  <c r="AA181" i="5" s="1"/>
  <c r="W181" i="5"/>
  <c r="Z213" i="5"/>
  <c r="AA213" i="5" s="1" a="1"/>
  <c r="AA213" i="5" s="1"/>
  <c r="W213" i="5"/>
  <c r="V213" i="5"/>
  <c r="W245" i="5"/>
  <c r="Z245" i="5"/>
  <c r="AA245" i="5" s="1" a="1"/>
  <c r="AA245" i="5" s="1"/>
  <c r="V245" i="5"/>
  <c r="Z565" i="5"/>
  <c r="AA565" i="5" s="1" a="1"/>
  <c r="AA565" i="5" s="1"/>
  <c r="V565" i="5"/>
  <c r="W565" i="5"/>
  <c r="V821" i="5"/>
  <c r="Z821" i="5"/>
  <c r="AA821" i="5" s="1" a="1"/>
  <c r="AA821" i="5" s="1"/>
  <c r="W821" i="5"/>
  <c r="V885" i="5"/>
  <c r="W885" i="5"/>
  <c r="Z885" i="5"/>
  <c r="AA885" i="5" s="1" a="1"/>
  <c r="AA885" i="5" s="1"/>
  <c r="W917" i="5"/>
  <c r="Z917" i="5"/>
  <c r="AA917" i="5" s="1" a="1"/>
  <c r="AA917" i="5" s="1"/>
  <c r="V917" i="5"/>
  <c r="V414" i="5"/>
  <c r="Z414" i="5"/>
  <c r="AA414" i="5" s="1" a="1"/>
  <c r="AA414" i="5" s="1"/>
  <c r="W414" i="5"/>
  <c r="W446" i="5"/>
  <c r="Z446" i="5"/>
  <c r="AA446" i="5" s="1" a="1"/>
  <c r="AA446" i="5" s="1"/>
  <c r="V446" i="5"/>
  <c r="Z638" i="5"/>
  <c r="AA638" i="5" s="1" a="1"/>
  <c r="AA638" i="5" s="1"/>
  <c r="W638" i="5"/>
  <c r="V638" i="5"/>
  <c r="W670" i="5"/>
  <c r="Z670" i="5"/>
  <c r="AA670" i="5" s="1" a="1"/>
  <c r="AA670" i="5" s="1"/>
  <c r="V670" i="5"/>
  <c r="Z702" i="5"/>
  <c r="AA702" i="5" s="1" a="1"/>
  <c r="AA702" i="5" s="1"/>
  <c r="V702" i="5"/>
  <c r="W702" i="5"/>
  <c r="V766" i="5"/>
  <c r="W766" i="5"/>
  <c r="Z766" i="5"/>
  <c r="AA766" i="5" s="1" a="1"/>
  <c r="AA766" i="5" s="1"/>
  <c r="V31" i="5"/>
  <c r="Z31" i="5"/>
  <c r="AA31" i="5" s="1" a="1"/>
  <c r="AA31" i="5" s="1"/>
  <c r="W31" i="5"/>
  <c r="W159" i="5"/>
  <c r="Z159" i="5"/>
  <c r="AA159" i="5" s="1" a="1"/>
  <c r="AA159" i="5" s="1"/>
  <c r="V159" i="5"/>
  <c r="V255" i="5"/>
  <c r="Z255" i="5"/>
  <c r="AA255" i="5" s="1" a="1"/>
  <c r="AA255" i="5" s="1"/>
  <c r="W255" i="5"/>
  <c r="W383" i="5"/>
  <c r="V383" i="5"/>
  <c r="Z383" i="5"/>
  <c r="AA383" i="5" s="1" a="1"/>
  <c r="AA383" i="5" s="1"/>
  <c r="W703" i="5"/>
  <c r="Z703" i="5"/>
  <c r="AA703" i="5" s="1" a="1"/>
  <c r="AA703" i="5" s="1"/>
  <c r="V703" i="5"/>
  <c r="Z199" i="5"/>
  <c r="AA199" i="5" s="1" a="1"/>
  <c r="AA199" i="5" s="1"/>
  <c r="W199" i="5"/>
  <c r="V199" i="5"/>
  <c r="W263" i="5"/>
  <c r="Z263" i="5"/>
  <c r="AA263" i="5" s="1" a="1"/>
  <c r="AA263" i="5" s="1"/>
  <c r="V263" i="5"/>
  <c r="W327" i="5"/>
  <c r="Z327" i="5"/>
  <c r="AA327" i="5" s="1" a="1"/>
  <c r="AA327" i="5" s="1"/>
  <c r="V327" i="5"/>
  <c r="Z423" i="5"/>
  <c r="AA423" i="5" s="1" a="1"/>
  <c r="AA423" i="5" s="1"/>
  <c r="W423" i="5"/>
  <c r="V423" i="5"/>
  <c r="W551" i="5"/>
  <c r="V551" i="5"/>
  <c r="Z551" i="5"/>
  <c r="AA551" i="5" s="1" a="1"/>
  <c r="AA551" i="5" s="1"/>
  <c r="Z615" i="5"/>
  <c r="AA615" i="5" s="1" a="1"/>
  <c r="AA615" i="5" s="1"/>
  <c r="V615" i="5"/>
  <c r="W615" i="5"/>
  <c r="W679" i="5"/>
  <c r="Z679" i="5"/>
  <c r="AA679" i="5" s="1" a="1"/>
  <c r="AA679" i="5" s="1"/>
  <c r="V679" i="5"/>
  <c r="Z743" i="5"/>
  <c r="AA743" i="5" s="1" a="1"/>
  <c r="AA743" i="5" s="1"/>
  <c r="V743" i="5"/>
  <c r="W743" i="5"/>
  <c r="V807" i="5"/>
  <c r="Z807" i="5"/>
  <c r="AA807" i="5" s="1" a="1"/>
  <c r="AA807" i="5" s="1"/>
  <c r="W807" i="5"/>
  <c r="V871" i="5"/>
  <c r="W871" i="5"/>
  <c r="Z871" i="5"/>
  <c r="AA871" i="5" s="1" a="1"/>
  <c r="AA871" i="5" s="1"/>
  <c r="Z935" i="5"/>
  <c r="AA935" i="5" s="1" a="1"/>
  <c r="AA935" i="5" s="1"/>
  <c r="W935" i="5"/>
  <c r="V935" i="5"/>
  <c r="W999" i="5"/>
  <c r="Z999" i="5"/>
  <c r="AA999" i="5" s="1" a="1"/>
  <c r="AA999" i="5" s="1"/>
  <c r="V999" i="5"/>
  <c r="V921" i="5"/>
  <c r="Z921" i="5"/>
  <c r="AA921" i="5" s="1" a="1"/>
  <c r="AA921" i="5" s="1"/>
  <c r="W921" i="5"/>
  <c r="Z40" i="5"/>
  <c r="AA40" i="5" s="1" a="1"/>
  <c r="AA40" i="5" s="1"/>
  <c r="W40" i="5"/>
  <c r="V40" i="5"/>
  <c r="Z104" i="5"/>
  <c r="AA104" i="5" s="1" a="1"/>
  <c r="AA104" i="5" s="1"/>
  <c r="W104" i="5"/>
  <c r="V104" i="5"/>
  <c r="Z168" i="5"/>
  <c r="AA168" i="5" s="1" a="1"/>
  <c r="AA168" i="5" s="1"/>
  <c r="V168" i="5"/>
  <c r="W168" i="5"/>
  <c r="W232" i="5"/>
  <c r="Z232" i="5"/>
  <c r="AA232" i="5" s="1" a="1"/>
  <c r="AA232" i="5" s="1"/>
  <c r="V232" i="5"/>
  <c r="Z296" i="5"/>
  <c r="AA296" i="5" s="1" a="1"/>
  <c r="AA296" i="5" s="1"/>
  <c r="W296" i="5"/>
  <c r="V296" i="5"/>
  <c r="Z328" i="5"/>
  <c r="AA328" i="5" s="1" a="1"/>
  <c r="AA328" i="5" s="1"/>
  <c r="W328" i="5"/>
  <c r="V328" i="5"/>
  <c r="V400" i="5"/>
  <c r="Z400" i="5"/>
  <c r="AA400" i="5" s="1" a="1"/>
  <c r="AA400" i="5" s="1"/>
  <c r="W400" i="5"/>
  <c r="Z432" i="5"/>
  <c r="AA432" i="5" s="1" a="1"/>
  <c r="AA432" i="5" s="1"/>
  <c r="W432" i="5"/>
  <c r="V432" i="5"/>
  <c r="Z464" i="5"/>
  <c r="AA464" i="5" s="1" a="1"/>
  <c r="AA464" i="5" s="1"/>
  <c r="W464" i="5"/>
  <c r="V464" i="5"/>
  <c r="Z496" i="5"/>
  <c r="AA496" i="5" s="1" a="1"/>
  <c r="AA496" i="5" s="1"/>
  <c r="W496" i="5"/>
  <c r="V496" i="5"/>
  <c r="W560" i="5"/>
  <c r="Z560" i="5"/>
  <c r="AA560" i="5" s="1" a="1"/>
  <c r="AA560" i="5" s="1"/>
  <c r="V560" i="5"/>
  <c r="W592" i="5"/>
  <c r="Z592" i="5"/>
  <c r="AA592" i="5" s="1" a="1"/>
  <c r="AA592" i="5" s="1"/>
  <c r="V592" i="5"/>
  <c r="W624" i="5"/>
  <c r="Z624" i="5"/>
  <c r="AA624" i="5" s="1" a="1"/>
  <c r="AA624" i="5" s="1"/>
  <c r="V624" i="5"/>
  <c r="V728" i="5"/>
  <c r="W728" i="5"/>
  <c r="Z728" i="5"/>
  <c r="AA728" i="5" s="1" a="1"/>
  <c r="AA728" i="5" s="1"/>
  <c r="W760" i="5"/>
  <c r="Z760" i="5"/>
  <c r="AA760" i="5" s="1" a="1"/>
  <c r="AA760" i="5" s="1"/>
  <c r="V760" i="5"/>
  <c r="W792" i="5"/>
  <c r="Z792" i="5"/>
  <c r="AA792" i="5" s="1" a="1"/>
  <c r="AA792" i="5" s="1"/>
  <c r="V792" i="5"/>
  <c r="W824" i="5"/>
  <c r="Z824" i="5"/>
  <c r="AA824" i="5" s="1" a="1"/>
  <c r="AA824" i="5" s="1"/>
  <c r="V824" i="5"/>
  <c r="W856" i="5"/>
  <c r="Z856" i="5"/>
  <c r="AA856" i="5" s="1" a="1"/>
  <c r="AA856" i="5" s="1"/>
  <c r="V856" i="5"/>
  <c r="Z896" i="5"/>
  <c r="AA896" i="5" s="1" a="1"/>
  <c r="AA896" i="5" s="1"/>
  <c r="W896" i="5"/>
  <c r="V896" i="5"/>
  <c r="Z928" i="5"/>
  <c r="AA928" i="5" s="1" a="1"/>
  <c r="AA928" i="5" s="1"/>
  <c r="W928" i="5"/>
  <c r="V928" i="5"/>
  <c r="V960" i="5"/>
  <c r="Z960" i="5"/>
  <c r="AA960" i="5" s="1" a="1"/>
  <c r="AA960" i="5" s="1"/>
  <c r="W960" i="5"/>
  <c r="V1000" i="5"/>
  <c r="Z1000" i="5"/>
  <c r="AA1000" i="5" s="1" a="1"/>
  <c r="AA1000" i="5" s="1"/>
  <c r="W1000" i="5"/>
  <c r="V785" i="5"/>
  <c r="Z785" i="5"/>
  <c r="AA785" i="5" s="1" a="1"/>
  <c r="AA785" i="5" s="1"/>
  <c r="W785" i="5"/>
  <c r="V881" i="5"/>
  <c r="Z881" i="5"/>
  <c r="AA881" i="5" s="1" a="1"/>
  <c r="AA881" i="5" s="1"/>
  <c r="W881" i="5"/>
  <c r="Z945" i="5"/>
  <c r="AA945" i="5" s="1" a="1"/>
  <c r="AA945" i="5" s="1"/>
  <c r="W945" i="5"/>
  <c r="V945" i="5"/>
  <c r="Z145" i="5"/>
  <c r="AA145" i="5" s="1" a="1"/>
  <c r="AA145" i="5" s="1"/>
  <c r="W145" i="5"/>
  <c r="V145" i="5"/>
  <c r="W209" i="5"/>
  <c r="Z209" i="5"/>
  <c r="AA209" i="5" s="1" a="1"/>
  <c r="AA209" i="5" s="1"/>
  <c r="V209" i="5"/>
  <c r="V273" i="5"/>
  <c r="W273" i="5"/>
  <c r="Z273" i="5"/>
  <c r="AA273" i="5" s="1" a="1"/>
  <c r="AA273" i="5" s="1"/>
  <c r="W305" i="5"/>
  <c r="Z305" i="5"/>
  <c r="AA305" i="5" s="1" a="1"/>
  <c r="AA305" i="5" s="1"/>
  <c r="V305" i="5"/>
  <c r="W401" i="5"/>
  <c r="Z401" i="5"/>
  <c r="AA401" i="5" s="1" a="1"/>
  <c r="AA401" i="5" s="1"/>
  <c r="V401" i="5"/>
  <c r="Z433" i="5"/>
  <c r="AA433" i="5" s="1" a="1"/>
  <c r="AA433" i="5" s="1"/>
  <c r="V433" i="5"/>
  <c r="W433" i="5"/>
  <c r="V465" i="5"/>
  <c r="Z465" i="5"/>
  <c r="AA465" i="5" s="1" a="1"/>
  <c r="AA465" i="5" s="1"/>
  <c r="W465" i="5"/>
  <c r="Z497" i="5"/>
  <c r="AA497" i="5" s="1" a="1"/>
  <c r="AA497" i="5" s="1"/>
  <c r="V497" i="5"/>
  <c r="W497" i="5"/>
  <c r="W537" i="5"/>
  <c r="V537" i="5"/>
  <c r="Z537" i="5"/>
  <c r="AA537" i="5" s="1" a="1"/>
  <c r="AA537" i="5" s="1"/>
  <c r="Z569" i="5"/>
  <c r="AA569" i="5" s="1" a="1"/>
  <c r="AA569" i="5" s="1"/>
  <c r="V569" i="5"/>
  <c r="W569" i="5"/>
  <c r="W609" i="5"/>
  <c r="V609" i="5"/>
  <c r="Z609" i="5"/>
  <c r="AA609" i="5" s="1" a="1"/>
  <c r="AA609" i="5" s="1"/>
  <c r="W641" i="5"/>
  <c r="Z641" i="5"/>
  <c r="AA641" i="5" s="1" a="1"/>
  <c r="AA641" i="5" s="1"/>
  <c r="V641" i="5"/>
  <c r="W689" i="5"/>
  <c r="Z689" i="5"/>
  <c r="AA689" i="5" s="1" a="1"/>
  <c r="AA689" i="5" s="1"/>
  <c r="V689" i="5"/>
  <c r="V809" i="5"/>
  <c r="Z809" i="5"/>
  <c r="AA809" i="5" s="1" a="1"/>
  <c r="AA809" i="5" s="1"/>
  <c r="W809" i="5"/>
  <c r="Z26" i="5"/>
  <c r="AA26" i="5" s="1" a="1"/>
  <c r="AA26" i="5" s="1"/>
  <c r="W26" i="5"/>
  <c r="V26" i="5"/>
  <c r="Z58" i="5"/>
  <c r="AA58" i="5" s="1" a="1"/>
  <c r="AA58" i="5" s="1"/>
  <c r="W58" i="5"/>
  <c r="V58" i="5"/>
  <c r="Z90" i="5"/>
  <c r="AA90" i="5" s="1" a="1"/>
  <c r="AA90" i="5" s="1"/>
  <c r="W90" i="5"/>
  <c r="V90" i="5"/>
  <c r="Z122" i="5"/>
  <c r="AA122" i="5" s="1" a="1"/>
  <c r="AA122" i="5" s="1"/>
  <c r="W122" i="5"/>
  <c r="V122" i="5"/>
  <c r="Z154" i="5"/>
  <c r="AA154" i="5" s="1" a="1"/>
  <c r="AA154" i="5" s="1"/>
  <c r="V154" i="5"/>
  <c r="W154" i="5"/>
  <c r="V186" i="5"/>
  <c r="Z186" i="5"/>
  <c r="AA186" i="5" s="1" a="1"/>
  <c r="AA186" i="5" s="1"/>
  <c r="W186" i="5"/>
  <c r="Z218" i="5"/>
  <c r="AA218" i="5" s="1" a="1"/>
  <c r="AA218" i="5" s="1"/>
  <c r="W218" i="5"/>
  <c r="V218" i="5"/>
  <c r="W250" i="5"/>
  <c r="Z250" i="5"/>
  <c r="AA250" i="5" s="1" a="1"/>
  <c r="AA250" i="5" s="1"/>
  <c r="V250" i="5"/>
  <c r="W282" i="5"/>
  <c r="Z282" i="5"/>
  <c r="AA282" i="5" s="1" a="1"/>
  <c r="AA282" i="5" s="1"/>
  <c r="V282" i="5"/>
  <c r="Z314" i="5"/>
  <c r="AA314" i="5" s="1" a="1"/>
  <c r="AA314" i="5" s="1"/>
  <c r="W314" i="5"/>
  <c r="V314" i="5"/>
  <c r="V378" i="5"/>
  <c r="Z378" i="5"/>
  <c r="AA378" i="5" s="1" a="1"/>
  <c r="AA378" i="5" s="1"/>
  <c r="W378" i="5"/>
  <c r="Z442" i="5"/>
  <c r="AA442" i="5" s="1" a="1"/>
  <c r="AA442" i="5" s="1"/>
  <c r="W442" i="5"/>
  <c r="V442" i="5"/>
  <c r="W474" i="5"/>
  <c r="Z474" i="5"/>
  <c r="AA474" i="5" s="1" a="1"/>
  <c r="AA474" i="5" s="1"/>
  <c r="V474" i="5"/>
  <c r="Z506" i="5"/>
  <c r="AA506" i="5" s="1" a="1"/>
  <c r="AA506" i="5" s="1"/>
  <c r="W506" i="5"/>
  <c r="V506" i="5"/>
  <c r="W538" i="5"/>
  <c r="Z538" i="5"/>
  <c r="AA538" i="5" s="1" a="1"/>
  <c r="AA538" i="5" s="1"/>
  <c r="V538" i="5"/>
  <c r="W570" i="5"/>
  <c r="V570" i="5"/>
  <c r="Z570" i="5"/>
  <c r="AA570" i="5" s="1" a="1"/>
  <c r="AA570" i="5" s="1"/>
  <c r="W602" i="5"/>
  <c r="Z602" i="5"/>
  <c r="AA602" i="5" s="1" a="1"/>
  <c r="AA602" i="5" s="1"/>
  <c r="V602" i="5"/>
  <c r="V730" i="5"/>
  <c r="Z730" i="5"/>
  <c r="AA730" i="5" s="1" a="1"/>
  <c r="AA730" i="5" s="1"/>
  <c r="W730" i="5"/>
  <c r="W762" i="5"/>
  <c r="V762" i="5"/>
  <c r="Z762" i="5"/>
  <c r="AA762" i="5" s="1" a="1"/>
  <c r="AA762" i="5" s="1"/>
  <c r="W794" i="5"/>
  <c r="Z794" i="5"/>
  <c r="AA794" i="5" s="1" a="1"/>
  <c r="AA794" i="5" s="1"/>
  <c r="V794" i="5"/>
  <c r="W826" i="5"/>
  <c r="Z826" i="5"/>
  <c r="AA826" i="5" s="1" a="1"/>
  <c r="AA826" i="5" s="1"/>
  <c r="V826" i="5"/>
  <c r="Z858" i="5"/>
  <c r="AA858" i="5" s="1" a="1"/>
  <c r="AA858" i="5" s="1"/>
  <c r="W858" i="5"/>
  <c r="V858" i="5"/>
  <c r="W890" i="5"/>
  <c r="Z890" i="5"/>
  <c r="AA890" i="5" s="1" a="1"/>
  <c r="AA890" i="5" s="1"/>
  <c r="V890" i="5"/>
  <c r="V35" i="5"/>
  <c r="W35" i="5"/>
  <c r="Z35" i="5"/>
  <c r="AA35" i="5" s="1" a="1"/>
  <c r="AA35" i="5" s="1"/>
  <c r="Z131" i="5"/>
  <c r="AA131" i="5" s="1" a="1"/>
  <c r="AA131" i="5" s="1"/>
  <c r="W131" i="5"/>
  <c r="V131" i="5"/>
  <c r="Z195" i="5"/>
  <c r="AA195" i="5" s="1" a="1"/>
  <c r="AA195" i="5" s="1"/>
  <c r="W195" i="5"/>
  <c r="V195" i="5"/>
  <c r="W259" i="5"/>
  <c r="Z259" i="5"/>
  <c r="AA259" i="5" s="1" a="1"/>
  <c r="AA259" i="5" s="1"/>
  <c r="V259" i="5"/>
  <c r="Z291" i="5"/>
  <c r="AA291" i="5" s="1" a="1"/>
  <c r="AA291" i="5" s="1"/>
  <c r="W291" i="5"/>
  <c r="V291" i="5"/>
  <c r="Z323" i="5"/>
  <c r="AA323" i="5" s="1" a="1"/>
  <c r="AA323" i="5" s="1"/>
  <c r="W323" i="5"/>
  <c r="V323" i="5"/>
  <c r="V355" i="5"/>
  <c r="Z355" i="5"/>
  <c r="AA355" i="5" s="1" a="1"/>
  <c r="AA355" i="5" s="1"/>
  <c r="W355" i="5"/>
  <c r="Z387" i="5"/>
  <c r="AA387" i="5" s="1" a="1"/>
  <c r="AA387" i="5" s="1"/>
  <c r="W387" i="5"/>
  <c r="V387" i="5"/>
  <c r="Z419" i="5"/>
  <c r="AA419" i="5" s="1" a="1"/>
  <c r="AA419" i="5" s="1"/>
  <c r="W419" i="5"/>
  <c r="V419" i="5"/>
  <c r="V451" i="5"/>
  <c r="Z451" i="5"/>
  <c r="AA451" i="5" s="1" a="1"/>
  <c r="AA451" i="5" s="1"/>
  <c r="W451" i="5"/>
  <c r="V515" i="5"/>
  <c r="Z515" i="5"/>
  <c r="AA515" i="5" s="1" a="1"/>
  <c r="AA515" i="5" s="1"/>
  <c r="W515" i="5"/>
  <c r="Z547" i="5"/>
  <c r="AA547" i="5" s="1" a="1"/>
  <c r="AA547" i="5" s="1"/>
  <c r="V547" i="5"/>
  <c r="W547" i="5"/>
  <c r="Z579" i="5"/>
  <c r="AA579" i="5" s="1" a="1"/>
  <c r="AA579" i="5" s="1"/>
  <c r="V579" i="5"/>
  <c r="W579" i="5"/>
  <c r="W611" i="5"/>
  <c r="V611" i="5"/>
  <c r="Z611" i="5"/>
  <c r="AA611" i="5" s="1" a="1"/>
  <c r="AA611" i="5" s="1"/>
  <c r="Z643" i="5"/>
  <c r="AA643" i="5" s="1" a="1"/>
  <c r="AA643" i="5" s="1"/>
  <c r="W643" i="5"/>
  <c r="V643" i="5"/>
  <c r="Z675" i="5"/>
  <c r="AA675" i="5" s="1" a="1"/>
  <c r="AA675" i="5" s="1"/>
  <c r="W675" i="5"/>
  <c r="V675" i="5"/>
  <c r="W707" i="5"/>
  <c r="Z707" i="5"/>
  <c r="AA707" i="5" s="1" a="1"/>
  <c r="AA707" i="5" s="1"/>
  <c r="V707" i="5"/>
  <c r="V739" i="5"/>
  <c r="W739" i="5"/>
  <c r="Z739" i="5"/>
  <c r="AA739" i="5" s="1" a="1"/>
  <c r="AA739" i="5" s="1"/>
  <c r="V771" i="5"/>
  <c r="Z771" i="5"/>
  <c r="AA771" i="5" s="1" a="1"/>
  <c r="AA771" i="5" s="1"/>
  <c r="W771" i="5"/>
  <c r="V803" i="5"/>
  <c r="W803" i="5"/>
  <c r="Z803" i="5"/>
  <c r="AA803" i="5" s="1" a="1"/>
  <c r="AA803" i="5" s="1"/>
  <c r="Z835" i="5"/>
  <c r="AA835" i="5" s="1" a="1"/>
  <c r="AA835" i="5" s="1"/>
  <c r="W835" i="5"/>
  <c r="V835" i="5"/>
  <c r="V867" i="5"/>
  <c r="W867" i="5"/>
  <c r="Z867" i="5"/>
  <c r="AA867" i="5" s="1" a="1"/>
  <c r="AA867" i="5" s="1"/>
  <c r="V899" i="5"/>
  <c r="W899" i="5"/>
  <c r="Z899" i="5"/>
  <c r="AA899" i="5" s="1" a="1"/>
  <c r="AA899" i="5" s="1"/>
  <c r="Z931" i="5"/>
  <c r="AA931" i="5" s="1" a="1"/>
  <c r="AA931" i="5" s="1"/>
  <c r="W931" i="5"/>
  <c r="V931" i="5"/>
  <c r="Z963" i="5"/>
  <c r="AA963" i="5" s="1" a="1"/>
  <c r="AA963" i="5" s="1"/>
  <c r="W963" i="5"/>
  <c r="V963" i="5"/>
  <c r="Z995" i="5"/>
  <c r="AA995" i="5" s="1" a="1"/>
  <c r="AA995" i="5" s="1"/>
  <c r="W995" i="5"/>
  <c r="V995" i="5"/>
  <c r="Z20" i="5"/>
  <c r="AA20" i="5" s="1" a="1"/>
  <c r="AA20" i="5" s="1"/>
  <c r="W20" i="5"/>
  <c r="V20" i="5"/>
  <c r="Z52" i="5"/>
  <c r="AA52" i="5" s="1" a="1"/>
  <c r="AA52" i="5" s="1"/>
  <c r="V52" i="5"/>
  <c r="W52" i="5"/>
  <c r="Z84" i="5"/>
  <c r="AA84" i="5" s="1" a="1"/>
  <c r="AA84" i="5" s="1"/>
  <c r="W84" i="5"/>
  <c r="V84" i="5"/>
  <c r="Z116" i="5"/>
  <c r="AA116" i="5" s="1" a="1"/>
  <c r="AA116" i="5" s="1"/>
  <c r="W116" i="5"/>
  <c r="V116" i="5"/>
  <c r="Z148" i="5"/>
  <c r="AA148" i="5" s="1" a="1"/>
  <c r="AA148" i="5" s="1"/>
  <c r="W148" i="5"/>
  <c r="V148" i="5"/>
  <c r="W180" i="5"/>
  <c r="Z180" i="5"/>
  <c r="AA180" i="5" s="1" a="1"/>
  <c r="AA180" i="5" s="1"/>
  <c r="V180" i="5"/>
  <c r="Z212" i="5"/>
  <c r="AA212" i="5" s="1" a="1"/>
  <c r="AA212" i="5" s="1"/>
  <c r="W212" i="5"/>
  <c r="V212" i="5"/>
  <c r="W244" i="5"/>
  <c r="Z244" i="5"/>
  <c r="AA244" i="5" s="1" a="1"/>
  <c r="AA244" i="5" s="1"/>
  <c r="V244" i="5"/>
  <c r="Z276" i="5"/>
  <c r="AA276" i="5" s="1" a="1"/>
  <c r="AA276" i="5" s="1"/>
  <c r="W276" i="5"/>
  <c r="V276" i="5"/>
  <c r="W308" i="5"/>
  <c r="Z308" i="5"/>
  <c r="AA308" i="5" s="1" a="1"/>
  <c r="AA308" i="5" s="1"/>
  <c r="V308" i="5"/>
  <c r="Z340" i="5"/>
  <c r="AA340" i="5" s="1" a="1"/>
  <c r="AA340" i="5" s="1"/>
  <c r="W340" i="5"/>
  <c r="V340" i="5"/>
  <c r="W468" i="5"/>
  <c r="Z468" i="5"/>
  <c r="AA468" i="5" s="1" a="1"/>
  <c r="AA468" i="5" s="1"/>
  <c r="V468" i="5"/>
  <c r="Z500" i="5"/>
  <c r="AA500" i="5" s="1" a="1"/>
  <c r="AA500" i="5" s="1"/>
  <c r="W500" i="5"/>
  <c r="V500" i="5"/>
  <c r="Z532" i="5"/>
  <c r="AA532" i="5" s="1" a="1"/>
  <c r="AA532" i="5" s="1"/>
  <c r="W532" i="5"/>
  <c r="V532" i="5"/>
  <c r="W564" i="5"/>
  <c r="Z564" i="5"/>
  <c r="AA564" i="5" s="1" a="1"/>
  <c r="AA564" i="5" s="1"/>
  <c r="V564" i="5"/>
  <c r="W596" i="5"/>
  <c r="Z596" i="5"/>
  <c r="AA596" i="5" s="1" a="1"/>
  <c r="AA596" i="5" s="1"/>
  <c r="V596" i="5"/>
  <c r="W628" i="5"/>
  <c r="Z628" i="5"/>
  <c r="AA628" i="5" s="1" a="1"/>
  <c r="AA628" i="5" s="1"/>
  <c r="V628" i="5"/>
  <c r="Z660" i="5"/>
  <c r="AA660" i="5" s="1" a="1"/>
  <c r="AA660" i="5" s="1"/>
  <c r="W660" i="5"/>
  <c r="V660" i="5"/>
  <c r="Z756" i="5"/>
  <c r="AA756" i="5" s="1" a="1"/>
  <c r="AA756" i="5" s="1"/>
  <c r="W756" i="5"/>
  <c r="V756" i="5"/>
  <c r="V788" i="5"/>
  <c r="W788" i="5"/>
  <c r="Z788" i="5"/>
  <c r="AA788" i="5" s="1" a="1"/>
  <c r="AA788" i="5" s="1"/>
  <c r="W820" i="5"/>
  <c r="Z820" i="5"/>
  <c r="AA820" i="5" s="1" a="1"/>
  <c r="AA820" i="5" s="1"/>
  <c r="V820" i="5"/>
  <c r="W852" i="5"/>
  <c r="Z852" i="5"/>
  <c r="AA852" i="5" s="1" a="1"/>
  <c r="AA852" i="5" s="1"/>
  <c r="V852" i="5"/>
  <c r="Z884" i="5"/>
  <c r="AA884" i="5" s="1" a="1"/>
  <c r="AA884" i="5" s="1"/>
  <c r="W884" i="5"/>
  <c r="V884" i="5"/>
  <c r="Z916" i="5"/>
  <c r="AA916" i="5" s="1" a="1"/>
  <c r="AA916" i="5" s="1"/>
  <c r="W916" i="5"/>
  <c r="V916" i="5"/>
  <c r="W980" i="5"/>
  <c r="Z980" i="5"/>
  <c r="AA980" i="5" s="1" a="1"/>
  <c r="AA980" i="5" s="1"/>
  <c r="V980" i="5"/>
  <c r="V29" i="5"/>
  <c r="Z29" i="5"/>
  <c r="AA29" i="5" s="1" a="1"/>
  <c r="AA29" i="5" s="1"/>
  <c r="W29" i="5"/>
  <c r="Z93" i="5"/>
  <c r="AA93" i="5" s="1" a="1"/>
  <c r="AA93" i="5" s="1"/>
  <c r="W93" i="5"/>
  <c r="V93" i="5"/>
  <c r="W157" i="5"/>
  <c r="Z157" i="5"/>
  <c r="AA157" i="5" s="1" a="1"/>
  <c r="AA157" i="5" s="1"/>
  <c r="V157" i="5"/>
  <c r="Z253" i="5"/>
  <c r="AA253" i="5" s="1" a="1"/>
  <c r="AA253" i="5" s="1"/>
  <c r="W253" i="5"/>
  <c r="V253" i="5"/>
  <c r="V285" i="5"/>
  <c r="Z285" i="5"/>
  <c r="AA285" i="5" s="1" a="1"/>
  <c r="AA285" i="5" s="1"/>
  <c r="W285" i="5"/>
  <c r="Z317" i="5"/>
  <c r="AA317" i="5" s="1" a="1"/>
  <c r="AA317" i="5" s="1"/>
  <c r="W317" i="5"/>
  <c r="V317" i="5"/>
  <c r="W349" i="5"/>
  <c r="Z349" i="5"/>
  <c r="AA349" i="5" s="1" a="1"/>
  <c r="AA349" i="5" s="1"/>
  <c r="V349" i="5"/>
  <c r="W381" i="5"/>
  <c r="Z381" i="5"/>
  <c r="AA381" i="5" s="1" a="1"/>
  <c r="AA381" i="5" s="1"/>
  <c r="V381" i="5"/>
  <c r="Z413" i="5"/>
  <c r="AA413" i="5" s="1" a="1"/>
  <c r="AA413" i="5" s="1"/>
  <c r="W413" i="5"/>
  <c r="V413" i="5"/>
  <c r="V445" i="5"/>
  <c r="Z445" i="5"/>
  <c r="AA445" i="5" s="1" a="1"/>
  <c r="AA445" i="5" s="1"/>
  <c r="W445" i="5"/>
  <c r="V477" i="5"/>
  <c r="W477" i="5"/>
  <c r="Z477" i="5"/>
  <c r="AA477" i="5" s="1" a="1"/>
  <c r="AA477" i="5" s="1"/>
  <c r="V509" i="5"/>
  <c r="Z509" i="5"/>
  <c r="AA509" i="5" s="1" a="1"/>
  <c r="AA509" i="5" s="1"/>
  <c r="W509" i="5"/>
  <c r="Z541" i="5"/>
  <c r="AA541" i="5" s="1" a="1"/>
  <c r="AA541" i="5" s="1"/>
  <c r="V541" i="5"/>
  <c r="W541" i="5"/>
  <c r="W573" i="5"/>
  <c r="Z573" i="5"/>
  <c r="AA573" i="5" s="1" a="1"/>
  <c r="AA573" i="5" s="1"/>
  <c r="V573" i="5"/>
  <c r="Z605" i="5"/>
  <c r="AA605" i="5" s="1" a="1"/>
  <c r="AA605" i="5" s="1"/>
  <c r="V605" i="5"/>
  <c r="W605" i="5"/>
  <c r="W637" i="5"/>
  <c r="Z637" i="5"/>
  <c r="AA637" i="5" s="1" a="1"/>
  <c r="AA637" i="5" s="1"/>
  <c r="V637" i="5"/>
  <c r="W669" i="5"/>
  <c r="Z669" i="5"/>
  <c r="AA669" i="5" s="1" a="1"/>
  <c r="AA669" i="5" s="1"/>
  <c r="V669" i="5"/>
  <c r="Z701" i="5"/>
  <c r="AA701" i="5" s="1" a="1"/>
  <c r="AA701" i="5" s="1"/>
  <c r="W701" i="5"/>
  <c r="V701" i="5"/>
  <c r="Z765" i="5"/>
  <c r="AA765" i="5" s="1" a="1"/>
  <c r="AA765" i="5" s="1"/>
  <c r="V765" i="5"/>
  <c r="W765" i="5"/>
  <c r="V797" i="5"/>
  <c r="W797" i="5"/>
  <c r="Z797" i="5"/>
  <c r="AA797" i="5" s="1" a="1"/>
  <c r="AA797" i="5" s="1"/>
  <c r="V829" i="5"/>
  <c r="W829" i="5"/>
  <c r="Z829" i="5"/>
  <c r="AA829" i="5" s="1" a="1"/>
  <c r="AA829" i="5" s="1"/>
  <c r="V861" i="5"/>
  <c r="W861" i="5"/>
  <c r="Z861" i="5"/>
  <c r="AA861" i="5" s="1" a="1"/>
  <c r="AA861" i="5" s="1"/>
  <c r="V893" i="5"/>
  <c r="Z893" i="5"/>
  <c r="AA893" i="5" s="1" a="1"/>
  <c r="AA893" i="5" s="1"/>
  <c r="W893" i="5"/>
  <c r="Z925" i="5"/>
  <c r="AA925" i="5" s="1" a="1"/>
  <c r="AA925" i="5" s="1"/>
  <c r="V925" i="5"/>
  <c r="W925" i="5"/>
  <c r="W957" i="5"/>
  <c r="V957" i="5"/>
  <c r="Z957" i="5"/>
  <c r="AA957" i="5" s="1" a="1"/>
  <c r="AA957" i="5" s="1"/>
  <c r="Z989" i="5"/>
  <c r="AA989" i="5" s="1" a="1"/>
  <c r="AA989" i="5" s="1"/>
  <c r="W989" i="5"/>
  <c r="V989" i="5"/>
  <c r="Z38" i="5"/>
  <c r="AA38" i="5" s="1" a="1"/>
  <c r="AA38" i="5" s="1"/>
  <c r="W38" i="5"/>
  <c r="V38" i="5"/>
  <c r="Z70" i="5"/>
  <c r="AA70" i="5" s="1" a="1"/>
  <c r="AA70" i="5" s="1"/>
  <c r="W70" i="5"/>
  <c r="V70" i="5"/>
  <c r="Z102" i="5"/>
  <c r="AA102" i="5" s="1" a="1"/>
  <c r="AA102" i="5" s="1"/>
  <c r="W102" i="5"/>
  <c r="V102" i="5"/>
  <c r="Z134" i="5"/>
  <c r="AA134" i="5" s="1" a="1"/>
  <c r="AA134" i="5" s="1"/>
  <c r="W134" i="5"/>
  <c r="V134" i="5"/>
  <c r="Z166" i="5"/>
  <c r="AA166" i="5" s="1" a="1"/>
  <c r="AA166" i="5" s="1"/>
  <c r="V166" i="5"/>
  <c r="W166" i="5"/>
  <c r="Z198" i="5"/>
  <c r="AA198" i="5" s="1" a="1"/>
  <c r="AA198" i="5" s="1"/>
  <c r="W198" i="5"/>
  <c r="V198" i="5"/>
  <c r="Z230" i="5"/>
  <c r="AA230" i="5" s="1" a="1"/>
  <c r="AA230" i="5" s="1"/>
  <c r="W230" i="5"/>
  <c r="V230" i="5"/>
  <c r="V262" i="5"/>
  <c r="Z262" i="5"/>
  <c r="AA262" i="5" s="1" a="1"/>
  <c r="AA262" i="5" s="1"/>
  <c r="W262" i="5"/>
  <c r="Z294" i="5"/>
  <c r="AA294" i="5" s="1" a="1"/>
  <c r="AA294" i="5" s="1"/>
  <c r="W294" i="5"/>
  <c r="V294" i="5"/>
  <c r="Z326" i="5"/>
  <c r="AA326" i="5" s="1" a="1"/>
  <c r="AA326" i="5" s="1"/>
  <c r="W326" i="5"/>
  <c r="V326" i="5"/>
  <c r="Z358" i="5"/>
  <c r="AA358" i="5" s="1" a="1"/>
  <c r="AA358" i="5" s="1"/>
  <c r="V358" i="5"/>
  <c r="W358" i="5"/>
  <c r="Z390" i="5"/>
  <c r="AA390" i="5" s="1" a="1"/>
  <c r="AA390" i="5" s="1"/>
  <c r="W390" i="5"/>
  <c r="V390" i="5"/>
  <c r="W454" i="5"/>
  <c r="Z454" i="5"/>
  <c r="AA454" i="5" s="1" a="1"/>
  <c r="AA454" i="5" s="1"/>
  <c r="V454" i="5"/>
  <c r="Z486" i="5"/>
  <c r="AA486" i="5" s="1" a="1"/>
  <c r="AA486" i="5" s="1"/>
  <c r="V486" i="5"/>
  <c r="W486" i="5"/>
  <c r="Z518" i="5"/>
  <c r="AA518" i="5" s="1" a="1"/>
  <c r="AA518" i="5" s="1"/>
  <c r="W518" i="5"/>
  <c r="V518" i="5"/>
  <c r="Z550" i="5"/>
  <c r="AA550" i="5" s="1" a="1"/>
  <c r="AA550" i="5" s="1"/>
  <c r="W550" i="5"/>
  <c r="V550" i="5"/>
  <c r="W582" i="5"/>
  <c r="Z582" i="5"/>
  <c r="AA582" i="5" s="1" a="1"/>
  <c r="AA582" i="5" s="1"/>
  <c r="V582" i="5"/>
  <c r="W614" i="5"/>
  <c r="Z614" i="5"/>
  <c r="AA614" i="5" s="1" a="1"/>
  <c r="AA614" i="5" s="1"/>
  <c r="V614" i="5"/>
  <c r="Z646" i="5"/>
  <c r="AA646" i="5" s="1" a="1"/>
  <c r="AA646" i="5" s="1"/>
  <c r="W646" i="5"/>
  <c r="V646" i="5"/>
  <c r="V742" i="5"/>
  <c r="Z742" i="5"/>
  <c r="AA742" i="5" s="1" a="1"/>
  <c r="AA742" i="5" s="1"/>
  <c r="W742" i="5"/>
  <c r="Z806" i="5"/>
  <c r="AA806" i="5" s="1" a="1"/>
  <c r="AA806" i="5" s="1"/>
  <c r="W806" i="5"/>
  <c r="V806" i="5"/>
  <c r="W838" i="5"/>
  <c r="Z838" i="5"/>
  <c r="AA838" i="5" s="1" a="1"/>
  <c r="AA838" i="5" s="1"/>
  <c r="V838" i="5"/>
  <c r="Z870" i="5"/>
  <c r="AA870" i="5" s="1" a="1"/>
  <c r="AA870" i="5" s="1"/>
  <c r="W870" i="5"/>
  <c r="V870" i="5"/>
  <c r="Z902" i="5"/>
  <c r="AA902" i="5" s="1" a="1"/>
  <c r="AA902" i="5" s="1"/>
  <c r="W902" i="5"/>
  <c r="V902" i="5"/>
  <c r="Z966" i="5"/>
  <c r="AA966" i="5" s="1" a="1"/>
  <c r="AA966" i="5" s="1"/>
  <c r="V966" i="5"/>
  <c r="W966" i="5"/>
  <c r="V998" i="5"/>
  <c r="Z998" i="5"/>
  <c r="AA998" i="5" s="1" a="1"/>
  <c r="AA998" i="5" s="1"/>
  <c r="W998" i="5"/>
  <c r="X767" i="5" l="1"/>
  <c r="Y767" i="5" s="1"/>
  <c r="X319" i="5"/>
  <c r="Y319" i="5" s="1"/>
  <c r="X750" i="5"/>
  <c r="Y750" i="5" s="1"/>
  <c r="X837" i="5"/>
  <c r="Y837" i="5" s="1"/>
  <c r="X572" i="5"/>
  <c r="Y572" i="5" s="1"/>
  <c r="X284" i="5"/>
  <c r="Y284" i="5" s="1"/>
  <c r="X610" i="5"/>
  <c r="Y610" i="5" s="1"/>
  <c r="X575" i="5"/>
  <c r="Y575" i="5" s="1"/>
  <c r="X711" i="5"/>
  <c r="Y711" i="5" s="1"/>
  <c r="X167" i="5"/>
  <c r="Y167" i="5" s="1"/>
  <c r="X790" i="5"/>
  <c r="Y790" i="5" s="1"/>
  <c r="X470" i="5"/>
  <c r="Y470" i="5" s="1"/>
  <c r="X333" i="5"/>
  <c r="Y333" i="5" s="1"/>
  <c r="X883" i="5"/>
  <c r="Y883" i="5" s="1"/>
  <c r="X499" i="5"/>
  <c r="Y499" i="5" s="1"/>
  <c r="X426" i="5"/>
  <c r="Y426" i="5" s="1"/>
  <c r="X937" i="5"/>
  <c r="Y937" i="5" s="1"/>
  <c r="X751" i="5"/>
  <c r="Y751" i="5" s="1"/>
  <c r="X494" i="5"/>
  <c r="Y494" i="5" s="1"/>
  <c r="X936" i="5"/>
  <c r="Y936" i="5" s="1"/>
  <c r="X879" i="5"/>
  <c r="Y879" i="5" s="1"/>
  <c r="X864" i="5"/>
  <c r="Y864" i="5" s="1"/>
  <c r="X261" i="5"/>
  <c r="Y261" i="5" s="1"/>
  <c r="X454" i="5"/>
  <c r="Y454" i="5" s="1"/>
  <c r="X349" i="5"/>
  <c r="Y349" i="5" s="1"/>
  <c r="X596" i="5"/>
  <c r="Y596" i="5" s="1"/>
  <c r="X244" i="5"/>
  <c r="Y244" i="5" s="1"/>
  <c r="X602" i="5"/>
  <c r="Y602" i="5" s="1"/>
  <c r="X282" i="5"/>
  <c r="Y282" i="5" s="1"/>
  <c r="X792" i="5"/>
  <c r="Y792" i="5" s="1"/>
  <c r="X159" i="5"/>
  <c r="Y159" i="5" s="1"/>
  <c r="X917" i="5"/>
  <c r="Y917" i="5" s="1"/>
  <c r="X117" i="5"/>
  <c r="Y117" i="5" s="1"/>
  <c r="X862" i="5"/>
  <c r="Y862" i="5" s="1"/>
  <c r="X478" i="5"/>
  <c r="Y478" i="5" s="1"/>
  <c r="X437" i="5"/>
  <c r="Y437" i="5" s="1"/>
  <c r="X780" i="5"/>
  <c r="Y780" i="5" s="1"/>
  <c r="X955" i="5"/>
  <c r="Y955" i="5" s="1"/>
  <c r="X347" i="5"/>
  <c r="Y347" i="5" s="1"/>
  <c r="X676" i="5"/>
  <c r="Y676" i="5" s="1"/>
  <c r="X819" i="5"/>
  <c r="Y819" i="5" s="1"/>
  <c r="X889" i="5"/>
  <c r="Y889" i="5" s="1"/>
  <c r="X374" i="5"/>
  <c r="Y374" i="5" s="1"/>
  <c r="X557" i="5"/>
  <c r="Y557" i="5" s="1"/>
  <c r="X260" i="5"/>
  <c r="Y260" i="5" s="1"/>
  <c r="X737" i="5"/>
  <c r="Y737" i="5" s="1"/>
  <c r="X593" i="5"/>
  <c r="Y593" i="5" s="1"/>
  <c r="X954" i="5"/>
  <c r="Y954" i="5" s="1"/>
  <c r="X581" i="5"/>
  <c r="Y581" i="5" s="1"/>
  <c r="X591" i="5"/>
  <c r="Y591" i="5" s="1"/>
  <c r="X462" i="5"/>
  <c r="Y462" i="5" s="1"/>
  <c r="X613" i="5"/>
  <c r="Y613" i="5" s="1"/>
  <c r="X764" i="5"/>
  <c r="Y764" i="5" s="1"/>
  <c r="X875" i="5"/>
  <c r="Y875" i="5" s="1"/>
  <c r="X505" i="5"/>
  <c r="Y505" i="5" s="1"/>
  <c r="X904" i="5"/>
  <c r="Y904" i="5" s="1"/>
  <c r="X736" i="5"/>
  <c r="Y736" i="5" s="1"/>
  <c r="X136" i="5"/>
  <c r="Y136" i="5" s="1"/>
  <c r="X839" i="5"/>
  <c r="Y839" i="5" s="1"/>
  <c r="X807" i="5"/>
  <c r="Y807" i="5" s="1"/>
  <c r="X201" i="5"/>
  <c r="Y201" i="5" s="1"/>
  <c r="X30" i="5"/>
  <c r="Y30" i="5" s="1"/>
  <c r="X1001" i="5"/>
  <c r="Y1001" i="5" s="1"/>
  <c r="X483" i="5"/>
  <c r="Y483" i="5" s="1"/>
  <c r="X146" i="5"/>
  <c r="Y146" i="5" s="1"/>
  <c r="X952" i="5"/>
  <c r="Y952" i="5" s="1"/>
  <c r="X584" i="5"/>
  <c r="Y584" i="5" s="1"/>
  <c r="X598" i="5"/>
  <c r="Y598" i="5" s="1"/>
  <c r="X612" i="5"/>
  <c r="Y612" i="5" s="1"/>
  <c r="X691" i="5"/>
  <c r="Y691" i="5" s="1"/>
  <c r="X554" i="5"/>
  <c r="Y554" i="5" s="1"/>
  <c r="X298" i="5"/>
  <c r="Y298" i="5" s="1"/>
  <c r="X880" i="5"/>
  <c r="Y880" i="5" s="1"/>
  <c r="X279" i="5"/>
  <c r="Y279" i="5" s="1"/>
  <c r="X846" i="5"/>
  <c r="Y846" i="5" s="1"/>
  <c r="X622" i="5"/>
  <c r="Y622" i="5" s="1"/>
  <c r="X229" i="5"/>
  <c r="Y229" i="5" s="1"/>
  <c r="X37" i="5"/>
  <c r="Y37" i="5" s="1"/>
  <c r="X412" i="5"/>
  <c r="Y412" i="5" s="1"/>
  <c r="X898" i="5"/>
  <c r="Y898" i="5" s="1"/>
  <c r="X194" i="5"/>
  <c r="Y194" i="5" s="1"/>
  <c r="X649" i="5"/>
  <c r="Y649" i="5" s="1"/>
  <c r="X655" i="5"/>
  <c r="Y655" i="5" s="1"/>
  <c r="X367" i="5"/>
  <c r="Y367" i="5" s="1"/>
  <c r="X337" i="5"/>
  <c r="Y337" i="5" s="1"/>
  <c r="X797" i="5"/>
  <c r="Y797" i="5" s="1"/>
  <c r="X52" i="5"/>
  <c r="Y52" i="5" s="1"/>
  <c r="X899" i="5"/>
  <c r="Y899" i="5" s="1"/>
  <c r="X547" i="5"/>
  <c r="Y547" i="5" s="1"/>
  <c r="X871" i="5"/>
  <c r="Y871" i="5" s="1"/>
  <c r="X734" i="5"/>
  <c r="Y734" i="5" s="1"/>
  <c r="X597" i="5"/>
  <c r="Y597" i="5" s="1"/>
  <c r="X603" i="5"/>
  <c r="Y603" i="5" s="1"/>
  <c r="X648" i="5"/>
  <c r="Y648" i="5" s="1"/>
  <c r="X735" i="5"/>
  <c r="Y735" i="5" s="1"/>
  <c r="X351" i="5"/>
  <c r="Y351" i="5" s="1"/>
  <c r="X672" i="5"/>
  <c r="Y672" i="5" s="1"/>
  <c r="X375" i="5"/>
  <c r="Y375" i="5" s="1"/>
  <c r="X51" i="5"/>
  <c r="Y51" i="5" s="1"/>
  <c r="X280" i="5"/>
  <c r="Y280" i="5" s="1"/>
  <c r="X974" i="5"/>
  <c r="Y974" i="5" s="1"/>
  <c r="X302" i="5"/>
  <c r="Y302" i="5" s="1"/>
  <c r="X46" i="5"/>
  <c r="Y46" i="5" s="1"/>
  <c r="X549" i="5"/>
  <c r="Y549" i="5" s="1"/>
  <c r="X101" i="5"/>
  <c r="Y101" i="5" s="1"/>
  <c r="X796" i="5"/>
  <c r="Y796" i="5" s="1"/>
  <c r="X476" i="5"/>
  <c r="Y476" i="5" s="1"/>
  <c r="X188" i="5"/>
  <c r="Y188" i="5" s="1"/>
  <c r="X715" i="5"/>
  <c r="Y715" i="5" s="1"/>
  <c r="X866" i="5"/>
  <c r="Y866" i="5" s="1"/>
  <c r="X514" i="5"/>
  <c r="Y514" i="5" s="1"/>
  <c r="X162" i="5"/>
  <c r="Y162" i="5" s="1"/>
  <c r="X345" i="5"/>
  <c r="Y345" i="5" s="1"/>
  <c r="X768" i="5"/>
  <c r="Y768" i="5" s="1"/>
  <c r="X536" i="5"/>
  <c r="Y536" i="5" s="1"/>
  <c r="X112" i="5"/>
  <c r="Y112" i="5" s="1"/>
  <c r="X975" i="5"/>
  <c r="Y975" i="5" s="1"/>
  <c r="X911" i="5"/>
  <c r="Y911" i="5" s="1"/>
  <c r="X710" i="5"/>
  <c r="Y710" i="5" s="1"/>
  <c r="X946" i="5"/>
  <c r="Y946" i="5" s="1"/>
  <c r="X241" i="5"/>
  <c r="Y241" i="5" s="1"/>
  <c r="X741" i="5"/>
  <c r="Y741" i="5" s="1"/>
  <c r="X907" i="5"/>
  <c r="Y907" i="5" s="1"/>
  <c r="X523" i="5"/>
  <c r="Y523" i="5" s="1"/>
  <c r="X817" i="5"/>
  <c r="Y817" i="5" s="1"/>
  <c r="X272" i="5"/>
  <c r="Y272" i="5" s="1"/>
  <c r="X16" i="5"/>
  <c r="Y16" i="5" s="1"/>
  <c r="X849" i="5"/>
  <c r="Y849" i="5" s="1"/>
  <c r="X391" i="5"/>
  <c r="Y391" i="5" s="1"/>
  <c r="X573" i="5"/>
  <c r="Y573" i="5" s="1"/>
  <c r="X564" i="5"/>
  <c r="Y564" i="5" s="1"/>
  <c r="X707" i="5"/>
  <c r="Y707" i="5" s="1"/>
  <c r="X250" i="5"/>
  <c r="Y250" i="5" s="1"/>
  <c r="X760" i="5"/>
  <c r="Y760" i="5" s="1"/>
  <c r="X999" i="5"/>
  <c r="Y999" i="5" s="1"/>
  <c r="X844" i="5"/>
  <c r="Y844" i="5" s="1"/>
  <c r="X722" i="5"/>
  <c r="Y722" i="5" s="1"/>
  <c r="X415" i="5"/>
  <c r="Y415" i="5" s="1"/>
  <c r="X830" i="5"/>
  <c r="Y830" i="5" s="1"/>
  <c r="X662" i="5"/>
  <c r="Y662" i="5" s="1"/>
  <c r="X947" i="5"/>
  <c r="Y947" i="5" s="1"/>
  <c r="X791" i="5"/>
  <c r="Y791" i="5" s="1"/>
  <c r="X566" i="5"/>
  <c r="Y566" i="5" s="1"/>
  <c r="X877" i="5"/>
  <c r="Y877" i="5" s="1"/>
  <c r="X685" i="5"/>
  <c r="Y685" i="5" s="1"/>
  <c r="X964" i="5"/>
  <c r="Y964" i="5" s="1"/>
  <c r="X580" i="5"/>
  <c r="Y580" i="5" s="1"/>
  <c r="X659" i="5"/>
  <c r="Y659" i="5" s="1"/>
  <c r="X874" i="5"/>
  <c r="Y874" i="5" s="1"/>
  <c r="X354" i="5"/>
  <c r="Y354" i="5" s="1"/>
  <c r="X623" i="5"/>
  <c r="Y623" i="5" s="1"/>
  <c r="X331" i="5"/>
  <c r="Y331" i="5" s="1"/>
  <c r="X436" i="5"/>
  <c r="Y436" i="5" s="1"/>
  <c r="X71" i="5"/>
  <c r="Y71" i="5" s="1"/>
  <c r="X295" i="5"/>
  <c r="Y295" i="5" s="1"/>
  <c r="X829" i="5"/>
  <c r="Y829" i="5" s="1"/>
  <c r="X716" i="5"/>
  <c r="Y716" i="5" s="1"/>
  <c r="X515" i="5"/>
  <c r="Y515" i="5" s="1"/>
  <c r="X569" i="5"/>
  <c r="Y569" i="5" s="1"/>
  <c r="X743" i="5"/>
  <c r="Y743" i="5" s="1"/>
  <c r="X614" i="5"/>
  <c r="Y614" i="5" s="1"/>
  <c r="X326" i="5"/>
  <c r="Y326" i="5" s="1"/>
  <c r="X771" i="5"/>
  <c r="Y771" i="5" s="1"/>
  <c r="X730" i="5"/>
  <c r="Y730" i="5" s="1"/>
  <c r="X579" i="5"/>
  <c r="Y579" i="5" s="1"/>
  <c r="X728" i="5"/>
  <c r="Y728" i="5" s="1"/>
  <c r="X168" i="5"/>
  <c r="Y168" i="5" s="1"/>
  <c r="X766" i="5"/>
  <c r="Y766" i="5" s="1"/>
  <c r="X364" i="5"/>
  <c r="Y364" i="5" s="1"/>
  <c r="X646" i="5"/>
  <c r="Y646" i="5" s="1"/>
  <c r="X486" i="5"/>
  <c r="Y486" i="5" s="1"/>
  <c r="X102" i="5"/>
  <c r="Y102" i="5" s="1"/>
  <c r="X925" i="5"/>
  <c r="Y925" i="5" s="1"/>
  <c r="X477" i="5"/>
  <c r="Y477" i="5" s="1"/>
  <c r="X49" i="5"/>
  <c r="Y49" i="5" s="1"/>
  <c r="X647" i="5"/>
  <c r="Y647" i="5" s="1"/>
  <c r="X519" i="5"/>
  <c r="Y519" i="5" s="1"/>
  <c r="X262" i="5"/>
  <c r="Y262" i="5" s="1"/>
  <c r="X70" i="5"/>
  <c r="Y70" i="5" s="1"/>
  <c r="X445" i="5"/>
  <c r="Y445" i="5" s="1"/>
  <c r="X253" i="5"/>
  <c r="Y253" i="5" s="1"/>
  <c r="X820" i="5"/>
  <c r="Y820" i="5" s="1"/>
  <c r="X500" i="5"/>
  <c r="Y500" i="5" s="1"/>
  <c r="X148" i="5"/>
  <c r="Y148" i="5" s="1"/>
  <c r="X643" i="5"/>
  <c r="Y643" i="5" s="1"/>
  <c r="X858" i="5"/>
  <c r="Y858" i="5" s="1"/>
  <c r="X506" i="5"/>
  <c r="Y506" i="5" s="1"/>
  <c r="X641" i="5"/>
  <c r="Y641" i="5" s="1"/>
  <c r="X305" i="5"/>
  <c r="Y305" i="5" s="1"/>
  <c r="X624" i="5"/>
  <c r="Y624" i="5" s="1"/>
  <c r="X296" i="5"/>
  <c r="Y296" i="5" s="1"/>
  <c r="X551" i="5"/>
  <c r="Y551" i="5" s="1"/>
  <c r="X263" i="5"/>
  <c r="Y263" i="5" s="1"/>
  <c r="X652" i="5"/>
  <c r="Y652" i="5" s="1"/>
  <c r="X763" i="5"/>
  <c r="Y763" i="5" s="1"/>
  <c r="X123" i="5"/>
  <c r="Y123" i="5" s="1"/>
  <c r="X905" i="5"/>
  <c r="Y905" i="5" s="1"/>
  <c r="X191" i="5"/>
  <c r="Y191" i="5" s="1"/>
  <c r="X607" i="5"/>
  <c r="Y607" i="5" s="1"/>
  <c r="X994" i="5"/>
  <c r="Y994" i="5" s="1"/>
  <c r="X318" i="5"/>
  <c r="Y318" i="5" s="1"/>
  <c r="X62" i="5"/>
  <c r="Y62" i="5" s="1"/>
  <c r="X693" i="5"/>
  <c r="Y693" i="5" s="1"/>
  <c r="X972" i="5"/>
  <c r="Y972" i="5" s="1"/>
  <c r="X908" i="5"/>
  <c r="Y908" i="5" s="1"/>
  <c r="X620" i="5"/>
  <c r="Y620" i="5" s="1"/>
  <c r="X300" i="5"/>
  <c r="Y300" i="5" s="1"/>
  <c r="X986" i="5"/>
  <c r="Y986" i="5" s="1"/>
  <c r="X699" i="5"/>
  <c r="Y699" i="5" s="1"/>
  <c r="X539" i="5"/>
  <c r="Y539" i="5" s="1"/>
  <c r="X594" i="5"/>
  <c r="Y594" i="5" s="1"/>
  <c r="X306" i="5"/>
  <c r="Y306" i="5" s="1"/>
  <c r="X50" i="5"/>
  <c r="Y50" i="5" s="1"/>
  <c r="X769" i="5"/>
  <c r="Y769" i="5" s="1"/>
  <c r="X561" i="5"/>
  <c r="Y561" i="5" s="1"/>
  <c r="X425" i="5"/>
  <c r="Y425" i="5" s="1"/>
  <c r="X361" i="5"/>
  <c r="Y361" i="5" s="1"/>
  <c r="X970" i="5"/>
  <c r="Y970" i="5" s="1"/>
  <c r="X848" i="5"/>
  <c r="Y848" i="5" s="1"/>
  <c r="X488" i="5"/>
  <c r="Y488" i="5" s="1"/>
  <c r="X224" i="5"/>
  <c r="Y224" i="5" s="1"/>
  <c r="X833" i="5"/>
  <c r="Y833" i="5" s="1"/>
  <c r="X927" i="5"/>
  <c r="Y927" i="5" s="1"/>
  <c r="X694" i="5"/>
  <c r="Y694" i="5" s="1"/>
  <c r="X406" i="5"/>
  <c r="Y406" i="5" s="1"/>
  <c r="X932" i="5"/>
  <c r="Y932" i="5" s="1"/>
  <c r="X953" i="5"/>
  <c r="Y953" i="5" s="1"/>
  <c r="X787" i="5"/>
  <c r="Y787" i="5" s="1"/>
  <c r="X531" i="5"/>
  <c r="Y531" i="5" s="1"/>
  <c r="X151" i="5"/>
  <c r="Y151" i="5" s="1"/>
  <c r="X24" i="5"/>
  <c r="Y24" i="5" s="1"/>
  <c r="X822" i="5"/>
  <c r="Y822" i="5" s="1"/>
  <c r="X502" i="5"/>
  <c r="Y502" i="5" s="1"/>
  <c r="X182" i="5"/>
  <c r="Y182" i="5" s="1"/>
  <c r="X813" i="5"/>
  <c r="Y813" i="5" s="1"/>
  <c r="X717" i="5"/>
  <c r="Y717" i="5" s="1"/>
  <c r="X868" i="5"/>
  <c r="Y868" i="5" s="1"/>
  <c r="X516" i="5"/>
  <c r="Y516" i="5" s="1"/>
  <c r="X228" i="5"/>
  <c r="Y228" i="5" s="1"/>
  <c r="X851" i="5"/>
  <c r="Y851" i="5" s="1"/>
  <c r="X467" i="5"/>
  <c r="Y467" i="5" s="1"/>
  <c r="X371" i="5"/>
  <c r="Y371" i="5" s="1"/>
  <c r="X275" i="5"/>
  <c r="Y275" i="5" s="1"/>
  <c r="X810" i="5"/>
  <c r="Y810" i="5" s="1"/>
  <c r="X458" i="5"/>
  <c r="Y458" i="5" s="1"/>
  <c r="X394" i="5"/>
  <c r="Y394" i="5" s="1"/>
  <c r="X202" i="5"/>
  <c r="Y202" i="5" s="1"/>
  <c r="X657" i="5"/>
  <c r="Y657" i="5" s="1"/>
  <c r="X385" i="5"/>
  <c r="Y385" i="5" s="1"/>
  <c r="X161" i="5"/>
  <c r="Y161" i="5" s="1"/>
  <c r="X977" i="5"/>
  <c r="Y977" i="5" s="1"/>
  <c r="X744" i="5"/>
  <c r="Y744" i="5" s="1"/>
  <c r="X695" i="5"/>
  <c r="Y695" i="5" s="1"/>
  <c r="X503" i="5"/>
  <c r="Y503" i="5" s="1"/>
  <c r="X271" i="5"/>
  <c r="Y271" i="5" s="1"/>
  <c r="X636" i="5"/>
  <c r="Y636" i="5" s="1"/>
  <c r="X939" i="5"/>
  <c r="Y939" i="5" s="1"/>
  <c r="X43" i="5"/>
  <c r="Y43" i="5" s="1"/>
  <c r="X185" i="5"/>
  <c r="Y185" i="5" s="1"/>
  <c r="X696" i="5"/>
  <c r="Y696" i="5" s="1"/>
  <c r="X745" i="5"/>
  <c r="Y745" i="5" s="1"/>
  <c r="X47" i="5"/>
  <c r="Y47" i="5" s="1"/>
  <c r="X95" i="5"/>
  <c r="Y95" i="5" s="1"/>
  <c r="X788" i="5"/>
  <c r="Y788" i="5" s="1"/>
  <c r="X532" i="5"/>
  <c r="Y532" i="5" s="1"/>
  <c r="X931" i="5"/>
  <c r="Y931" i="5" s="1"/>
  <c r="X867" i="5"/>
  <c r="Y867" i="5" s="1"/>
  <c r="X675" i="5"/>
  <c r="Y675" i="5" s="1"/>
  <c r="X387" i="5"/>
  <c r="Y387" i="5" s="1"/>
  <c r="X218" i="5"/>
  <c r="Y218" i="5" s="1"/>
  <c r="X497" i="5"/>
  <c r="Y497" i="5" s="1"/>
  <c r="X273" i="5"/>
  <c r="Y273" i="5" s="1"/>
  <c r="X328" i="5"/>
  <c r="Y328" i="5" s="1"/>
  <c r="X935" i="5"/>
  <c r="Y935" i="5" s="1"/>
  <c r="X615" i="5"/>
  <c r="Y615" i="5" s="1"/>
  <c r="X219" i="5"/>
  <c r="Y219" i="5" s="1"/>
  <c r="X690" i="5"/>
  <c r="Y690" i="5" s="1"/>
  <c r="X223" i="5"/>
  <c r="Y223" i="5" s="1"/>
  <c r="X798" i="5"/>
  <c r="Y798" i="5" s="1"/>
  <c r="X94" i="5"/>
  <c r="Y94" i="5" s="1"/>
  <c r="X332" i="5"/>
  <c r="Y332" i="5" s="1"/>
  <c r="X44" i="5"/>
  <c r="Y44" i="5" s="1"/>
  <c r="X571" i="5"/>
  <c r="Y571" i="5" s="1"/>
  <c r="X82" i="5"/>
  <c r="Y82" i="5" s="1"/>
  <c r="X601" i="5"/>
  <c r="Y601" i="5" s="1"/>
  <c r="X520" i="5"/>
  <c r="Y520" i="5" s="1"/>
  <c r="X959" i="5"/>
  <c r="Y959" i="5" s="1"/>
  <c r="X45" i="5"/>
  <c r="Y45" i="5" s="1"/>
  <c r="X714" i="5"/>
  <c r="Y714" i="5" s="1"/>
  <c r="X913" i="5"/>
  <c r="Y913" i="5" s="1"/>
  <c r="X640" i="5"/>
  <c r="Y640" i="5" s="1"/>
  <c r="X631" i="5"/>
  <c r="Y631" i="5" s="1"/>
  <c r="X183" i="5"/>
  <c r="Y183" i="5" s="1"/>
  <c r="X88" i="5"/>
  <c r="Y88" i="5" s="1"/>
  <c r="X825" i="5"/>
  <c r="Y825" i="5" s="1"/>
  <c r="X919" i="5"/>
  <c r="Y919" i="5" s="1"/>
  <c r="X535" i="5"/>
  <c r="Y535" i="5" s="1"/>
  <c r="X783" i="5"/>
  <c r="Y783" i="5" s="1"/>
  <c r="X854" i="5"/>
  <c r="Y854" i="5" s="1"/>
  <c r="X534" i="5"/>
  <c r="Y534" i="5" s="1"/>
  <c r="X173" i="5"/>
  <c r="Y173" i="5" s="1"/>
  <c r="X490" i="5"/>
  <c r="Y490" i="5" s="1"/>
  <c r="X234" i="5"/>
  <c r="Y234" i="5" s="1"/>
  <c r="X431" i="5"/>
  <c r="Y431" i="5" s="1"/>
  <c r="X654" i="5"/>
  <c r="Y654" i="5" s="1"/>
  <c r="X444" i="5"/>
  <c r="Y444" i="5" s="1"/>
  <c r="X107" i="5"/>
  <c r="Y107" i="5" s="1"/>
  <c r="X217" i="5"/>
  <c r="Y217" i="5" s="1"/>
  <c r="X440" i="5"/>
  <c r="Y440" i="5" s="1"/>
  <c r="X79" i="5"/>
  <c r="Y79" i="5" s="1"/>
  <c r="X713" i="5"/>
  <c r="Y713" i="5" s="1"/>
  <c r="X334" i="5"/>
  <c r="Y334" i="5" s="1"/>
  <c r="X78" i="5"/>
  <c r="Y78" i="5" s="1"/>
  <c r="X773" i="5"/>
  <c r="Y773" i="5" s="1"/>
  <c r="X924" i="5"/>
  <c r="Y924" i="5" s="1"/>
  <c r="X828" i="5"/>
  <c r="Y828" i="5" s="1"/>
  <c r="X508" i="5"/>
  <c r="Y508" i="5" s="1"/>
  <c r="X220" i="5"/>
  <c r="Y220" i="5" s="1"/>
  <c r="X971" i="5"/>
  <c r="Y971" i="5" s="1"/>
  <c r="X651" i="5"/>
  <c r="Y651" i="5" s="1"/>
  <c r="X546" i="5"/>
  <c r="Y546" i="5" s="1"/>
  <c r="X800" i="5"/>
  <c r="Y800" i="5" s="1"/>
  <c r="X472" i="5"/>
  <c r="Y472" i="5" s="1"/>
  <c r="X144" i="5"/>
  <c r="Y144" i="5" s="1"/>
  <c r="X360" i="5"/>
  <c r="Y360" i="5" s="1"/>
  <c r="X422" i="5"/>
  <c r="Y422" i="5" s="1"/>
  <c r="X67" i="5"/>
  <c r="Y67" i="5" s="1"/>
  <c r="X135" i="5"/>
  <c r="Y135" i="5" s="1"/>
  <c r="X158" i="5"/>
  <c r="Y158" i="5" s="1"/>
  <c r="X897" i="5"/>
  <c r="Y897" i="5" s="1"/>
  <c r="X238" i="5"/>
  <c r="Y238" i="5" s="1"/>
  <c r="X380" i="5"/>
  <c r="Y380" i="5" s="1"/>
  <c r="X386" i="5"/>
  <c r="Y386" i="5" s="1"/>
  <c r="X281" i="5"/>
  <c r="Y281" i="5" s="1"/>
  <c r="X264" i="5"/>
  <c r="Y264" i="5" s="1"/>
  <c r="X103" i="5"/>
  <c r="Y103" i="5" s="1"/>
  <c r="X294" i="5"/>
  <c r="Y294" i="5" s="1"/>
  <c r="X38" i="5"/>
  <c r="Y38" i="5" s="1"/>
  <c r="X29" i="5"/>
  <c r="Y29" i="5" s="1"/>
  <c r="X116" i="5"/>
  <c r="Y116" i="5" s="1"/>
  <c r="X803" i="5"/>
  <c r="Y803" i="5" s="1"/>
  <c r="X323" i="5"/>
  <c r="Y323" i="5" s="1"/>
  <c r="X570" i="5"/>
  <c r="Y570" i="5" s="1"/>
  <c r="X378" i="5"/>
  <c r="Y378" i="5" s="1"/>
  <c r="X433" i="5"/>
  <c r="Y433" i="5" s="1"/>
  <c r="X928" i="5"/>
  <c r="Y928" i="5" s="1"/>
  <c r="X199" i="5"/>
  <c r="Y199" i="5" s="1"/>
  <c r="X181" i="5"/>
  <c r="Y181" i="5" s="1"/>
  <c r="X268" i="5"/>
  <c r="Y268" i="5" s="1"/>
  <c r="X91" i="5"/>
  <c r="Y91" i="5" s="1"/>
  <c r="X777" i="5"/>
  <c r="Y777" i="5" s="1"/>
  <c r="X127" i="5"/>
  <c r="Y127" i="5" s="1"/>
  <c r="X799" i="5"/>
  <c r="Y799" i="5" s="1"/>
  <c r="X990" i="5"/>
  <c r="Y990" i="5" s="1"/>
  <c r="X606" i="5"/>
  <c r="Y606" i="5" s="1"/>
  <c r="X661" i="5"/>
  <c r="Y661" i="5" s="1"/>
  <c r="X940" i="5"/>
  <c r="Y940" i="5" s="1"/>
  <c r="X562" i="5"/>
  <c r="Y562" i="5" s="1"/>
  <c r="X393" i="5"/>
  <c r="Y393" i="5" s="1"/>
  <c r="X753" i="5"/>
  <c r="Y753" i="5" s="1"/>
  <c r="X392" i="5"/>
  <c r="Y392" i="5" s="1"/>
  <c r="X192" i="5"/>
  <c r="Y192" i="5" s="1"/>
  <c r="X941" i="5"/>
  <c r="Y941" i="5" s="1"/>
  <c r="X193" i="5"/>
  <c r="Y193" i="5" s="1"/>
  <c r="X727" i="5"/>
  <c r="Y727" i="5" s="1"/>
  <c r="X119" i="5"/>
  <c r="Y119" i="5" s="1"/>
  <c r="X335" i="5"/>
  <c r="Y335" i="5" s="1"/>
  <c r="X150" i="5"/>
  <c r="Y150" i="5" s="1"/>
  <c r="X781" i="5"/>
  <c r="Y781" i="5" s="1"/>
  <c r="X525" i="5"/>
  <c r="Y525" i="5" s="1"/>
  <c r="X484" i="5"/>
  <c r="Y484" i="5" s="1"/>
  <c r="X388" i="5"/>
  <c r="Y388" i="5" s="1"/>
  <c r="X755" i="5"/>
  <c r="Y755" i="5" s="1"/>
  <c r="X435" i="5"/>
  <c r="Y435" i="5" s="1"/>
  <c r="X339" i="5"/>
  <c r="Y339" i="5" s="1"/>
  <c r="X243" i="5"/>
  <c r="Y243" i="5" s="1"/>
  <c r="X353" i="5"/>
  <c r="Y353" i="5" s="1"/>
  <c r="X216" i="5"/>
  <c r="Y216" i="5" s="1"/>
  <c r="X439" i="5"/>
  <c r="Y439" i="5" s="1"/>
  <c r="X686" i="5"/>
  <c r="Y686" i="5" s="1"/>
  <c r="X933" i="5"/>
  <c r="Y933" i="5" s="1"/>
  <c r="X197" i="5"/>
  <c r="Y197" i="5" s="1"/>
  <c r="X747" i="5"/>
  <c r="Y747" i="5" s="1"/>
  <c r="X121" i="5"/>
  <c r="Y121" i="5" s="1"/>
  <c r="X664" i="5"/>
  <c r="Y664" i="5" s="1"/>
  <c r="X166" i="5"/>
  <c r="Y166" i="5" s="1"/>
  <c r="X605" i="5"/>
  <c r="Y605" i="5" s="1"/>
  <c r="X303" i="5"/>
  <c r="Y303" i="5" s="1"/>
  <c r="X718" i="5"/>
  <c r="Y718" i="5" s="1"/>
  <c r="X366" i="5"/>
  <c r="Y366" i="5" s="1"/>
  <c r="X110" i="5"/>
  <c r="Y110" i="5" s="1"/>
  <c r="X453" i="5"/>
  <c r="Y453" i="5" s="1"/>
  <c r="X540" i="5"/>
  <c r="Y540" i="5" s="1"/>
  <c r="X395" i="5"/>
  <c r="Y395" i="5" s="1"/>
  <c r="X978" i="5"/>
  <c r="Y978" i="5" s="1"/>
  <c r="X938" i="5"/>
  <c r="Y938" i="5" s="1"/>
  <c r="X832" i="5"/>
  <c r="Y832" i="5" s="1"/>
  <c r="X504" i="5"/>
  <c r="Y504" i="5" s="1"/>
  <c r="X176" i="5"/>
  <c r="Y176" i="5" s="1"/>
  <c r="X99" i="5"/>
  <c r="Y99" i="5" s="1"/>
  <c r="X369" i="5"/>
  <c r="Y369" i="5" s="1"/>
  <c r="X72" i="5"/>
  <c r="Y72" i="5" s="1"/>
  <c r="X359" i="5"/>
  <c r="Y359" i="5" s="1"/>
  <c r="X254" i="5"/>
  <c r="Y254" i="5" s="1"/>
  <c r="X857" i="5"/>
  <c r="Y857" i="5" s="1"/>
  <c r="X852" i="5"/>
  <c r="Y852" i="5" s="1"/>
  <c r="X180" i="5"/>
  <c r="Y180" i="5" s="1"/>
  <c r="X890" i="5"/>
  <c r="Y890" i="5" s="1"/>
  <c r="X538" i="5"/>
  <c r="Y538" i="5" s="1"/>
  <c r="X689" i="5"/>
  <c r="Y689" i="5" s="1"/>
  <c r="X401" i="5"/>
  <c r="Y401" i="5" s="1"/>
  <c r="X327" i="5"/>
  <c r="Y327" i="5" s="1"/>
  <c r="X784" i="5"/>
  <c r="Y784" i="5" s="1"/>
  <c r="X287" i="5"/>
  <c r="Y287" i="5" s="1"/>
  <c r="X350" i="5"/>
  <c r="Y350" i="5" s="1"/>
  <c r="X155" i="5"/>
  <c r="Y155" i="5" s="1"/>
  <c r="X626" i="5"/>
  <c r="Y626" i="5" s="1"/>
  <c r="X169" i="5"/>
  <c r="Y169" i="5" s="1"/>
  <c r="X888" i="5"/>
  <c r="Y888" i="5" s="1"/>
  <c r="X930" i="5"/>
  <c r="Y930" i="5" s="1"/>
  <c r="X663" i="5"/>
  <c r="Y663" i="5" s="1"/>
  <c r="X214" i="5"/>
  <c r="Y214" i="5" s="1"/>
  <c r="X653" i="5"/>
  <c r="Y653" i="5" s="1"/>
  <c r="X397" i="5"/>
  <c r="Y397" i="5" s="1"/>
  <c r="X900" i="5"/>
  <c r="Y900" i="5" s="1"/>
  <c r="X548" i="5"/>
  <c r="Y548" i="5" s="1"/>
  <c r="X979" i="5"/>
  <c r="Y979" i="5" s="1"/>
  <c r="X307" i="5"/>
  <c r="Y307" i="5" s="1"/>
  <c r="X842" i="5"/>
  <c r="Y842" i="5" s="1"/>
  <c r="X417" i="5"/>
  <c r="Y417" i="5" s="1"/>
  <c r="X776" i="5"/>
  <c r="Y776" i="5" s="1"/>
  <c r="X312" i="5"/>
  <c r="Y312" i="5" s="1"/>
  <c r="X719" i="5"/>
  <c r="Y719" i="5" s="1"/>
  <c r="X255" i="5"/>
  <c r="Y255" i="5" s="1"/>
  <c r="X414" i="5"/>
  <c r="Y414" i="5" s="1"/>
  <c r="X420" i="5"/>
  <c r="Y420" i="5" s="1"/>
  <c r="X311" i="5"/>
  <c r="Y311" i="5" s="1"/>
  <c r="X749" i="5"/>
  <c r="Y749" i="5" s="1"/>
  <c r="X493" i="5"/>
  <c r="Y493" i="5" s="1"/>
  <c r="X19" i="5"/>
  <c r="Y19" i="5" s="1"/>
  <c r="X912" i="5"/>
  <c r="Y912" i="5" s="1"/>
  <c r="X459" i="5"/>
  <c r="Y459" i="5" s="1"/>
  <c r="X174" i="5"/>
  <c r="Y174" i="5" s="1"/>
  <c r="X805" i="5"/>
  <c r="Y805" i="5" s="1"/>
  <c r="X604" i="5"/>
  <c r="Y604" i="5" s="1"/>
  <c r="X252" i="5"/>
  <c r="Y252" i="5" s="1"/>
  <c r="X299" i="5"/>
  <c r="Y299" i="5" s="1"/>
  <c r="X171" i="5"/>
  <c r="Y171" i="5" s="1"/>
  <c r="X482" i="5"/>
  <c r="Y482" i="5" s="1"/>
  <c r="X409" i="5"/>
  <c r="Y409" i="5" s="1"/>
  <c r="X943" i="5"/>
  <c r="Y943" i="5" s="1"/>
  <c r="X774" i="5"/>
  <c r="Y774" i="5" s="1"/>
  <c r="X227" i="5"/>
  <c r="Y227" i="5" s="1"/>
  <c r="X698" i="5"/>
  <c r="Y698" i="5" s="1"/>
  <c r="AC738" i="5" a="1"/>
  <c r="AC738" i="5" s="1"/>
  <c r="AB738" i="5"/>
  <c r="AD738" i="5"/>
  <c r="AB482" i="5"/>
  <c r="AD482" i="5"/>
  <c r="AC482" i="5" a="1"/>
  <c r="AC482" i="5" s="1"/>
  <c r="AB130" i="5"/>
  <c r="AD130" i="5"/>
  <c r="AC130" i="5" a="1"/>
  <c r="AC130" i="5" s="1"/>
  <c r="AB34" i="5"/>
  <c r="AD34" i="5"/>
  <c r="AC34" i="5" a="1"/>
  <c r="AC34" i="5" s="1"/>
  <c r="AD473" i="5"/>
  <c r="AB473" i="5"/>
  <c r="AC473" i="5" a="1"/>
  <c r="AC473" i="5" s="1"/>
  <c r="AB377" i="5"/>
  <c r="AD377" i="5"/>
  <c r="AC377" i="5" a="1"/>
  <c r="AC377" i="5" s="1"/>
  <c r="AB313" i="5"/>
  <c r="AC313" i="5" a="1"/>
  <c r="AC313" i="5" s="1"/>
  <c r="AD313" i="5"/>
  <c r="AB897" i="5"/>
  <c r="AD897" i="5"/>
  <c r="AC897" i="5" a="1"/>
  <c r="AC897" i="5" s="1"/>
  <c r="AB80" i="5"/>
  <c r="AD80" i="5"/>
  <c r="AC80" i="5" a="1"/>
  <c r="AC80" i="5" s="1"/>
  <c r="AB865" i="5"/>
  <c r="AD865" i="5"/>
  <c r="AC865" i="5" a="1"/>
  <c r="AC865" i="5" s="1"/>
  <c r="AB943" i="5"/>
  <c r="AD943" i="5"/>
  <c r="AC943" i="5" a="1"/>
  <c r="AC943" i="5" s="1"/>
  <c r="AB774" i="5"/>
  <c r="AD774" i="5"/>
  <c r="AC774" i="5" a="1"/>
  <c r="AC774" i="5" s="1"/>
  <c r="AD221" i="5"/>
  <c r="AB221" i="5"/>
  <c r="AC221" i="5" a="1"/>
  <c r="AC221" i="5" s="1"/>
  <c r="AB227" i="5"/>
  <c r="AD227" i="5"/>
  <c r="AC227" i="5" a="1"/>
  <c r="AC227" i="5" s="1"/>
  <c r="AB698" i="5"/>
  <c r="AD698" i="5"/>
  <c r="AC698" i="5" a="1"/>
  <c r="AC698" i="5" s="1"/>
  <c r="AD410" i="5"/>
  <c r="AB410" i="5"/>
  <c r="AC410" i="5" a="1"/>
  <c r="AC410" i="5" s="1"/>
  <c r="AB368" i="5"/>
  <c r="AD368" i="5"/>
  <c r="AC368" i="5" a="1"/>
  <c r="AC368" i="5" s="1"/>
  <c r="AD775" i="5"/>
  <c r="AC775" i="5" a="1"/>
  <c r="AC775" i="5" s="1"/>
  <c r="AB775" i="5"/>
  <c r="AB71" i="5"/>
  <c r="AD71" i="5"/>
  <c r="AC71" i="5" a="1"/>
  <c r="AC71" i="5" s="1"/>
  <c r="X793" i="5"/>
  <c r="Y793" i="5" s="1"/>
  <c r="AB903" i="5"/>
  <c r="AD903" i="5"/>
  <c r="AC903" i="5" a="1"/>
  <c r="AC903" i="5" s="1"/>
  <c r="AD295" i="5"/>
  <c r="AC295" i="5" a="1"/>
  <c r="AC295" i="5" s="1"/>
  <c r="AB295" i="5"/>
  <c r="AD767" i="5"/>
  <c r="AC767" i="5" a="1"/>
  <c r="AC767" i="5" s="1"/>
  <c r="AB767" i="5"/>
  <c r="X447" i="5"/>
  <c r="Y447" i="5" s="1"/>
  <c r="AD797" i="5"/>
  <c r="AC797" i="5" a="1"/>
  <c r="AC797" i="5" s="1"/>
  <c r="AB797" i="5"/>
  <c r="AB340" i="5"/>
  <c r="AD340" i="5"/>
  <c r="AC340" i="5" a="1"/>
  <c r="AC340" i="5" s="1"/>
  <c r="AB899" i="5"/>
  <c r="AD899" i="5"/>
  <c r="AC899" i="5" a="1"/>
  <c r="AC899" i="5" s="1"/>
  <c r="AB569" i="5"/>
  <c r="AD569" i="5"/>
  <c r="AC569" i="5" a="1"/>
  <c r="AC569" i="5" s="1"/>
  <c r="AD168" i="5"/>
  <c r="AB168" i="5"/>
  <c r="AC168" i="5" a="1"/>
  <c r="AC168" i="5" s="1"/>
  <c r="AB59" i="5"/>
  <c r="AD59" i="5"/>
  <c r="AC59" i="5" a="1"/>
  <c r="AC59" i="5" s="1"/>
  <c r="AD511" i="5"/>
  <c r="AB511" i="5"/>
  <c r="AC511" i="5" a="1"/>
  <c r="AC511" i="5" s="1"/>
  <c r="AB478" i="5"/>
  <c r="AD478" i="5"/>
  <c r="AC478" i="5" a="1"/>
  <c r="AC478" i="5" s="1"/>
  <c r="AB780" i="5"/>
  <c r="AD780" i="5"/>
  <c r="AC780" i="5" a="1"/>
  <c r="AC780" i="5" s="1"/>
  <c r="AB955" i="5"/>
  <c r="AC955" i="5" a="1"/>
  <c r="AC955" i="5" s="1"/>
  <c r="AD955" i="5"/>
  <c r="AB530" i="5"/>
  <c r="AD530" i="5"/>
  <c r="AC530" i="5" a="1"/>
  <c r="AC530" i="5" s="1"/>
  <c r="AB146" i="5"/>
  <c r="AD146" i="5"/>
  <c r="AC146" i="5" a="1"/>
  <c r="AC146" i="5" s="1"/>
  <c r="AB752" i="5"/>
  <c r="AD752" i="5"/>
  <c r="AC752" i="5" a="1"/>
  <c r="AC752" i="5" s="1"/>
  <c r="AD761" i="5"/>
  <c r="AC761" i="5" a="1"/>
  <c r="AC761" i="5" s="1"/>
  <c r="AB761" i="5"/>
  <c r="AB374" i="5"/>
  <c r="AD374" i="5"/>
  <c r="AC374" i="5" a="1"/>
  <c r="AC374" i="5" s="1"/>
  <c r="AB877" i="5"/>
  <c r="AD877" i="5"/>
  <c r="AC877" i="5" a="1"/>
  <c r="AC877" i="5" s="1"/>
  <c r="AB557" i="5"/>
  <c r="AD557" i="5"/>
  <c r="AC557" i="5" a="1"/>
  <c r="AC557" i="5" s="1"/>
  <c r="AD563" i="5"/>
  <c r="AB563" i="5"/>
  <c r="AC563" i="5" a="1"/>
  <c r="AC563" i="5" s="1"/>
  <c r="AB83" i="5"/>
  <c r="AD83" i="5"/>
  <c r="AC83" i="5" a="1"/>
  <c r="AC83" i="5" s="1"/>
  <c r="AC554" i="5" a="1"/>
  <c r="AC554" i="5" s="1"/>
  <c r="AB554" i="5"/>
  <c r="AD554" i="5"/>
  <c r="AB593" i="5"/>
  <c r="AD593" i="5"/>
  <c r="AC593" i="5" a="1"/>
  <c r="AC593" i="5" s="1"/>
  <c r="AB321" i="5"/>
  <c r="AC321" i="5" a="1"/>
  <c r="AC321" i="5" s="1"/>
  <c r="AD321" i="5"/>
  <c r="AB880" i="5"/>
  <c r="AD880" i="5"/>
  <c r="AC880" i="5" a="1"/>
  <c r="AC880" i="5" s="1"/>
  <c r="AB280" i="5"/>
  <c r="AD280" i="5"/>
  <c r="AC280" i="5" a="1"/>
  <c r="AC280" i="5" s="1"/>
  <c r="AD279" i="5"/>
  <c r="AC279" i="5" a="1"/>
  <c r="AC279" i="5" s="1"/>
  <c r="AB279" i="5"/>
  <c r="AB674" i="5"/>
  <c r="AD674" i="5"/>
  <c r="AC674" i="5" a="1"/>
  <c r="AC674" i="5" s="1"/>
  <c r="AB89" i="5"/>
  <c r="AD89" i="5"/>
  <c r="AC89" i="5" a="1"/>
  <c r="AC89" i="5" s="1"/>
  <c r="AC558" i="5" a="1"/>
  <c r="AC558" i="5" s="1"/>
  <c r="AB558" i="5"/>
  <c r="AD558" i="5"/>
  <c r="AB174" i="5"/>
  <c r="AD174" i="5"/>
  <c r="AC174" i="5" a="1"/>
  <c r="AC174" i="5" s="1"/>
  <c r="AB421" i="5"/>
  <c r="AC421" i="5" a="1"/>
  <c r="AC421" i="5" s="1"/>
  <c r="AD421" i="5"/>
  <c r="AC604" i="5" a="1"/>
  <c r="AC604" i="5" s="1"/>
  <c r="AB604" i="5"/>
  <c r="AD604" i="5"/>
  <c r="AB156" i="5"/>
  <c r="AD156" i="5"/>
  <c r="AC156" i="5" a="1"/>
  <c r="AC156" i="5" s="1"/>
  <c r="AD299" i="5"/>
  <c r="AC299" i="5" a="1"/>
  <c r="AC299" i="5" s="1"/>
  <c r="AB299" i="5"/>
  <c r="AB171" i="5"/>
  <c r="AD171" i="5"/>
  <c r="AC171" i="5" a="1"/>
  <c r="AC171" i="5" s="1"/>
  <c r="AD998" i="5"/>
  <c r="AC998" i="5" a="1"/>
  <c r="AC998" i="5" s="1"/>
  <c r="AB998" i="5"/>
  <c r="X870" i="5"/>
  <c r="Y870" i="5" s="1"/>
  <c r="AB806" i="5"/>
  <c r="AD806" i="5"/>
  <c r="AC806" i="5" a="1"/>
  <c r="AC806" i="5" s="1"/>
  <c r="AC614" i="5" a="1"/>
  <c r="AC614" i="5" s="1"/>
  <c r="AB614" i="5"/>
  <c r="AD614" i="5"/>
  <c r="X518" i="5"/>
  <c r="Y518" i="5" s="1"/>
  <c r="X230" i="5"/>
  <c r="Y230" i="5" s="1"/>
  <c r="AD166" i="5"/>
  <c r="AB166" i="5"/>
  <c r="AC166" i="5" a="1"/>
  <c r="AC166" i="5" s="1"/>
  <c r="AB957" i="5"/>
  <c r="AC957" i="5" a="1"/>
  <c r="AC957" i="5" s="1"/>
  <c r="AD957" i="5"/>
  <c r="X893" i="5"/>
  <c r="Y893" i="5" s="1"/>
  <c r="X669" i="5"/>
  <c r="Y669" i="5" s="1"/>
  <c r="AB605" i="5"/>
  <c r="AD605" i="5"/>
  <c r="AC605" i="5" a="1"/>
  <c r="AC605" i="5" s="1"/>
  <c r="AB509" i="5"/>
  <c r="AD509" i="5"/>
  <c r="AC509" i="5" a="1"/>
  <c r="AC509" i="5" s="1"/>
  <c r="X413" i="5"/>
  <c r="Y413" i="5" s="1"/>
  <c r="AB916" i="5"/>
  <c r="AD916" i="5"/>
  <c r="AC916" i="5" a="1"/>
  <c r="AC916" i="5" s="1"/>
  <c r="AB820" i="5"/>
  <c r="AD820" i="5"/>
  <c r="AC820" i="5" a="1"/>
  <c r="AC820" i="5" s="1"/>
  <c r="X660" i="5"/>
  <c r="Y660" i="5" s="1"/>
  <c r="X308" i="5"/>
  <c r="Y308" i="5" s="1"/>
  <c r="AB995" i="5"/>
  <c r="AD995" i="5"/>
  <c r="AC995" i="5" a="1"/>
  <c r="AC995" i="5" s="1"/>
  <c r="AD803" i="5"/>
  <c r="AC803" i="5" a="1"/>
  <c r="AC803" i="5" s="1"/>
  <c r="AB803" i="5"/>
  <c r="X739" i="5"/>
  <c r="Y739" i="5" s="1"/>
  <c r="X451" i="5"/>
  <c r="Y451" i="5" s="1"/>
  <c r="AD355" i="5"/>
  <c r="AB355" i="5"/>
  <c r="AC355" i="5" a="1"/>
  <c r="AC355" i="5" s="1"/>
  <c r="X259" i="5"/>
  <c r="Y259" i="5" s="1"/>
  <c r="AB131" i="5"/>
  <c r="AD131" i="5"/>
  <c r="AC131" i="5" a="1"/>
  <c r="AC131" i="5" s="1"/>
  <c r="AB762" i="5"/>
  <c r="AD762" i="5"/>
  <c r="AC762" i="5" a="1"/>
  <c r="AC762" i="5" s="1"/>
  <c r="AB186" i="5"/>
  <c r="AD186" i="5"/>
  <c r="AC186" i="5" a="1"/>
  <c r="AC186" i="5" s="1"/>
  <c r="X90" i="5"/>
  <c r="Y90" i="5" s="1"/>
  <c r="AB26" i="5"/>
  <c r="AD26" i="5"/>
  <c r="AC26" i="5" a="1"/>
  <c r="AC26" i="5" s="1"/>
  <c r="AB641" i="5"/>
  <c r="AC641" i="5" a="1"/>
  <c r="AC641" i="5" s="1"/>
  <c r="AD641" i="5"/>
  <c r="AB537" i="5"/>
  <c r="AC537" i="5" a="1"/>
  <c r="AC537" i="5" s="1"/>
  <c r="AD537" i="5"/>
  <c r="X465" i="5"/>
  <c r="Y465" i="5" s="1"/>
  <c r="AD305" i="5"/>
  <c r="AC305" i="5" a="1"/>
  <c r="AC305" i="5" s="1"/>
  <c r="AB305" i="5"/>
  <c r="X145" i="5"/>
  <c r="Y145" i="5" s="1"/>
  <c r="X881" i="5"/>
  <c r="Y881" i="5" s="1"/>
  <c r="AD960" i="5"/>
  <c r="AB960" i="5"/>
  <c r="AC960" i="5" a="1"/>
  <c r="AC960" i="5" s="1"/>
  <c r="X856" i="5"/>
  <c r="Y856" i="5" s="1"/>
  <c r="AC624" i="5" a="1"/>
  <c r="AC624" i="5" s="1"/>
  <c r="AB624" i="5"/>
  <c r="AD624" i="5"/>
  <c r="X496" i="5"/>
  <c r="Y496" i="5" s="1"/>
  <c r="AB432" i="5"/>
  <c r="AD432" i="5"/>
  <c r="AC432" i="5" a="1"/>
  <c r="AC432" i="5" s="1"/>
  <c r="X104" i="5"/>
  <c r="Y104" i="5" s="1"/>
  <c r="X921" i="5"/>
  <c r="Y921" i="5" s="1"/>
  <c r="X679" i="5"/>
  <c r="Y679" i="5" s="1"/>
  <c r="AB263" i="5"/>
  <c r="AD263" i="5"/>
  <c r="AC263" i="5" a="1"/>
  <c r="AC263" i="5" s="1"/>
  <c r="AC383" i="5" a="1"/>
  <c r="AC383" i="5" s="1"/>
  <c r="AB383" i="5"/>
  <c r="AD383" i="5"/>
  <c r="X702" i="5"/>
  <c r="Y702" i="5" s="1"/>
  <c r="X446" i="5"/>
  <c r="Y446" i="5" s="1"/>
  <c r="X565" i="5"/>
  <c r="Y565" i="5" s="1"/>
  <c r="AB268" i="5"/>
  <c r="AD268" i="5"/>
  <c r="AC268" i="5" a="1"/>
  <c r="AC268" i="5" s="1"/>
  <c r="AB658" i="5"/>
  <c r="AD658" i="5"/>
  <c r="AC658" i="5" a="1"/>
  <c r="AC658" i="5" s="1"/>
  <c r="AB457" i="5"/>
  <c r="AD457" i="5"/>
  <c r="AC457" i="5" a="1"/>
  <c r="AC457" i="5" s="1"/>
  <c r="X105" i="5"/>
  <c r="Y105" i="5" s="1"/>
  <c r="AB41" i="5"/>
  <c r="AD41" i="5"/>
  <c r="AC41" i="5" a="1"/>
  <c r="AC41" i="5" s="1"/>
  <c r="X720" i="5"/>
  <c r="Y720" i="5" s="1"/>
  <c r="AD777" i="5"/>
  <c r="AC777" i="5" a="1"/>
  <c r="AC777" i="5" s="1"/>
  <c r="AB777" i="5"/>
  <c r="X511" i="5"/>
  <c r="Y511" i="5" s="1"/>
  <c r="AD799" i="5"/>
  <c r="AC799" i="5" a="1"/>
  <c r="AC799" i="5" s="1"/>
  <c r="AB799" i="5"/>
  <c r="AD994" i="5"/>
  <c r="AC994" i="5" a="1"/>
  <c r="AC994" i="5" s="1"/>
  <c r="AB994" i="5"/>
  <c r="X926" i="5"/>
  <c r="Y926" i="5" s="1"/>
  <c r="X542" i="5"/>
  <c r="Y542" i="5" s="1"/>
  <c r="AB318" i="5"/>
  <c r="AD318" i="5"/>
  <c r="AC318" i="5" a="1"/>
  <c r="AC318" i="5" s="1"/>
  <c r="X222" i="5"/>
  <c r="Y222" i="5" s="1"/>
  <c r="AB158" i="5"/>
  <c r="AD158" i="5"/>
  <c r="AC158" i="5" a="1"/>
  <c r="AC158" i="5" s="1"/>
  <c r="X949" i="5"/>
  <c r="Y949" i="5" s="1"/>
  <c r="AD789" i="5"/>
  <c r="AB789" i="5"/>
  <c r="AC789" i="5" a="1"/>
  <c r="AC789" i="5" s="1"/>
  <c r="AB693" i="5"/>
  <c r="AC693" i="5" a="1"/>
  <c r="AC693" i="5" s="1"/>
  <c r="AD693" i="5"/>
  <c r="X501" i="5"/>
  <c r="Y501" i="5" s="1"/>
  <c r="X405" i="5"/>
  <c r="Y405" i="5" s="1"/>
  <c r="X309" i="5"/>
  <c r="Y309" i="5" s="1"/>
  <c r="AB85" i="5"/>
  <c r="AD85" i="5"/>
  <c r="AC85" i="5" a="1"/>
  <c r="AC85" i="5" s="1"/>
  <c r="X876" i="5"/>
  <c r="Y876" i="5" s="1"/>
  <c r="AC620" i="5" a="1"/>
  <c r="AC620" i="5" s="1"/>
  <c r="AB620" i="5"/>
  <c r="AD620" i="5"/>
  <c r="X524" i="5"/>
  <c r="Y524" i="5" s="1"/>
  <c r="AB460" i="5"/>
  <c r="AD460" i="5"/>
  <c r="AC460" i="5" a="1"/>
  <c r="AC460" i="5" s="1"/>
  <c r="X172" i="5"/>
  <c r="Y172" i="5" s="1"/>
  <c r="AB108" i="5"/>
  <c r="AD108" i="5"/>
  <c r="AC108" i="5" a="1"/>
  <c r="AC108" i="5" s="1"/>
  <c r="AD986" i="5"/>
  <c r="AC986" i="5" a="1"/>
  <c r="AC986" i="5" s="1"/>
  <c r="AB986" i="5"/>
  <c r="AB923" i="5"/>
  <c r="AD923" i="5"/>
  <c r="AC923" i="5" a="1"/>
  <c r="AC923" i="5" s="1"/>
  <c r="X827" i="5"/>
  <c r="Y827" i="5" s="1"/>
  <c r="AB699" i="5"/>
  <c r="AC699" i="5" a="1"/>
  <c r="AC699" i="5" s="1"/>
  <c r="AD699" i="5"/>
  <c r="X411" i="5"/>
  <c r="Y411" i="5" s="1"/>
  <c r="X315" i="5"/>
  <c r="Y315" i="5" s="1"/>
  <c r="X251" i="5"/>
  <c r="Y251" i="5" s="1"/>
  <c r="AB27" i="5"/>
  <c r="AD27" i="5"/>
  <c r="AC27" i="5" a="1"/>
  <c r="AC27" i="5" s="1"/>
  <c r="X850" i="5"/>
  <c r="Y850" i="5" s="1"/>
  <c r="X786" i="5"/>
  <c r="Y786" i="5" s="1"/>
  <c r="X498" i="5"/>
  <c r="Y498" i="5" s="1"/>
  <c r="AB434" i="5"/>
  <c r="AD434" i="5"/>
  <c r="AC434" i="5" a="1"/>
  <c r="AC434" i="5" s="1"/>
  <c r="X210" i="5"/>
  <c r="Y210" i="5" s="1"/>
  <c r="X673" i="5"/>
  <c r="Y673" i="5" s="1"/>
  <c r="AB425" i="5"/>
  <c r="AD425" i="5"/>
  <c r="AC425" i="5" a="1"/>
  <c r="AC425" i="5" s="1"/>
  <c r="X329" i="5"/>
  <c r="Y329" i="5" s="1"/>
  <c r="AD265" i="5"/>
  <c r="AB265" i="5"/>
  <c r="AC265" i="5" a="1"/>
  <c r="AC265" i="5" s="1"/>
  <c r="AD970" i="5"/>
  <c r="AC970" i="5" a="1"/>
  <c r="AC970" i="5" s="1"/>
  <c r="AB970" i="5"/>
  <c r="AD753" i="5"/>
  <c r="AC753" i="5" a="1"/>
  <c r="AC753" i="5" s="1"/>
  <c r="AB753" i="5"/>
  <c r="AB848" i="5"/>
  <c r="AD848" i="5"/>
  <c r="AC848" i="5" a="1"/>
  <c r="AC848" i="5" s="1"/>
  <c r="AB320" i="5"/>
  <c r="AD320" i="5"/>
  <c r="AC320" i="5" a="1"/>
  <c r="AC320" i="5" s="1"/>
  <c r="X128" i="5"/>
  <c r="Y128" i="5" s="1"/>
  <c r="AB64" i="5"/>
  <c r="AD64" i="5"/>
  <c r="AC64" i="5" a="1"/>
  <c r="AC64" i="5" s="1"/>
  <c r="AD833" i="5"/>
  <c r="AB833" i="5"/>
  <c r="AC833" i="5" a="1"/>
  <c r="AC833" i="5" s="1"/>
  <c r="X991" i="5"/>
  <c r="Y991" i="5" s="1"/>
  <c r="AD927" i="5"/>
  <c r="AB927" i="5"/>
  <c r="AC927" i="5" a="1"/>
  <c r="AC927" i="5" s="1"/>
  <c r="AB406" i="5"/>
  <c r="AD406" i="5"/>
  <c r="AC406" i="5" a="1"/>
  <c r="AC406" i="5" s="1"/>
  <c r="X205" i="5"/>
  <c r="Y205" i="5" s="1"/>
  <c r="AB109" i="5"/>
  <c r="AD109" i="5"/>
  <c r="AC109" i="5" a="1"/>
  <c r="AC109" i="5" s="1"/>
  <c r="AB932" i="5"/>
  <c r="AC932" i="5" a="1"/>
  <c r="AC932" i="5" s="1"/>
  <c r="AD932" i="5"/>
  <c r="X644" i="5"/>
  <c r="Y644" i="5" s="1"/>
  <c r="AD787" i="5"/>
  <c r="AB787" i="5"/>
  <c r="AC787" i="5" a="1"/>
  <c r="AC787" i="5" s="1"/>
  <c r="X211" i="5"/>
  <c r="Y211" i="5" s="1"/>
  <c r="AB147" i="5"/>
  <c r="AD147" i="5"/>
  <c r="AC147" i="5" a="1"/>
  <c r="AC147" i="5" s="1"/>
  <c r="X682" i="5"/>
  <c r="Y682" i="5" s="1"/>
  <c r="AD97" i="5"/>
  <c r="AB97" i="5"/>
  <c r="AC97" i="5" a="1"/>
  <c r="AC97" i="5" s="1"/>
  <c r="X944" i="5"/>
  <c r="Y944" i="5" s="1"/>
  <c r="AB448" i="5"/>
  <c r="AD448" i="5"/>
  <c r="AC448" i="5" a="1"/>
  <c r="AC448" i="5" s="1"/>
  <c r="X761" i="5"/>
  <c r="Y761" i="5" s="1"/>
  <c r="X471" i="5"/>
  <c r="Y471" i="5" s="1"/>
  <c r="X512" i="5"/>
  <c r="Y512" i="5" s="1"/>
  <c r="AB184" i="5"/>
  <c r="AD184" i="5"/>
  <c r="AC184" i="5" a="1"/>
  <c r="AC184" i="5" s="1"/>
  <c r="X983" i="5"/>
  <c r="Y983" i="5" s="1"/>
  <c r="X855" i="5"/>
  <c r="Y855" i="5" s="1"/>
  <c r="X599" i="5"/>
  <c r="Y599" i="5" s="1"/>
  <c r="AB87" i="5"/>
  <c r="AD87" i="5"/>
  <c r="AC87" i="5" a="1"/>
  <c r="AC87" i="5" s="1"/>
  <c r="X399" i="5"/>
  <c r="Y399" i="5" s="1"/>
  <c r="X985" i="5"/>
  <c r="Y985" i="5" s="1"/>
  <c r="AB918" i="5"/>
  <c r="AD918" i="5"/>
  <c r="AC918" i="5" a="1"/>
  <c r="AC918" i="5" s="1"/>
  <c r="AB822" i="5"/>
  <c r="AD822" i="5"/>
  <c r="AC822" i="5" a="1"/>
  <c r="AC822" i="5" s="1"/>
  <c r="AD726" i="5"/>
  <c r="AB726" i="5"/>
  <c r="AC726" i="5" a="1"/>
  <c r="AC726" i="5" s="1"/>
  <c r="X342" i="5"/>
  <c r="Y342" i="5" s="1"/>
  <c r="AD278" i="5"/>
  <c r="AB278" i="5"/>
  <c r="AC278" i="5" a="1"/>
  <c r="AC278" i="5" s="1"/>
  <c r="X86" i="5"/>
  <c r="Y86" i="5" s="1"/>
  <c r="AB22" i="5"/>
  <c r="AD22" i="5"/>
  <c r="AC22" i="5" a="1"/>
  <c r="AC22" i="5" s="1"/>
  <c r="AB781" i="5"/>
  <c r="AC781" i="5" a="1"/>
  <c r="AC781" i="5" s="1"/>
  <c r="AD781" i="5"/>
  <c r="X621" i="5"/>
  <c r="Y621" i="5" s="1"/>
  <c r="AB525" i="5"/>
  <c r="AD525" i="5"/>
  <c r="AC525" i="5" a="1"/>
  <c r="AC525" i="5" s="1"/>
  <c r="X461" i="5"/>
  <c r="Y461" i="5" s="1"/>
  <c r="AD365" i="5"/>
  <c r="AC365" i="5" a="1"/>
  <c r="AC365" i="5" s="1"/>
  <c r="AB365" i="5"/>
  <c r="X269" i="5"/>
  <c r="Y269" i="5" s="1"/>
  <c r="AB996" i="5"/>
  <c r="AC996" i="5" a="1"/>
  <c r="AC996" i="5" s="1"/>
  <c r="AD996" i="5"/>
  <c r="AB868" i="5"/>
  <c r="AD868" i="5"/>
  <c r="AC868" i="5" a="1"/>
  <c r="AC868" i="5" s="1"/>
  <c r="X772" i="5"/>
  <c r="Y772" i="5" s="1"/>
  <c r="AB324" i="5"/>
  <c r="AD324" i="5"/>
  <c r="AC324" i="5" a="1"/>
  <c r="AC324" i="5" s="1"/>
  <c r="AB228" i="5"/>
  <c r="AD228" i="5"/>
  <c r="AC228" i="5" a="1"/>
  <c r="AC228" i="5" s="1"/>
  <c r="X132" i="5"/>
  <c r="Y132" i="5" s="1"/>
  <c r="AB68" i="5"/>
  <c r="AD68" i="5"/>
  <c r="AC68" i="5" a="1"/>
  <c r="AC68" i="5" s="1"/>
  <c r="X915" i="5"/>
  <c r="Y915" i="5" s="1"/>
  <c r="AD755" i="5"/>
  <c r="AC755" i="5" a="1"/>
  <c r="AC755" i="5" s="1"/>
  <c r="AB755" i="5"/>
  <c r="X563" i="5"/>
  <c r="Y563" i="5" s="1"/>
  <c r="AB435" i="5"/>
  <c r="AD435" i="5"/>
  <c r="AC435" i="5" a="1"/>
  <c r="AC435" i="5" s="1"/>
  <c r="AB371" i="5"/>
  <c r="AD371" i="5"/>
  <c r="AC371" i="5" a="1"/>
  <c r="AC371" i="5" s="1"/>
  <c r="AD275" i="5"/>
  <c r="AC275" i="5" a="1"/>
  <c r="AC275" i="5" s="1"/>
  <c r="AB275" i="5"/>
  <c r="X906" i="5"/>
  <c r="Y906" i="5" s="1"/>
  <c r="AB810" i="5"/>
  <c r="AD810" i="5"/>
  <c r="AC810" i="5" a="1"/>
  <c r="AC810" i="5" s="1"/>
  <c r="X618" i="5"/>
  <c r="Y618" i="5" s="1"/>
  <c r="X362" i="5"/>
  <c r="Y362" i="5" s="1"/>
  <c r="X106" i="5"/>
  <c r="Y106" i="5" s="1"/>
  <c r="AB42" i="5"/>
  <c r="AD42" i="5"/>
  <c r="AC42" i="5" a="1"/>
  <c r="AC42" i="5" s="1"/>
  <c r="AB657" i="5"/>
  <c r="AC657" i="5" a="1"/>
  <c r="AC657" i="5" s="1"/>
  <c r="AD657" i="5"/>
  <c r="AD553" i="5"/>
  <c r="AB553" i="5"/>
  <c r="AC553" i="5" a="1"/>
  <c r="AC553" i="5" s="1"/>
  <c r="X481" i="5"/>
  <c r="Y481" i="5" s="1"/>
  <c r="X289" i="5"/>
  <c r="Y289" i="5" s="1"/>
  <c r="AB977" i="5"/>
  <c r="AD977" i="5"/>
  <c r="AC977" i="5" a="1"/>
  <c r="AC977" i="5" s="1"/>
  <c r="X984" i="5"/>
  <c r="Y984" i="5" s="1"/>
  <c r="AB744" i="5"/>
  <c r="AD744" i="5"/>
  <c r="AC744" i="5" a="1"/>
  <c r="AC744" i="5" s="1"/>
  <c r="X544" i="5"/>
  <c r="Y544" i="5" s="1"/>
  <c r="X416" i="5"/>
  <c r="Y416" i="5" s="1"/>
  <c r="X56" i="5"/>
  <c r="Y56" i="5" s="1"/>
  <c r="X887" i="5"/>
  <c r="Y887" i="5" s="1"/>
  <c r="AB695" i="5"/>
  <c r="AC695" i="5" a="1"/>
  <c r="AC695" i="5" s="1"/>
  <c r="AD695" i="5"/>
  <c r="X559" i="5"/>
  <c r="Y559" i="5" s="1"/>
  <c r="X143" i="5"/>
  <c r="Y143" i="5" s="1"/>
  <c r="AB430" i="5"/>
  <c r="AD430" i="5"/>
  <c r="AC430" i="5" a="1"/>
  <c r="AC430" i="5" s="1"/>
  <c r="AB133" i="5"/>
  <c r="AD133" i="5"/>
  <c r="AC133" i="5" a="1"/>
  <c r="AC133" i="5" s="1"/>
  <c r="AD235" i="5"/>
  <c r="AB235" i="5"/>
  <c r="AC235" i="5" a="1"/>
  <c r="AC235" i="5" s="1"/>
  <c r="X642" i="5"/>
  <c r="Y642" i="5" s="1"/>
  <c r="X418" i="5"/>
  <c r="Y418" i="5" s="1"/>
  <c r="AB185" i="5"/>
  <c r="AD185" i="5"/>
  <c r="AC185" i="5" a="1"/>
  <c r="AC185" i="5" s="1"/>
  <c r="X57" i="5"/>
  <c r="Y57" i="5" s="1"/>
  <c r="AB696" i="5"/>
  <c r="AD696" i="5"/>
  <c r="AC696" i="5" a="1"/>
  <c r="AC696" i="5" s="1"/>
  <c r="AB376" i="5"/>
  <c r="AD376" i="5"/>
  <c r="AC376" i="5" a="1"/>
  <c r="AC376" i="5" s="1"/>
  <c r="AB175" i="5"/>
  <c r="AD175" i="5"/>
  <c r="AC175" i="5" a="1"/>
  <c r="AC175" i="5" s="1"/>
  <c r="AB591" i="5"/>
  <c r="AD591" i="5"/>
  <c r="AC591" i="5" a="1"/>
  <c r="AC591" i="5" s="1"/>
  <c r="X878" i="5"/>
  <c r="Y878" i="5" s="1"/>
  <c r="X782" i="5"/>
  <c r="Y782" i="5" s="1"/>
  <c r="AC622" i="5" a="1"/>
  <c r="AC622" i="5" s="1"/>
  <c r="AB622" i="5"/>
  <c r="AD622" i="5"/>
  <c r="X526" i="5"/>
  <c r="Y526" i="5" s="1"/>
  <c r="AB462" i="5"/>
  <c r="AD462" i="5"/>
  <c r="AC462" i="5" a="1"/>
  <c r="AC462" i="5" s="1"/>
  <c r="X965" i="5"/>
  <c r="Y965" i="5" s="1"/>
  <c r="X869" i="5"/>
  <c r="Y869" i="5" s="1"/>
  <c r="X677" i="5"/>
  <c r="Y677" i="5" s="1"/>
  <c r="AB613" i="5"/>
  <c r="AD613" i="5"/>
  <c r="AC613" i="5" a="1"/>
  <c r="AC613" i="5" s="1"/>
  <c r="AB485" i="5"/>
  <c r="AD485" i="5"/>
  <c r="AC485" i="5" a="1"/>
  <c r="AC485" i="5" s="1"/>
  <c r="X389" i="5"/>
  <c r="Y389" i="5" s="1"/>
  <c r="AD325" i="5"/>
  <c r="AC325" i="5" a="1"/>
  <c r="AC325" i="5" s="1"/>
  <c r="AB325" i="5"/>
  <c r="AB229" i="5"/>
  <c r="AD229" i="5"/>
  <c r="AC229" i="5" a="1"/>
  <c r="AC229" i="5" s="1"/>
  <c r="X988" i="5"/>
  <c r="Y988" i="5" s="1"/>
  <c r="X732" i="5"/>
  <c r="Y732" i="5" s="1"/>
  <c r="AD316" i="5"/>
  <c r="AB316" i="5"/>
  <c r="AC316" i="5" a="1"/>
  <c r="AC316" i="5" s="1"/>
  <c r="X124" i="5"/>
  <c r="Y124" i="5" s="1"/>
  <c r="AB60" i="5"/>
  <c r="AD60" i="5"/>
  <c r="AC60" i="5" a="1"/>
  <c r="AC60" i="5" s="1"/>
  <c r="X843" i="5"/>
  <c r="Y843" i="5" s="1"/>
  <c r="X779" i="5"/>
  <c r="Y779" i="5" s="1"/>
  <c r="AB555" i="5"/>
  <c r="AD555" i="5"/>
  <c r="AC555" i="5" a="1"/>
  <c r="AC555" i="5" s="1"/>
  <c r="X491" i="5"/>
  <c r="Y491" i="5" s="1"/>
  <c r="X363" i="5"/>
  <c r="Y363" i="5" s="1"/>
  <c r="X267" i="5"/>
  <c r="Y267" i="5" s="1"/>
  <c r="AB898" i="5"/>
  <c r="AD898" i="5"/>
  <c r="AC898" i="5" a="1"/>
  <c r="AC898" i="5" s="1"/>
  <c r="X802" i="5"/>
  <c r="Y802" i="5" s="1"/>
  <c r="X738" i="5"/>
  <c r="Y738" i="5" s="1"/>
  <c r="X290" i="5"/>
  <c r="Y290" i="5" s="1"/>
  <c r="AB194" i="5"/>
  <c r="AD194" i="5"/>
  <c r="AC194" i="5" a="1"/>
  <c r="AC194" i="5" s="1"/>
  <c r="X98" i="5"/>
  <c r="Y98" i="5" s="1"/>
  <c r="X34" i="5"/>
  <c r="Y34" i="5" s="1"/>
  <c r="AB649" i="5"/>
  <c r="AC649" i="5" a="1"/>
  <c r="AC649" i="5" s="1"/>
  <c r="AD649" i="5"/>
  <c r="AB545" i="5"/>
  <c r="AC545" i="5" a="1"/>
  <c r="AC545" i="5" s="1"/>
  <c r="AD545" i="5"/>
  <c r="X473" i="5"/>
  <c r="Y473" i="5" s="1"/>
  <c r="X377" i="5"/>
  <c r="Y377" i="5" s="1"/>
  <c r="AB153" i="5"/>
  <c r="AD153" i="5"/>
  <c r="AC153" i="5" a="1"/>
  <c r="AC153" i="5" s="1"/>
  <c r="X976" i="5"/>
  <c r="Y976" i="5" s="1"/>
  <c r="AB904" i="5"/>
  <c r="AD904" i="5"/>
  <c r="AC904" i="5" a="1"/>
  <c r="AC904" i="5" s="1"/>
  <c r="X632" i="5"/>
  <c r="Y632" i="5" s="1"/>
  <c r="AC568" i="5" a="1"/>
  <c r="AC568" i="5" s="1"/>
  <c r="AB568" i="5"/>
  <c r="AD568" i="5"/>
  <c r="X304" i="5"/>
  <c r="Y304" i="5" s="1"/>
  <c r="AD240" i="5"/>
  <c r="AB240" i="5"/>
  <c r="AC240" i="5" a="1"/>
  <c r="AC240" i="5" s="1"/>
  <c r="X48" i="5"/>
  <c r="Y48" i="5" s="1"/>
  <c r="X865" i="5"/>
  <c r="Y865" i="5" s="1"/>
  <c r="AB911" i="5"/>
  <c r="AD911" i="5"/>
  <c r="AC911" i="5" a="1"/>
  <c r="AC911" i="5" s="1"/>
  <c r="X847" i="5"/>
  <c r="Y847" i="5" s="1"/>
  <c r="AB655" i="5"/>
  <c r="AC655" i="5" a="1"/>
  <c r="AC655" i="5" s="1"/>
  <c r="AD655" i="5"/>
  <c r="X239" i="5"/>
  <c r="Y239" i="5" s="1"/>
  <c r="X189" i="5"/>
  <c r="Y189" i="5" s="1"/>
  <c r="AD61" i="5"/>
  <c r="AB61" i="5"/>
  <c r="AC61" i="5" a="1"/>
  <c r="AC61" i="5" s="1"/>
  <c r="X692" i="5"/>
  <c r="Y692" i="5" s="1"/>
  <c r="AB372" i="5"/>
  <c r="AD372" i="5"/>
  <c r="AC372" i="5" a="1"/>
  <c r="AC372" i="5" s="1"/>
  <c r="X666" i="5"/>
  <c r="Y666" i="5" s="1"/>
  <c r="X410" i="5"/>
  <c r="Y410" i="5" s="1"/>
  <c r="AD337" i="5"/>
  <c r="AB337" i="5"/>
  <c r="AC337" i="5" a="1"/>
  <c r="AC337" i="5" s="1"/>
  <c r="X113" i="5"/>
  <c r="Y113" i="5" s="1"/>
  <c r="AB49" i="5"/>
  <c r="AD49" i="5"/>
  <c r="AC49" i="5" a="1"/>
  <c r="AC49" i="5" s="1"/>
  <c r="X688" i="5"/>
  <c r="Y688" i="5" s="1"/>
  <c r="X775" i="5"/>
  <c r="Y775" i="5" s="1"/>
  <c r="X39" i="5"/>
  <c r="Y39" i="5" s="1"/>
  <c r="AD200" i="5"/>
  <c r="AB200" i="5"/>
  <c r="AC200" i="5" a="1"/>
  <c r="AC200" i="5" s="1"/>
  <c r="AD962" i="5"/>
  <c r="AC962" i="5" a="1"/>
  <c r="AC962" i="5" s="1"/>
  <c r="AB962" i="5"/>
  <c r="X968" i="5"/>
  <c r="Y968" i="5" s="1"/>
  <c r="X903" i="5"/>
  <c r="Y903" i="5" s="1"/>
  <c r="AD701" i="5"/>
  <c r="AC701" i="5" a="1"/>
  <c r="AC701" i="5" s="1"/>
  <c r="AB701" i="5"/>
  <c r="AB93" i="5"/>
  <c r="AD93" i="5"/>
  <c r="AC93" i="5" a="1"/>
  <c r="AC93" i="5" s="1"/>
  <c r="AB244" i="5"/>
  <c r="AD244" i="5"/>
  <c r="AC244" i="5" a="1"/>
  <c r="AC244" i="5" s="1"/>
  <c r="AD835" i="5"/>
  <c r="AC835" i="5" a="1"/>
  <c r="AC835" i="5" s="1"/>
  <c r="AB835" i="5"/>
  <c r="AB579" i="5"/>
  <c r="AD579" i="5"/>
  <c r="AC579" i="5" a="1"/>
  <c r="AC579" i="5" s="1"/>
  <c r="AB291" i="5"/>
  <c r="AC291" i="5" a="1"/>
  <c r="AC291" i="5" s="1"/>
  <c r="AD291" i="5"/>
  <c r="AD442" i="5"/>
  <c r="AB442" i="5"/>
  <c r="AC442" i="5" a="1"/>
  <c r="AC442" i="5" s="1"/>
  <c r="AD921" i="5"/>
  <c r="AB921" i="5"/>
  <c r="AC921" i="5" a="1"/>
  <c r="AC921" i="5" s="1"/>
  <c r="AB638" i="5"/>
  <c r="AD638" i="5"/>
  <c r="AC638" i="5" a="1"/>
  <c r="AC638" i="5" s="1"/>
  <c r="AD213" i="5"/>
  <c r="AB213" i="5"/>
  <c r="AC213" i="5" a="1"/>
  <c r="AC213" i="5" s="1"/>
  <c r="AB63" i="5"/>
  <c r="AD63" i="5"/>
  <c r="AC63" i="5" a="1"/>
  <c r="AC63" i="5" s="1"/>
  <c r="AB734" i="5"/>
  <c r="AC734" i="5" a="1"/>
  <c r="AC734" i="5" s="1"/>
  <c r="AD734" i="5"/>
  <c r="AB405" i="5"/>
  <c r="AD405" i="5"/>
  <c r="AC405" i="5" a="1"/>
  <c r="AC405" i="5" s="1"/>
  <c r="AC952" i="5" a="1"/>
  <c r="AC952" i="5" s="1"/>
  <c r="AB952" i="5"/>
  <c r="AD952" i="5"/>
  <c r="AC399" i="5" a="1"/>
  <c r="AC399" i="5" s="1"/>
  <c r="AB399" i="5"/>
  <c r="AD399" i="5"/>
  <c r="AB758" i="5"/>
  <c r="AD758" i="5"/>
  <c r="AC758" i="5" a="1"/>
  <c r="AC758" i="5" s="1"/>
  <c r="AD461" i="5"/>
  <c r="AB461" i="5"/>
  <c r="AC461" i="5" a="1"/>
  <c r="AC461" i="5" s="1"/>
  <c r="AB746" i="5"/>
  <c r="AD746" i="5"/>
  <c r="AC746" i="5" a="1"/>
  <c r="AC746" i="5" s="1"/>
  <c r="AB298" i="5"/>
  <c r="AD298" i="5"/>
  <c r="AC298" i="5" a="1"/>
  <c r="AC298" i="5" s="1"/>
  <c r="AC416" i="5" a="1"/>
  <c r="AC416" i="5" s="1"/>
  <c r="AD416" i="5"/>
  <c r="AB416" i="5"/>
  <c r="AB152" i="5"/>
  <c r="AD152" i="5"/>
  <c r="AC152" i="5" a="1"/>
  <c r="AC152" i="5" s="1"/>
  <c r="AD559" i="5"/>
  <c r="AB559" i="5"/>
  <c r="AC559" i="5" a="1"/>
  <c r="AC559" i="5" s="1"/>
  <c r="AB846" i="5"/>
  <c r="AD846" i="5"/>
  <c r="AC846" i="5" a="1"/>
  <c r="AC846" i="5" s="1"/>
  <c r="AB581" i="5"/>
  <c r="AD581" i="5"/>
  <c r="AC581" i="5" a="1"/>
  <c r="AC581" i="5" s="1"/>
  <c r="AB418" i="5"/>
  <c r="AD418" i="5"/>
  <c r="AC418" i="5" a="1"/>
  <c r="AC418" i="5" s="1"/>
  <c r="X998" i="5"/>
  <c r="Y998" i="5" s="1"/>
  <c r="X390" i="5"/>
  <c r="Y390" i="5" s="1"/>
  <c r="AD326" i="5"/>
  <c r="AB326" i="5"/>
  <c r="AC326" i="5" a="1"/>
  <c r="AC326" i="5" s="1"/>
  <c r="X134" i="5"/>
  <c r="Y134" i="5" s="1"/>
  <c r="AB70" i="5"/>
  <c r="AD70" i="5"/>
  <c r="AC70" i="5" a="1"/>
  <c r="AC70" i="5" s="1"/>
  <c r="X957" i="5"/>
  <c r="Y957" i="5" s="1"/>
  <c r="AB861" i="5"/>
  <c r="AD861" i="5"/>
  <c r="AC861" i="5" a="1"/>
  <c r="AC861" i="5" s="1"/>
  <c r="AB669" i="5"/>
  <c r="AC669" i="5" a="1"/>
  <c r="AC669" i="5" s="1"/>
  <c r="AD669" i="5"/>
  <c r="X509" i="5"/>
  <c r="Y509" i="5" s="1"/>
  <c r="X317" i="5"/>
  <c r="Y317" i="5" s="1"/>
  <c r="AB253" i="5"/>
  <c r="AD253" i="5"/>
  <c r="AC253" i="5" a="1"/>
  <c r="AC253" i="5" s="1"/>
  <c r="AB29" i="5"/>
  <c r="AD29" i="5"/>
  <c r="AC29" i="5" a="1"/>
  <c r="AC29" i="5" s="1"/>
  <c r="X884" i="5"/>
  <c r="Y884" i="5" s="1"/>
  <c r="AD500" i="5"/>
  <c r="AB500" i="5"/>
  <c r="AC500" i="5" a="1"/>
  <c r="AC500" i="5" s="1"/>
  <c r="AB308" i="5"/>
  <c r="AD308" i="5"/>
  <c r="AC308" i="5" a="1"/>
  <c r="AC308" i="5" s="1"/>
  <c r="X212" i="5"/>
  <c r="Y212" i="5" s="1"/>
  <c r="AB148" i="5"/>
  <c r="AD148" i="5"/>
  <c r="AC148" i="5" a="1"/>
  <c r="AC148" i="5" s="1"/>
  <c r="X963" i="5"/>
  <c r="Y963" i="5" s="1"/>
  <c r="AD643" i="5"/>
  <c r="AC643" i="5" a="1"/>
  <c r="AC643" i="5" s="1"/>
  <c r="AB643" i="5"/>
  <c r="X419" i="5"/>
  <c r="Y419" i="5" s="1"/>
  <c r="X355" i="5"/>
  <c r="Y355" i="5" s="1"/>
  <c r="AB259" i="5"/>
  <c r="AD259" i="5"/>
  <c r="AC259" i="5" a="1"/>
  <c r="AC259" i="5" s="1"/>
  <c r="AB35" i="5"/>
  <c r="AD35" i="5"/>
  <c r="AC35" i="5" a="1"/>
  <c r="AC35" i="5" s="1"/>
  <c r="AB858" i="5"/>
  <c r="AD858" i="5"/>
  <c r="AC858" i="5" a="1"/>
  <c r="AC858" i="5" s="1"/>
  <c r="X762" i="5"/>
  <c r="Y762" i="5" s="1"/>
  <c r="AC570" i="5" a="1"/>
  <c r="AC570" i="5" s="1"/>
  <c r="AB570" i="5"/>
  <c r="AD570" i="5"/>
  <c r="AB506" i="5"/>
  <c r="AD506" i="5"/>
  <c r="AC506" i="5" a="1"/>
  <c r="AC506" i="5" s="1"/>
  <c r="AB378" i="5"/>
  <c r="AD378" i="5"/>
  <c r="AC378" i="5" a="1"/>
  <c r="AC378" i="5" s="1"/>
  <c r="X186" i="5"/>
  <c r="Y186" i="5" s="1"/>
  <c r="X537" i="5"/>
  <c r="Y537" i="5" s="1"/>
  <c r="X960" i="5"/>
  <c r="Y960" i="5" s="1"/>
  <c r="AB856" i="5"/>
  <c r="AD856" i="5"/>
  <c r="AC856" i="5" a="1"/>
  <c r="AC856" i="5" s="1"/>
  <c r="AB296" i="5"/>
  <c r="AD296" i="5"/>
  <c r="AC296" i="5" a="1"/>
  <c r="AC296" i="5" s="1"/>
  <c r="AB679" i="5"/>
  <c r="AC679" i="5" a="1"/>
  <c r="AC679" i="5" s="1"/>
  <c r="AD679" i="5"/>
  <c r="X423" i="5"/>
  <c r="Y423" i="5" s="1"/>
  <c r="X383" i="5"/>
  <c r="Y383" i="5" s="1"/>
  <c r="AB702" i="5"/>
  <c r="AD702" i="5"/>
  <c r="AC702" i="5" a="1"/>
  <c r="AC702" i="5" s="1"/>
  <c r="AB446" i="5"/>
  <c r="AD446" i="5"/>
  <c r="AC446" i="5" a="1"/>
  <c r="AC446" i="5" s="1"/>
  <c r="AB885" i="5"/>
  <c r="AD885" i="5"/>
  <c r="AC885" i="5" a="1"/>
  <c r="AC885" i="5" s="1"/>
  <c r="AB565" i="5"/>
  <c r="AD565" i="5"/>
  <c r="AC565" i="5" a="1"/>
  <c r="AC565" i="5" s="1"/>
  <c r="AB181" i="5"/>
  <c r="AD181" i="5"/>
  <c r="AC181" i="5" a="1"/>
  <c r="AC181" i="5" s="1"/>
  <c r="AB652" i="5"/>
  <c r="AD652" i="5"/>
  <c r="AC652" i="5" a="1"/>
  <c r="AC652" i="5" s="1"/>
  <c r="AB123" i="5"/>
  <c r="AD123" i="5"/>
  <c r="AC123" i="5" a="1"/>
  <c r="AC123" i="5" s="1"/>
  <c r="X338" i="5"/>
  <c r="Y338" i="5" s="1"/>
  <c r="X457" i="5"/>
  <c r="Y457" i="5" s="1"/>
  <c r="X929" i="5"/>
  <c r="Y929" i="5" s="1"/>
  <c r="AB720" i="5"/>
  <c r="AD720" i="5"/>
  <c r="AC720" i="5" a="1"/>
  <c r="AC720" i="5" s="1"/>
  <c r="AB191" i="5"/>
  <c r="AD191" i="5"/>
  <c r="AC191" i="5" a="1"/>
  <c r="AC191" i="5" s="1"/>
  <c r="X126" i="5"/>
  <c r="Y126" i="5" s="1"/>
  <c r="AB62" i="5"/>
  <c r="AD62" i="5"/>
  <c r="AC62" i="5" a="1"/>
  <c r="AC62" i="5" s="1"/>
  <c r="AB949" i="5"/>
  <c r="AC949" i="5" a="1"/>
  <c r="AC949" i="5" s="1"/>
  <c r="AD949" i="5"/>
  <c r="AD309" i="5"/>
  <c r="AC309" i="5" a="1"/>
  <c r="AC309" i="5" s="1"/>
  <c r="AB309" i="5"/>
  <c r="X53" i="5"/>
  <c r="Y53" i="5" s="1"/>
  <c r="AD972" i="5"/>
  <c r="AC972" i="5" a="1"/>
  <c r="AC972" i="5" s="1"/>
  <c r="AB972" i="5"/>
  <c r="AB876" i="5"/>
  <c r="AD876" i="5"/>
  <c r="AC876" i="5" a="1"/>
  <c r="AC876" i="5" s="1"/>
  <c r="X748" i="5"/>
  <c r="Y748" i="5" s="1"/>
  <c r="AB396" i="5"/>
  <c r="AD396" i="5"/>
  <c r="AC396" i="5" a="1"/>
  <c r="AC396" i="5" s="1"/>
  <c r="AD300" i="5"/>
  <c r="AB300" i="5"/>
  <c r="AC300" i="5" a="1"/>
  <c r="AC300" i="5" s="1"/>
  <c r="X76" i="5"/>
  <c r="Y76" i="5" s="1"/>
  <c r="X923" i="5"/>
  <c r="Y923" i="5" s="1"/>
  <c r="AB507" i="5"/>
  <c r="AD507" i="5"/>
  <c r="AC507" i="5" a="1"/>
  <c r="AC507" i="5" s="1"/>
  <c r="AD411" i="5"/>
  <c r="AB411" i="5"/>
  <c r="AC411" i="5" a="1"/>
  <c r="AC411" i="5" s="1"/>
  <c r="X187" i="5"/>
  <c r="Y187" i="5" s="1"/>
  <c r="X27" i="5"/>
  <c r="Y27" i="5" s="1"/>
  <c r="X754" i="5"/>
  <c r="Y754" i="5" s="1"/>
  <c r="AC594" i="5" a="1"/>
  <c r="AC594" i="5" s="1"/>
  <c r="AB594" i="5"/>
  <c r="AD594" i="5"/>
  <c r="AB306" i="5"/>
  <c r="AD306" i="5"/>
  <c r="AC306" i="5" a="1"/>
  <c r="AC306" i="5" s="1"/>
  <c r="X114" i="5"/>
  <c r="Y114" i="5" s="1"/>
  <c r="AD50" i="5"/>
  <c r="AB50" i="5"/>
  <c r="AC50" i="5" a="1"/>
  <c r="AC50" i="5" s="1"/>
  <c r="AD329" i="5"/>
  <c r="AC329" i="5" a="1"/>
  <c r="AC329" i="5" s="1"/>
  <c r="AB329" i="5"/>
  <c r="AB488" i="5"/>
  <c r="AD488" i="5"/>
  <c r="AC488" i="5" a="1"/>
  <c r="AC488" i="5" s="1"/>
  <c r="AD392" i="5"/>
  <c r="AB392" i="5"/>
  <c r="AC392" i="5" a="1"/>
  <c r="AC392" i="5" s="1"/>
  <c r="X288" i="5"/>
  <c r="Y288" i="5" s="1"/>
  <c r="AB224" i="5"/>
  <c r="AD224" i="5"/>
  <c r="AC224" i="5" a="1"/>
  <c r="AC224" i="5" s="1"/>
  <c r="AB895" i="5"/>
  <c r="AD895" i="5"/>
  <c r="AC895" i="5" a="1"/>
  <c r="AC895" i="5" s="1"/>
  <c r="AB205" i="5"/>
  <c r="AD205" i="5"/>
  <c r="AC205" i="5" a="1"/>
  <c r="AC205" i="5" s="1"/>
  <c r="X77" i="5"/>
  <c r="Y77" i="5" s="1"/>
  <c r="X115" i="5"/>
  <c r="Y115" i="5" s="1"/>
  <c r="AB682" i="5"/>
  <c r="AD682" i="5"/>
  <c r="AC682" i="5" a="1"/>
  <c r="AC682" i="5" s="1"/>
  <c r="AB193" i="5"/>
  <c r="AD193" i="5"/>
  <c r="AC193" i="5" a="1"/>
  <c r="AC193" i="5" s="1"/>
  <c r="X65" i="5"/>
  <c r="Y65" i="5" s="1"/>
  <c r="AB944" i="5"/>
  <c r="AD944" i="5"/>
  <c r="AC944" i="5" a="1"/>
  <c r="AC944" i="5" s="1"/>
  <c r="AB384" i="5"/>
  <c r="AD384" i="5"/>
  <c r="AC384" i="5" a="1"/>
  <c r="AC384" i="5" s="1"/>
  <c r="AD727" i="5"/>
  <c r="AC727" i="5" a="1"/>
  <c r="AC727" i="5" s="1"/>
  <c r="AB727" i="5"/>
  <c r="X247" i="5"/>
  <c r="Y247" i="5" s="1"/>
  <c r="AD151" i="5"/>
  <c r="AB151" i="5"/>
  <c r="AC151" i="5" a="1"/>
  <c r="AC151" i="5" s="1"/>
  <c r="X120" i="5"/>
  <c r="Y120" i="5" s="1"/>
  <c r="AB24" i="5"/>
  <c r="AD24" i="5"/>
  <c r="AC24" i="5" a="1"/>
  <c r="AC24" i="5" s="1"/>
  <c r="AB599" i="5"/>
  <c r="AD599" i="5"/>
  <c r="AC599" i="5" a="1"/>
  <c r="AC599" i="5" s="1"/>
  <c r="AB985" i="5"/>
  <c r="AD985" i="5"/>
  <c r="AC985" i="5" a="1"/>
  <c r="AC985" i="5" s="1"/>
  <c r="X886" i="5"/>
  <c r="Y886" i="5" s="1"/>
  <c r="X726" i="5"/>
  <c r="Y726" i="5" s="1"/>
  <c r="AB502" i="5"/>
  <c r="AD502" i="5"/>
  <c r="AC502" i="5" a="1"/>
  <c r="AC502" i="5" s="1"/>
  <c r="AD342" i="5"/>
  <c r="AB342" i="5"/>
  <c r="AC342" i="5" a="1"/>
  <c r="AC342" i="5" s="1"/>
  <c r="X246" i="5"/>
  <c r="Y246" i="5" s="1"/>
  <c r="AB182" i="5"/>
  <c r="AD182" i="5"/>
  <c r="AC182" i="5" a="1"/>
  <c r="AC182" i="5" s="1"/>
  <c r="X429" i="5"/>
  <c r="Y429" i="5" s="1"/>
  <c r="X365" i="5"/>
  <c r="Y365" i="5" s="1"/>
  <c r="AB772" i="5"/>
  <c r="AD772" i="5"/>
  <c r="AC772" i="5" a="1"/>
  <c r="AC772" i="5" s="1"/>
  <c r="AD516" i="5"/>
  <c r="AB516" i="5"/>
  <c r="AC516" i="5" a="1"/>
  <c r="AC516" i="5" s="1"/>
  <c r="AB388" i="5"/>
  <c r="AD388" i="5"/>
  <c r="AC388" i="5" a="1"/>
  <c r="AC388" i="5" s="1"/>
  <c r="X292" i="5"/>
  <c r="Y292" i="5" s="1"/>
  <c r="AC618" i="5" a="1"/>
  <c r="AC618" i="5" s="1"/>
  <c r="AB618" i="5"/>
  <c r="AD618" i="5"/>
  <c r="X522" i="5"/>
  <c r="Y522" i="5" s="1"/>
  <c r="AB458" i="5"/>
  <c r="AD458" i="5"/>
  <c r="AC458" i="5" a="1"/>
  <c r="AC458" i="5" s="1"/>
  <c r="AB266" i="5"/>
  <c r="AD266" i="5"/>
  <c r="AC266" i="5" a="1"/>
  <c r="AC266" i="5" s="1"/>
  <c r="AD202" i="5"/>
  <c r="AB202" i="5"/>
  <c r="AC202" i="5" a="1"/>
  <c r="AC202" i="5" s="1"/>
  <c r="X969" i="5"/>
  <c r="Y969" i="5" s="1"/>
  <c r="X553" i="5"/>
  <c r="Y553" i="5" s="1"/>
  <c r="AD385" i="5"/>
  <c r="AB385" i="5"/>
  <c r="AC385" i="5" a="1"/>
  <c r="AC385" i="5" s="1"/>
  <c r="AD289" i="5"/>
  <c r="AC289" i="5" a="1"/>
  <c r="AC289" i="5" s="1"/>
  <c r="AB289" i="5"/>
  <c r="X808" i="5"/>
  <c r="Y808" i="5" s="1"/>
  <c r="AC544" i="5" a="1"/>
  <c r="AC544" i="5" s="1"/>
  <c r="AB544" i="5"/>
  <c r="AD544" i="5"/>
  <c r="X344" i="5"/>
  <c r="Y344" i="5" s="1"/>
  <c r="AB823" i="5"/>
  <c r="AD823" i="5"/>
  <c r="AC823" i="5" a="1"/>
  <c r="AC823" i="5" s="1"/>
  <c r="AB439" i="5"/>
  <c r="AD439" i="5"/>
  <c r="AC439" i="5" a="1"/>
  <c r="AC439" i="5" s="1"/>
  <c r="AB686" i="5"/>
  <c r="AD686" i="5"/>
  <c r="AC686" i="5" a="1"/>
  <c r="AC686" i="5" s="1"/>
  <c r="X430" i="5"/>
  <c r="Y430" i="5" s="1"/>
  <c r="AB197" i="5"/>
  <c r="AD197" i="5"/>
  <c r="AC197" i="5" a="1"/>
  <c r="AC197" i="5" s="1"/>
  <c r="X69" i="5"/>
  <c r="Y69" i="5" s="1"/>
  <c r="AB636" i="5"/>
  <c r="AD636" i="5"/>
  <c r="AC636" i="5" a="1"/>
  <c r="AC636" i="5" s="1"/>
  <c r="AB747" i="5"/>
  <c r="AC747" i="5" a="1"/>
  <c r="AC747" i="5" s="1"/>
  <c r="AD747" i="5"/>
  <c r="X139" i="5"/>
  <c r="Y139" i="5" s="1"/>
  <c r="AB43" i="5"/>
  <c r="AD43" i="5"/>
  <c r="AC43" i="5" a="1"/>
  <c r="AC43" i="5" s="1"/>
  <c r="AB642" i="5"/>
  <c r="AD642" i="5"/>
  <c r="AC642" i="5" a="1"/>
  <c r="AC642" i="5" s="1"/>
  <c r="X376" i="5"/>
  <c r="Y376" i="5" s="1"/>
  <c r="X111" i="5"/>
  <c r="Y111" i="5" s="1"/>
  <c r="AB47" i="5"/>
  <c r="AD47" i="5"/>
  <c r="AC47" i="5" a="1"/>
  <c r="AC47" i="5" s="1"/>
  <c r="AB463" i="5"/>
  <c r="AD463" i="5"/>
  <c r="AC463" i="5" a="1"/>
  <c r="AC463" i="5" s="1"/>
  <c r="AD713" i="5"/>
  <c r="AC713" i="5" a="1"/>
  <c r="AC713" i="5" s="1"/>
  <c r="AB713" i="5"/>
  <c r="AB878" i="5"/>
  <c r="AD878" i="5"/>
  <c r="AC878" i="5" a="1"/>
  <c r="AC878" i="5" s="1"/>
  <c r="AB526" i="5"/>
  <c r="AD526" i="5"/>
  <c r="AC526" i="5" a="1"/>
  <c r="AC526" i="5" s="1"/>
  <c r="AD334" i="5"/>
  <c r="AB334" i="5"/>
  <c r="AC334" i="5" a="1"/>
  <c r="AC334" i="5" s="1"/>
  <c r="AB238" i="5"/>
  <c r="AD238" i="5"/>
  <c r="AC238" i="5" a="1"/>
  <c r="AC238" i="5" s="1"/>
  <c r="X142" i="5"/>
  <c r="Y142" i="5" s="1"/>
  <c r="AB78" i="5"/>
  <c r="AD78" i="5"/>
  <c r="AC78" i="5" a="1"/>
  <c r="AC78" i="5" s="1"/>
  <c r="AC773" i="5" a="1"/>
  <c r="AC773" i="5" s="1"/>
  <c r="AD773" i="5"/>
  <c r="AB773" i="5"/>
  <c r="AB677" i="5"/>
  <c r="AC677" i="5" a="1"/>
  <c r="AC677" i="5" s="1"/>
  <c r="AD677" i="5"/>
  <c r="AD549" i="5"/>
  <c r="AC549" i="5" a="1"/>
  <c r="AC549" i="5" s="1"/>
  <c r="AB549" i="5"/>
  <c r="X485" i="5"/>
  <c r="Y485" i="5" s="1"/>
  <c r="X293" i="5"/>
  <c r="Y293" i="5" s="1"/>
  <c r="X892" i="5"/>
  <c r="Y892" i="5" s="1"/>
  <c r="AD828" i="5"/>
  <c r="AB828" i="5"/>
  <c r="AC828" i="5" a="1"/>
  <c r="AC828" i="5" s="1"/>
  <c r="AB508" i="5"/>
  <c r="AD508" i="5"/>
  <c r="AC508" i="5" a="1"/>
  <c r="AC508" i="5" s="1"/>
  <c r="AB380" i="5"/>
  <c r="AD380" i="5"/>
  <c r="AC380" i="5" a="1"/>
  <c r="AC380" i="5" s="1"/>
  <c r="AB220" i="5"/>
  <c r="AD220" i="5"/>
  <c r="AC220" i="5" a="1"/>
  <c r="AC220" i="5" s="1"/>
  <c r="X28" i="5"/>
  <c r="Y28" i="5" s="1"/>
  <c r="AB971" i="5"/>
  <c r="AD971" i="5"/>
  <c r="AC971" i="5" a="1"/>
  <c r="AC971" i="5" s="1"/>
  <c r="AD843" i="5"/>
  <c r="AC843" i="5" a="1"/>
  <c r="AC843" i="5" s="1"/>
  <c r="AB843" i="5"/>
  <c r="AB651" i="5"/>
  <c r="AC651" i="5" a="1"/>
  <c r="AC651" i="5" s="1"/>
  <c r="AD651" i="5"/>
  <c r="X555" i="5"/>
  <c r="Y555" i="5" s="1"/>
  <c r="X427" i="5"/>
  <c r="Y427" i="5" s="1"/>
  <c r="AD363" i="5"/>
  <c r="AB363" i="5"/>
  <c r="AC363" i="5" a="1"/>
  <c r="AC363" i="5" s="1"/>
  <c r="AB267" i="5"/>
  <c r="AD267" i="5"/>
  <c r="AC267" i="5" a="1"/>
  <c r="AC267" i="5" s="1"/>
  <c r="X75" i="5"/>
  <c r="Y75" i="5" s="1"/>
  <c r="AB802" i="5"/>
  <c r="AD802" i="5"/>
  <c r="AC802" i="5" a="1"/>
  <c r="AC802" i="5" s="1"/>
  <c r="AC546" i="5" a="1"/>
  <c r="AC546" i="5" s="1"/>
  <c r="AB546" i="5"/>
  <c r="AD546" i="5"/>
  <c r="AB386" i="5"/>
  <c r="AD386" i="5"/>
  <c r="AC386" i="5" a="1"/>
  <c r="AC386" i="5" s="1"/>
  <c r="AD873" i="5"/>
  <c r="AB873" i="5"/>
  <c r="AC873" i="5" a="1"/>
  <c r="AC873" i="5" s="1"/>
  <c r="X545" i="5"/>
  <c r="Y545" i="5" s="1"/>
  <c r="AD281" i="5"/>
  <c r="AC281" i="5" a="1"/>
  <c r="AC281" i="5" s="1"/>
  <c r="AB281" i="5"/>
  <c r="AD976" i="5"/>
  <c r="AC976" i="5" a="1"/>
  <c r="AC976" i="5" s="1"/>
  <c r="AB976" i="5"/>
  <c r="AD800" i="5"/>
  <c r="AB800" i="5"/>
  <c r="AC800" i="5" a="1"/>
  <c r="AC800" i="5" s="1"/>
  <c r="AB632" i="5"/>
  <c r="AD632" i="5"/>
  <c r="AC632" i="5" a="1"/>
  <c r="AC632" i="5" s="1"/>
  <c r="AB472" i="5"/>
  <c r="AD472" i="5"/>
  <c r="AC472" i="5" a="1"/>
  <c r="AC472" i="5" s="1"/>
  <c r="X208" i="5"/>
  <c r="Y208" i="5" s="1"/>
  <c r="AB144" i="5"/>
  <c r="AD144" i="5"/>
  <c r="AC144" i="5" a="1"/>
  <c r="AC144" i="5" s="1"/>
  <c r="AD801" i="5"/>
  <c r="AC801" i="5" a="1"/>
  <c r="AC801" i="5" s="1"/>
  <c r="AB801" i="5"/>
  <c r="AD360" i="5"/>
  <c r="AB360" i="5"/>
  <c r="AC360" i="5" a="1"/>
  <c r="AC360" i="5" s="1"/>
  <c r="AB815" i="5"/>
  <c r="AD815" i="5"/>
  <c r="AC815" i="5" a="1"/>
  <c r="AC815" i="5" s="1"/>
  <c r="AB422" i="5"/>
  <c r="AD422" i="5"/>
  <c r="AC422" i="5" a="1"/>
  <c r="AC422" i="5" s="1"/>
  <c r="AB692" i="5"/>
  <c r="AD692" i="5"/>
  <c r="AC692" i="5" a="1"/>
  <c r="AC692" i="5" s="1"/>
  <c r="X372" i="5"/>
  <c r="Y372" i="5" s="1"/>
  <c r="X163" i="5"/>
  <c r="Y163" i="5" s="1"/>
  <c r="AB67" i="5"/>
  <c r="AD67" i="5"/>
  <c r="AC67" i="5" a="1"/>
  <c r="AC67" i="5" s="1"/>
  <c r="X346" i="5"/>
  <c r="Y346" i="5" s="1"/>
  <c r="AB17" i="5"/>
  <c r="AD17" i="5"/>
  <c r="AC17" i="5" a="1"/>
  <c r="AC17" i="5" s="1"/>
  <c r="AB688" i="5"/>
  <c r="AD688" i="5"/>
  <c r="AC688" i="5" a="1"/>
  <c r="AC688" i="5" s="1"/>
  <c r="AB264" i="5"/>
  <c r="AD264" i="5"/>
  <c r="AC264" i="5" a="1"/>
  <c r="AC264" i="5" s="1"/>
  <c r="AD135" i="5"/>
  <c r="AB135" i="5"/>
  <c r="AC135" i="5" a="1"/>
  <c r="AC135" i="5" s="1"/>
  <c r="X962" i="5"/>
  <c r="Y962" i="5" s="1"/>
  <c r="AD968" i="5"/>
  <c r="AC968" i="5" a="1"/>
  <c r="AC968" i="5" s="1"/>
  <c r="AB968" i="5"/>
  <c r="AB647" i="5"/>
  <c r="AC647" i="5" a="1"/>
  <c r="AC647" i="5" s="1"/>
  <c r="AD647" i="5"/>
  <c r="X231" i="5"/>
  <c r="Y231" i="5" s="1"/>
  <c r="AD319" i="5"/>
  <c r="AC319" i="5" a="1"/>
  <c r="AC319" i="5" s="1"/>
  <c r="AB319" i="5"/>
  <c r="AD122" i="5"/>
  <c r="AB122" i="5"/>
  <c r="AC122" i="5" a="1"/>
  <c r="AC122" i="5" s="1"/>
  <c r="AB465" i="5"/>
  <c r="AD465" i="5"/>
  <c r="AC465" i="5" a="1"/>
  <c r="AC465" i="5" s="1"/>
  <c r="AB896" i="5"/>
  <c r="AD896" i="5"/>
  <c r="AC896" i="5" a="1"/>
  <c r="AC896" i="5" s="1"/>
  <c r="AB871" i="5"/>
  <c r="AD871" i="5"/>
  <c r="AC871" i="5" a="1"/>
  <c r="AC871" i="5" s="1"/>
  <c r="AB159" i="5"/>
  <c r="AD159" i="5"/>
  <c r="AC159" i="5" a="1"/>
  <c r="AC159" i="5" s="1"/>
  <c r="AD364" i="5"/>
  <c r="AB364" i="5"/>
  <c r="AC364" i="5" a="1"/>
  <c r="AC364" i="5" s="1"/>
  <c r="AD347" i="5"/>
  <c r="AB347" i="5"/>
  <c r="AC347" i="5" a="1"/>
  <c r="AC347" i="5" s="1"/>
  <c r="AC786" i="5" a="1"/>
  <c r="AC786" i="5" s="1"/>
  <c r="AB786" i="5"/>
  <c r="AD786" i="5"/>
  <c r="AD424" i="5"/>
  <c r="AB424" i="5"/>
  <c r="AC424" i="5" a="1"/>
  <c r="AC424" i="5" s="1"/>
  <c r="AD735" i="5"/>
  <c r="AC735" i="5" a="1"/>
  <c r="AC735" i="5" s="1"/>
  <c r="AB735" i="5"/>
  <c r="AB676" i="5"/>
  <c r="AD676" i="5"/>
  <c r="AC676" i="5" a="1"/>
  <c r="AC676" i="5" s="1"/>
  <c r="AD471" i="5"/>
  <c r="AB471" i="5"/>
  <c r="AC471" i="5" a="1"/>
  <c r="AC471" i="5" s="1"/>
  <c r="AD207" i="5"/>
  <c r="AB207" i="5"/>
  <c r="AC207" i="5" a="1"/>
  <c r="AC207" i="5" s="1"/>
  <c r="AC598" i="5" a="1"/>
  <c r="AC598" i="5" s="1"/>
  <c r="AB598" i="5"/>
  <c r="AD598" i="5"/>
  <c r="AD621" i="5"/>
  <c r="AB621" i="5"/>
  <c r="AC621" i="5" a="1"/>
  <c r="AC621" i="5" s="1"/>
  <c r="AC612" i="5" a="1"/>
  <c r="AC612" i="5" s="1"/>
  <c r="AB612" i="5"/>
  <c r="AD612" i="5"/>
  <c r="AD164" i="5"/>
  <c r="AB164" i="5"/>
  <c r="AC164" i="5" a="1"/>
  <c r="AC164" i="5" s="1"/>
  <c r="AB691" i="5"/>
  <c r="AC691" i="5" a="1"/>
  <c r="AC691" i="5" s="1"/>
  <c r="AD691" i="5"/>
  <c r="AB742" i="5"/>
  <c r="AC742" i="5" a="1"/>
  <c r="AC742" i="5" s="1"/>
  <c r="AD742" i="5"/>
  <c r="AB518" i="5"/>
  <c r="AD518" i="5"/>
  <c r="AC518" i="5" a="1"/>
  <c r="AC518" i="5" s="1"/>
  <c r="AB573" i="5"/>
  <c r="AD573" i="5"/>
  <c r="AC573" i="5" a="1"/>
  <c r="AC573" i="5" s="1"/>
  <c r="AB413" i="5"/>
  <c r="AD413" i="5"/>
  <c r="AC413" i="5" a="1"/>
  <c r="AC413" i="5" s="1"/>
  <c r="X157" i="5"/>
  <c r="Y157" i="5" s="1"/>
  <c r="AB660" i="5"/>
  <c r="AD660" i="5"/>
  <c r="AC660" i="5" a="1"/>
  <c r="AC660" i="5" s="1"/>
  <c r="X468" i="5"/>
  <c r="Y468" i="5" s="1"/>
  <c r="AB52" i="5"/>
  <c r="AD52" i="5"/>
  <c r="AC52" i="5" a="1"/>
  <c r="AC52" i="5" s="1"/>
  <c r="AD611" i="5"/>
  <c r="AB611" i="5"/>
  <c r="AC611" i="5" a="1"/>
  <c r="AC611" i="5" s="1"/>
  <c r="X826" i="5"/>
  <c r="Y826" i="5" s="1"/>
  <c r="AB90" i="5"/>
  <c r="AD90" i="5"/>
  <c r="AC90" i="5" a="1"/>
  <c r="AC90" i="5" s="1"/>
  <c r="AD609" i="5"/>
  <c r="AB609" i="5"/>
  <c r="AC609" i="5" a="1"/>
  <c r="AC609" i="5" s="1"/>
  <c r="AC273" i="5" a="1"/>
  <c r="AC273" i="5" s="1"/>
  <c r="AB273" i="5"/>
  <c r="AD273" i="5"/>
  <c r="AD785" i="5"/>
  <c r="AC785" i="5" a="1"/>
  <c r="AC785" i="5" s="1"/>
  <c r="AB785" i="5"/>
  <c r="AB760" i="5"/>
  <c r="AD760" i="5"/>
  <c r="AC760" i="5" a="1"/>
  <c r="AC760" i="5" s="1"/>
  <c r="X592" i="5"/>
  <c r="Y592" i="5" s="1"/>
  <c r="AB400" i="5"/>
  <c r="AD400" i="5"/>
  <c r="AC400" i="5" a="1"/>
  <c r="AC400" i="5" s="1"/>
  <c r="AB104" i="5"/>
  <c r="AD104" i="5"/>
  <c r="AC104" i="5" a="1"/>
  <c r="AC104" i="5" s="1"/>
  <c r="AB31" i="5"/>
  <c r="AD31" i="5"/>
  <c r="AC31" i="5" a="1"/>
  <c r="AC31" i="5" s="1"/>
  <c r="X245" i="5"/>
  <c r="Y245" i="5" s="1"/>
  <c r="AB844" i="5"/>
  <c r="AD844" i="5"/>
  <c r="AC844" i="5" a="1"/>
  <c r="AC844" i="5" s="1"/>
  <c r="AB105" i="5"/>
  <c r="AD105" i="5"/>
  <c r="AC105" i="5" a="1"/>
  <c r="AC105" i="5" s="1"/>
  <c r="AB680" i="5"/>
  <c r="AD680" i="5"/>
  <c r="AC680" i="5" a="1"/>
  <c r="AC680" i="5" s="1"/>
  <c r="AB479" i="5"/>
  <c r="AD479" i="5"/>
  <c r="AC479" i="5" a="1"/>
  <c r="AC479" i="5" s="1"/>
  <c r="AD926" i="5"/>
  <c r="AB926" i="5"/>
  <c r="AC926" i="5" a="1"/>
  <c r="AC926" i="5" s="1"/>
  <c r="AC542" i="5" a="1"/>
  <c r="AC542" i="5" s="1"/>
  <c r="AB542" i="5"/>
  <c r="AD542" i="5"/>
  <c r="X286" i="5"/>
  <c r="Y286" i="5" s="1"/>
  <c r="AB469" i="5"/>
  <c r="AD469" i="5"/>
  <c r="AC469" i="5" a="1"/>
  <c r="AC469" i="5" s="1"/>
  <c r="X588" i="5"/>
  <c r="Y588" i="5" s="1"/>
  <c r="AD524" i="5"/>
  <c r="AB524" i="5"/>
  <c r="AC524" i="5" a="1"/>
  <c r="AC524" i="5" s="1"/>
  <c r="X236" i="5"/>
  <c r="Y236" i="5" s="1"/>
  <c r="X987" i="5"/>
  <c r="Y987" i="5" s="1"/>
  <c r="AB795" i="5"/>
  <c r="AC795" i="5" a="1"/>
  <c r="AC795" i="5" s="1"/>
  <c r="AD795" i="5"/>
  <c r="X667" i="5"/>
  <c r="Y667" i="5" s="1"/>
  <c r="AB603" i="5"/>
  <c r="AD603" i="5"/>
  <c r="AC603" i="5" a="1"/>
  <c r="AC603" i="5" s="1"/>
  <c r="AC379" i="5" a="1"/>
  <c r="AC379" i="5" s="1"/>
  <c r="AB379" i="5"/>
  <c r="AD379" i="5"/>
  <c r="AD315" i="5"/>
  <c r="AC315" i="5" a="1"/>
  <c r="AC315" i="5" s="1"/>
  <c r="AB315" i="5"/>
  <c r="X922" i="5"/>
  <c r="Y922" i="5" s="1"/>
  <c r="AB850" i="5"/>
  <c r="AD850" i="5"/>
  <c r="AC850" i="5" a="1"/>
  <c r="AC850" i="5" s="1"/>
  <c r="AD498" i="5"/>
  <c r="AB498" i="5"/>
  <c r="AC498" i="5" a="1"/>
  <c r="AC498" i="5" s="1"/>
  <c r="AB402" i="5"/>
  <c r="AD402" i="5"/>
  <c r="AC402" i="5" a="1"/>
  <c r="AC402" i="5" s="1"/>
  <c r="X274" i="5"/>
  <c r="Y274" i="5" s="1"/>
  <c r="AB210" i="5"/>
  <c r="AD210" i="5"/>
  <c r="AC210" i="5" a="1"/>
  <c r="AC210" i="5" s="1"/>
  <c r="X18" i="5"/>
  <c r="Y18" i="5" s="1"/>
  <c r="AB673" i="5"/>
  <c r="AC673" i="5" a="1"/>
  <c r="AC673" i="5" s="1"/>
  <c r="AD673" i="5"/>
  <c r="AB529" i="5"/>
  <c r="AD529" i="5"/>
  <c r="AC529" i="5" a="1"/>
  <c r="AC529" i="5" s="1"/>
  <c r="AB233" i="5"/>
  <c r="AD233" i="5"/>
  <c r="AC233" i="5" a="1"/>
  <c r="AC233" i="5" s="1"/>
  <c r="AB920" i="5"/>
  <c r="AD920" i="5"/>
  <c r="AC920" i="5" a="1"/>
  <c r="AC920" i="5" s="1"/>
  <c r="X816" i="5"/>
  <c r="Y816" i="5" s="1"/>
  <c r="AB648" i="5"/>
  <c r="AD648" i="5"/>
  <c r="AC648" i="5" a="1"/>
  <c r="AC648" i="5" s="1"/>
  <c r="AC552" i="5" a="1"/>
  <c r="AC552" i="5" s="1"/>
  <c r="AB552" i="5"/>
  <c r="AD552" i="5"/>
  <c r="X456" i="5"/>
  <c r="Y456" i="5" s="1"/>
  <c r="AB128" i="5"/>
  <c r="AD128" i="5"/>
  <c r="AC128" i="5" a="1"/>
  <c r="AC128" i="5" s="1"/>
  <c r="AB32" i="5"/>
  <c r="AD32" i="5"/>
  <c r="AC32" i="5" a="1"/>
  <c r="AC32" i="5" s="1"/>
  <c r="X697" i="5"/>
  <c r="Y697" i="5" s="1"/>
  <c r="AB991" i="5"/>
  <c r="AD991" i="5"/>
  <c r="AC991" i="5" a="1"/>
  <c r="AC991" i="5" s="1"/>
  <c r="X639" i="5"/>
  <c r="Y639" i="5" s="1"/>
  <c r="AD351" i="5"/>
  <c r="AB351" i="5"/>
  <c r="AC351" i="5" a="1"/>
  <c r="AC351" i="5" s="1"/>
  <c r="AD662" i="5"/>
  <c r="AB662" i="5"/>
  <c r="AC662" i="5" a="1"/>
  <c r="AC662" i="5" s="1"/>
  <c r="AB644" i="5"/>
  <c r="AD644" i="5"/>
  <c r="AC644" i="5" a="1"/>
  <c r="AC644" i="5" s="1"/>
  <c r="AB947" i="5"/>
  <c r="AD947" i="5"/>
  <c r="AC947" i="5" a="1"/>
  <c r="AC947" i="5" s="1"/>
  <c r="AB627" i="5"/>
  <c r="AD627" i="5"/>
  <c r="AC627" i="5" a="1"/>
  <c r="AC627" i="5" s="1"/>
  <c r="AD211" i="5"/>
  <c r="AB211" i="5"/>
  <c r="AC211" i="5" a="1"/>
  <c r="AC211" i="5" s="1"/>
  <c r="X650" i="5"/>
  <c r="Y650" i="5" s="1"/>
  <c r="X840" i="5"/>
  <c r="Y840" i="5" s="1"/>
  <c r="AB672" i="5"/>
  <c r="AD672" i="5"/>
  <c r="AC672" i="5" a="1"/>
  <c r="AC672" i="5" s="1"/>
  <c r="AB712" i="5"/>
  <c r="AD712" i="5"/>
  <c r="AC712" i="5" a="1"/>
  <c r="AC712" i="5" s="1"/>
  <c r="AB512" i="5"/>
  <c r="AD512" i="5"/>
  <c r="AC512" i="5" a="1"/>
  <c r="AC512" i="5" s="1"/>
  <c r="AB825" i="5"/>
  <c r="AD825" i="5"/>
  <c r="AC825" i="5" a="1"/>
  <c r="AC825" i="5" s="1"/>
  <c r="AD983" i="5"/>
  <c r="AB983" i="5"/>
  <c r="AC983" i="5" a="1"/>
  <c r="AC983" i="5" s="1"/>
  <c r="AD791" i="5"/>
  <c r="AB791" i="5"/>
  <c r="AC791" i="5" a="1"/>
  <c r="AC791" i="5" s="1"/>
  <c r="AB535" i="5"/>
  <c r="AD535" i="5"/>
  <c r="AC535" i="5" a="1"/>
  <c r="AC535" i="5" s="1"/>
  <c r="AD375" i="5"/>
  <c r="AB375" i="5"/>
  <c r="AC375" i="5" a="1"/>
  <c r="AC375" i="5" s="1"/>
  <c r="AB23" i="5"/>
  <c r="AD23" i="5"/>
  <c r="AC23" i="5" a="1"/>
  <c r="AC23" i="5" s="1"/>
  <c r="AC566" i="5" a="1"/>
  <c r="AC566" i="5" s="1"/>
  <c r="AB566" i="5"/>
  <c r="AD566" i="5"/>
  <c r="AB86" i="5"/>
  <c r="AD86" i="5"/>
  <c r="AC86" i="5" a="1"/>
  <c r="AC86" i="5" s="1"/>
  <c r="AB973" i="5"/>
  <c r="AD973" i="5"/>
  <c r="AC973" i="5" a="1"/>
  <c r="AC973" i="5" s="1"/>
  <c r="X845" i="5"/>
  <c r="Y845" i="5" s="1"/>
  <c r="AB685" i="5"/>
  <c r="AC685" i="5" a="1"/>
  <c r="AC685" i="5" s="1"/>
  <c r="AD685" i="5"/>
  <c r="AB269" i="5"/>
  <c r="AD269" i="5"/>
  <c r="AC269" i="5" a="1"/>
  <c r="AC269" i="5" s="1"/>
  <c r="AD964" i="5"/>
  <c r="AC964" i="5" a="1"/>
  <c r="AC964" i="5" s="1"/>
  <c r="AB964" i="5"/>
  <c r="X836" i="5"/>
  <c r="Y836" i="5" s="1"/>
  <c r="AC580" i="5" a="1"/>
  <c r="AC580" i="5" s="1"/>
  <c r="AB580" i="5"/>
  <c r="AD580" i="5"/>
  <c r="X196" i="5"/>
  <c r="Y196" i="5" s="1"/>
  <c r="AB132" i="5"/>
  <c r="AD132" i="5"/>
  <c r="AC132" i="5" a="1"/>
  <c r="AC132" i="5" s="1"/>
  <c r="AB36" i="5"/>
  <c r="AD36" i="5"/>
  <c r="AC36" i="5" a="1"/>
  <c r="AC36" i="5" s="1"/>
  <c r="AB659" i="5"/>
  <c r="AC659" i="5" a="1"/>
  <c r="AC659" i="5" s="1"/>
  <c r="AD659" i="5"/>
  <c r="AB51" i="5"/>
  <c r="AD51" i="5"/>
  <c r="AC51" i="5" a="1"/>
  <c r="AC51" i="5" s="1"/>
  <c r="AB874" i="5"/>
  <c r="AD874" i="5"/>
  <c r="AC874" i="5" a="1"/>
  <c r="AC874" i="5" s="1"/>
  <c r="X778" i="5"/>
  <c r="Y778" i="5" s="1"/>
  <c r="AB362" i="5"/>
  <c r="AD362" i="5"/>
  <c r="AC362" i="5" a="1"/>
  <c r="AC362" i="5" s="1"/>
  <c r="AB106" i="5"/>
  <c r="AD106" i="5"/>
  <c r="AC106" i="5" a="1"/>
  <c r="AC106" i="5" s="1"/>
  <c r="AD449" i="5"/>
  <c r="AB449" i="5"/>
  <c r="AC449" i="5" a="1"/>
  <c r="AC449" i="5" s="1"/>
  <c r="AB33" i="5"/>
  <c r="AD33" i="5"/>
  <c r="AC33" i="5" a="1"/>
  <c r="AC33" i="5" s="1"/>
  <c r="X841" i="5"/>
  <c r="Y841" i="5" s="1"/>
  <c r="AD984" i="5"/>
  <c r="AC984" i="5" a="1"/>
  <c r="AC984" i="5" s="1"/>
  <c r="AB984" i="5"/>
  <c r="X608" i="5"/>
  <c r="Y608" i="5" s="1"/>
  <c r="AB56" i="5"/>
  <c r="AD56" i="5"/>
  <c r="AC56" i="5" a="1"/>
  <c r="AC56" i="5" s="1"/>
  <c r="X567" i="5"/>
  <c r="Y567" i="5" s="1"/>
  <c r="AB215" i="5"/>
  <c r="AD215" i="5"/>
  <c r="AC215" i="5" a="1"/>
  <c r="AC215" i="5" s="1"/>
  <c r="AD431" i="5"/>
  <c r="AB431" i="5"/>
  <c r="AC431" i="5" a="1"/>
  <c r="AC431" i="5" s="1"/>
  <c r="AB143" i="5"/>
  <c r="AD143" i="5"/>
  <c r="AC143" i="5" a="1"/>
  <c r="AC143" i="5" s="1"/>
  <c r="AB444" i="5"/>
  <c r="AD444" i="5"/>
  <c r="AC444" i="5" a="1"/>
  <c r="AC444" i="5" s="1"/>
  <c r="AD354" i="5"/>
  <c r="AB354" i="5"/>
  <c r="AC354" i="5" a="1"/>
  <c r="AC354" i="5" s="1"/>
  <c r="AB57" i="5"/>
  <c r="AD57" i="5"/>
  <c r="AC57" i="5" a="1"/>
  <c r="AC57" i="5" s="1"/>
  <c r="AB623" i="5"/>
  <c r="AD623" i="5"/>
  <c r="AC623" i="5" a="1"/>
  <c r="AC623" i="5" s="1"/>
  <c r="AB750" i="5"/>
  <c r="AD750" i="5"/>
  <c r="AC750" i="5" a="1"/>
  <c r="AC750" i="5" s="1"/>
  <c r="X590" i="5"/>
  <c r="Y590" i="5" s="1"/>
  <c r="AB398" i="5"/>
  <c r="AD398" i="5"/>
  <c r="AC398" i="5" a="1"/>
  <c r="AC398" i="5" s="1"/>
  <c r="AB965" i="5"/>
  <c r="AD965" i="5"/>
  <c r="AC965" i="5" a="1"/>
  <c r="AC965" i="5" s="1"/>
  <c r="AD837" i="5"/>
  <c r="AC837" i="5" a="1"/>
  <c r="AC837" i="5" s="1"/>
  <c r="AB837" i="5"/>
  <c r="AD741" i="5"/>
  <c r="AC741" i="5" a="1"/>
  <c r="AC741" i="5" s="1"/>
  <c r="AB741" i="5"/>
  <c r="AB389" i="5"/>
  <c r="AD389" i="5"/>
  <c r="AC389" i="5" a="1"/>
  <c r="AC389" i="5" s="1"/>
  <c r="AB988" i="5"/>
  <c r="AC988" i="5" a="1"/>
  <c r="AC988" i="5" s="1"/>
  <c r="AD988" i="5"/>
  <c r="AD732" i="5"/>
  <c r="AB732" i="5"/>
  <c r="AC732" i="5" a="1"/>
  <c r="AC732" i="5" s="1"/>
  <c r="AC572" i="5" a="1"/>
  <c r="AC572" i="5" s="1"/>
  <c r="AB572" i="5"/>
  <c r="AD572" i="5"/>
  <c r="AB284" i="5"/>
  <c r="AD284" i="5"/>
  <c r="AC284" i="5" a="1"/>
  <c r="AC284" i="5" s="1"/>
  <c r="AB124" i="5"/>
  <c r="AD124" i="5"/>
  <c r="AC124" i="5" a="1"/>
  <c r="AC124" i="5" s="1"/>
  <c r="AD907" i="5"/>
  <c r="AB907" i="5"/>
  <c r="AC907" i="5" a="1"/>
  <c r="AC907" i="5" s="1"/>
  <c r="AB619" i="5"/>
  <c r="AD619" i="5"/>
  <c r="AC619" i="5" a="1"/>
  <c r="AC619" i="5" s="1"/>
  <c r="AC610" i="5" a="1"/>
  <c r="AC610" i="5" s="1"/>
  <c r="AB610" i="5"/>
  <c r="AD610" i="5"/>
  <c r="AB258" i="5"/>
  <c r="AD258" i="5"/>
  <c r="AC258" i="5" a="1"/>
  <c r="AC258" i="5" s="1"/>
  <c r="AB98" i="5"/>
  <c r="AD98" i="5"/>
  <c r="AC98" i="5" a="1"/>
  <c r="AC98" i="5" s="1"/>
  <c r="AB441" i="5"/>
  <c r="AD441" i="5"/>
  <c r="AC441" i="5" a="1"/>
  <c r="AC441" i="5" s="1"/>
  <c r="AB25" i="5"/>
  <c r="AD25" i="5"/>
  <c r="AC25" i="5" a="1"/>
  <c r="AC25" i="5" s="1"/>
  <c r="AB817" i="5"/>
  <c r="AD817" i="5"/>
  <c r="AC817" i="5" a="1"/>
  <c r="AC817" i="5" s="1"/>
  <c r="AB864" i="5"/>
  <c r="AD864" i="5"/>
  <c r="AC864" i="5" a="1"/>
  <c r="AC864" i="5" s="1"/>
  <c r="AB304" i="5"/>
  <c r="AD304" i="5"/>
  <c r="AC304" i="5" a="1"/>
  <c r="AC304" i="5" s="1"/>
  <c r="AB48" i="5"/>
  <c r="AD48" i="5"/>
  <c r="AC48" i="5" a="1"/>
  <c r="AC48" i="5" s="1"/>
  <c r="AD239" i="5"/>
  <c r="AB239" i="5"/>
  <c r="AC239" i="5" a="1"/>
  <c r="AC239" i="5" s="1"/>
  <c r="AB189" i="5"/>
  <c r="AD189" i="5"/>
  <c r="AC189" i="5" a="1"/>
  <c r="AC189" i="5" s="1"/>
  <c r="AB948" i="5"/>
  <c r="AD948" i="5"/>
  <c r="AC948" i="5" a="1"/>
  <c r="AC948" i="5" s="1"/>
  <c r="AB666" i="5"/>
  <c r="AD666" i="5"/>
  <c r="AC666" i="5" a="1"/>
  <c r="AC666" i="5" s="1"/>
  <c r="AB113" i="5"/>
  <c r="AD113" i="5"/>
  <c r="AC113" i="5" a="1"/>
  <c r="AC113" i="5" s="1"/>
  <c r="AD487" i="5"/>
  <c r="AB487" i="5"/>
  <c r="AC487" i="5" a="1"/>
  <c r="AC487" i="5" s="1"/>
  <c r="AB39" i="5"/>
  <c r="AD39" i="5"/>
  <c r="AC39" i="5" a="1"/>
  <c r="AC39" i="5" s="1"/>
  <c r="AB849" i="5"/>
  <c r="AD849" i="5"/>
  <c r="AC849" i="5" a="1"/>
  <c r="AC849" i="5" s="1"/>
  <c r="AD839" i="5"/>
  <c r="AC839" i="5" a="1"/>
  <c r="AC839" i="5" s="1"/>
  <c r="AB839" i="5"/>
  <c r="AD391" i="5"/>
  <c r="AB391" i="5"/>
  <c r="AC391" i="5" a="1"/>
  <c r="AC391" i="5" s="1"/>
  <c r="AB902" i="5"/>
  <c r="AD902" i="5"/>
  <c r="AC902" i="5" a="1"/>
  <c r="AC902" i="5" s="1"/>
  <c r="AB893" i="5"/>
  <c r="AD893" i="5"/>
  <c r="AC893" i="5" a="1"/>
  <c r="AC893" i="5" s="1"/>
  <c r="AD451" i="5"/>
  <c r="AB451" i="5"/>
  <c r="AC451" i="5" a="1"/>
  <c r="AC451" i="5" s="1"/>
  <c r="AC602" i="5" a="1"/>
  <c r="AC602" i="5" s="1"/>
  <c r="AB602" i="5"/>
  <c r="AD602" i="5"/>
  <c r="AB282" i="5"/>
  <c r="AD282" i="5"/>
  <c r="AC282" i="5" a="1"/>
  <c r="AC282" i="5" s="1"/>
  <c r="AD881" i="5"/>
  <c r="AB881" i="5"/>
  <c r="AC881" i="5" a="1"/>
  <c r="AC881" i="5" s="1"/>
  <c r="AB792" i="5"/>
  <c r="AD792" i="5"/>
  <c r="AC792" i="5" a="1"/>
  <c r="AC792" i="5" s="1"/>
  <c r="AC743" i="5" a="1"/>
  <c r="AC743" i="5" s="1"/>
  <c r="AB743" i="5"/>
  <c r="AD743" i="5"/>
  <c r="AB917" i="5"/>
  <c r="AC917" i="5" a="1"/>
  <c r="AC917" i="5" s="1"/>
  <c r="AD917" i="5"/>
  <c r="AB117" i="5"/>
  <c r="AD117" i="5"/>
  <c r="AC117" i="5" a="1"/>
  <c r="AC117" i="5" s="1"/>
  <c r="AB137" i="5"/>
  <c r="AD137" i="5"/>
  <c r="AC137" i="5" a="1"/>
  <c r="AC137" i="5" s="1"/>
  <c r="AB862" i="5"/>
  <c r="AD862" i="5"/>
  <c r="AC862" i="5" a="1"/>
  <c r="AC862" i="5" s="1"/>
  <c r="AB981" i="5"/>
  <c r="AD981" i="5"/>
  <c r="AC981" i="5" a="1"/>
  <c r="AC981" i="5" s="1"/>
  <c r="AB501" i="5"/>
  <c r="AD501" i="5"/>
  <c r="AC501" i="5" a="1"/>
  <c r="AC501" i="5" s="1"/>
  <c r="AB635" i="5"/>
  <c r="AC635" i="5" a="1"/>
  <c r="AC635" i="5" s="1"/>
  <c r="AD635" i="5"/>
  <c r="AD251" i="5"/>
  <c r="AC251" i="5" a="1"/>
  <c r="AC251" i="5" s="1"/>
  <c r="AB251" i="5"/>
  <c r="AB242" i="5"/>
  <c r="AD242" i="5"/>
  <c r="AC242" i="5" a="1"/>
  <c r="AC242" i="5" s="1"/>
  <c r="AC584" i="5" a="1"/>
  <c r="AC584" i="5" s="1"/>
  <c r="AB584" i="5"/>
  <c r="AD584" i="5"/>
  <c r="AD872" i="5"/>
  <c r="AB872" i="5"/>
  <c r="AC872" i="5" a="1"/>
  <c r="AC872" i="5" s="1"/>
  <c r="AB55" i="5"/>
  <c r="AD55" i="5"/>
  <c r="AC55" i="5" a="1"/>
  <c r="AC55" i="5" s="1"/>
  <c r="AB118" i="5"/>
  <c r="AD118" i="5"/>
  <c r="AC118" i="5" a="1"/>
  <c r="AC118" i="5" s="1"/>
  <c r="AD301" i="5"/>
  <c r="AC301" i="5" a="1"/>
  <c r="AC301" i="5" s="1"/>
  <c r="AB301" i="5"/>
  <c r="AD804" i="5"/>
  <c r="AB804" i="5"/>
  <c r="AC804" i="5" a="1"/>
  <c r="AC804" i="5" s="1"/>
  <c r="AB915" i="5"/>
  <c r="AD915" i="5"/>
  <c r="AC915" i="5" a="1"/>
  <c r="AC915" i="5" s="1"/>
  <c r="AB138" i="5"/>
  <c r="AD138" i="5"/>
  <c r="AC138" i="5" a="1"/>
  <c r="AC138" i="5" s="1"/>
  <c r="AD681" i="5"/>
  <c r="AC681" i="5" a="1"/>
  <c r="AC681" i="5" s="1"/>
  <c r="AB681" i="5"/>
  <c r="AD870" i="5"/>
  <c r="AB870" i="5"/>
  <c r="AC870" i="5" a="1"/>
  <c r="AC870" i="5" s="1"/>
  <c r="X582" i="5"/>
  <c r="Y582" i="5" s="1"/>
  <c r="AB230" i="5"/>
  <c r="AD230" i="5"/>
  <c r="AC230" i="5" a="1"/>
  <c r="AC230" i="5" s="1"/>
  <c r="AB477" i="5"/>
  <c r="AD477" i="5"/>
  <c r="AC477" i="5" a="1"/>
  <c r="AC477" i="5" s="1"/>
  <c r="AC788" i="5" a="1"/>
  <c r="AC788" i="5" s="1"/>
  <c r="AB788" i="5"/>
  <c r="AD788" i="5"/>
  <c r="AC564" i="5" a="1"/>
  <c r="AC564" i="5" s="1"/>
  <c r="AB564" i="5"/>
  <c r="AD564" i="5"/>
  <c r="AB867" i="5"/>
  <c r="AD867" i="5"/>
  <c r="AC867" i="5" a="1"/>
  <c r="AC867" i="5" s="1"/>
  <c r="AB707" i="5"/>
  <c r="AC707" i="5" a="1"/>
  <c r="AC707" i="5" s="1"/>
  <c r="AD707" i="5"/>
  <c r="AD547" i="5"/>
  <c r="AC547" i="5" a="1"/>
  <c r="AC547" i="5" s="1"/>
  <c r="AB547" i="5"/>
  <c r="X474" i="5"/>
  <c r="Y474" i="5" s="1"/>
  <c r="AB250" i="5"/>
  <c r="AD250" i="5"/>
  <c r="AC250" i="5" a="1"/>
  <c r="AC250" i="5" s="1"/>
  <c r="AB809" i="5"/>
  <c r="AC809" i="5" a="1"/>
  <c r="AC809" i="5" s="1"/>
  <c r="AD809" i="5"/>
  <c r="AB145" i="5"/>
  <c r="AD145" i="5"/>
  <c r="AC145" i="5" a="1"/>
  <c r="AC145" i="5" s="1"/>
  <c r="AB496" i="5"/>
  <c r="AD496" i="5"/>
  <c r="AC496" i="5" a="1"/>
  <c r="AC496" i="5" s="1"/>
  <c r="X232" i="5"/>
  <c r="Y232" i="5" s="1"/>
  <c r="AB999" i="5"/>
  <c r="AD999" i="5"/>
  <c r="AC999" i="5" a="1"/>
  <c r="AC999" i="5" s="1"/>
  <c r="X670" i="5"/>
  <c r="Y670" i="5" s="1"/>
  <c r="AD475" i="5"/>
  <c r="AB475" i="5"/>
  <c r="AC475" i="5" a="1"/>
  <c r="AC475" i="5" s="1"/>
  <c r="AB722" i="5"/>
  <c r="AD722" i="5"/>
  <c r="AC722" i="5" a="1"/>
  <c r="AC722" i="5" s="1"/>
  <c r="AB415" i="5"/>
  <c r="AC415" i="5" a="1"/>
  <c r="AC415" i="5" s="1"/>
  <c r="AD415" i="5"/>
  <c r="AB830" i="5"/>
  <c r="AD830" i="5"/>
  <c r="AC830" i="5" a="1"/>
  <c r="AC830" i="5" s="1"/>
  <c r="AD382" i="5"/>
  <c r="AB382" i="5"/>
  <c r="AC382" i="5" a="1"/>
  <c r="AC382" i="5" s="1"/>
  <c r="AD222" i="5"/>
  <c r="AB222" i="5"/>
  <c r="AC222" i="5" a="1"/>
  <c r="AC222" i="5" s="1"/>
  <c r="AD757" i="5"/>
  <c r="AC757" i="5" a="1"/>
  <c r="AC757" i="5" s="1"/>
  <c r="AB757" i="5"/>
  <c r="AB597" i="5"/>
  <c r="AD597" i="5"/>
  <c r="AC597" i="5" a="1"/>
  <c r="AC597" i="5" s="1"/>
  <c r="AD172" i="5"/>
  <c r="AB172" i="5"/>
  <c r="AC172" i="5" a="1"/>
  <c r="AC172" i="5" s="1"/>
  <c r="X966" i="5"/>
  <c r="Y966" i="5" s="1"/>
  <c r="X838" i="5"/>
  <c r="Y838" i="5" s="1"/>
  <c r="X742" i="5"/>
  <c r="Y742" i="5" s="1"/>
  <c r="AC582" i="5" a="1"/>
  <c r="AC582" i="5" s="1"/>
  <c r="AB582" i="5"/>
  <c r="AD582" i="5"/>
  <c r="AD390" i="5"/>
  <c r="AC390" i="5" a="1"/>
  <c r="AC390" i="5" s="1"/>
  <c r="AB390" i="5"/>
  <c r="X198" i="5"/>
  <c r="Y198" i="5" s="1"/>
  <c r="AB134" i="5"/>
  <c r="AD134" i="5"/>
  <c r="AC134" i="5" a="1"/>
  <c r="AC134" i="5" s="1"/>
  <c r="X861" i="5"/>
  <c r="Y861" i="5" s="1"/>
  <c r="X765" i="5"/>
  <c r="Y765" i="5" s="1"/>
  <c r="X637" i="5"/>
  <c r="Y637" i="5" s="1"/>
  <c r="X381" i="5"/>
  <c r="Y381" i="5" s="1"/>
  <c r="AB317" i="5"/>
  <c r="AC317" i="5" a="1"/>
  <c r="AC317" i="5" s="1"/>
  <c r="AD317" i="5"/>
  <c r="AB157" i="5"/>
  <c r="AD157" i="5"/>
  <c r="AC157" i="5" a="1"/>
  <c r="AC157" i="5" s="1"/>
  <c r="X980" i="5"/>
  <c r="Y980" i="5" s="1"/>
  <c r="AD884" i="5"/>
  <c r="AB884" i="5"/>
  <c r="AC884" i="5" a="1"/>
  <c r="AC884" i="5" s="1"/>
  <c r="X628" i="5"/>
  <c r="Y628" i="5" s="1"/>
  <c r="AD468" i="5"/>
  <c r="AB468" i="5"/>
  <c r="AC468" i="5" a="1"/>
  <c r="AC468" i="5" s="1"/>
  <c r="X276" i="5"/>
  <c r="Y276" i="5" s="1"/>
  <c r="AB212" i="5"/>
  <c r="AD212" i="5"/>
  <c r="AC212" i="5" a="1"/>
  <c r="AC212" i="5" s="1"/>
  <c r="X20" i="5"/>
  <c r="Y20" i="5" s="1"/>
  <c r="AB963" i="5"/>
  <c r="AD963" i="5"/>
  <c r="AC963" i="5" a="1"/>
  <c r="AC963" i="5" s="1"/>
  <c r="X611" i="5"/>
  <c r="Y611" i="5" s="1"/>
  <c r="AB419" i="5"/>
  <c r="AD419" i="5"/>
  <c r="AC419" i="5" a="1"/>
  <c r="AC419" i="5" s="1"/>
  <c r="X195" i="5"/>
  <c r="Y195" i="5" s="1"/>
  <c r="X35" i="5"/>
  <c r="Y35" i="5" s="1"/>
  <c r="AB826" i="5"/>
  <c r="AD826" i="5"/>
  <c r="AC826" i="5" a="1"/>
  <c r="AC826" i="5" s="1"/>
  <c r="AB474" i="5"/>
  <c r="AD474" i="5"/>
  <c r="AC474" i="5" a="1"/>
  <c r="AC474" i="5" s="1"/>
  <c r="X314" i="5"/>
  <c r="Y314" i="5" s="1"/>
  <c r="X154" i="5"/>
  <c r="Y154" i="5" s="1"/>
  <c r="X58" i="5"/>
  <c r="Y58" i="5" s="1"/>
  <c r="X809" i="5"/>
  <c r="Y809" i="5" s="1"/>
  <c r="X609" i="5"/>
  <c r="Y609" i="5" s="1"/>
  <c r="AD433" i="5"/>
  <c r="AB433" i="5"/>
  <c r="AC433" i="5" a="1"/>
  <c r="AC433" i="5" s="1"/>
  <c r="X945" i="5"/>
  <c r="Y945" i="5" s="1"/>
  <c r="X785" i="5"/>
  <c r="Y785" i="5" s="1"/>
  <c r="X824" i="5"/>
  <c r="Y824" i="5" s="1"/>
  <c r="AC592" i="5" a="1"/>
  <c r="AC592" i="5" s="1"/>
  <c r="AB592" i="5"/>
  <c r="AD592" i="5"/>
  <c r="X464" i="5"/>
  <c r="Y464" i="5" s="1"/>
  <c r="X400" i="5"/>
  <c r="Y400" i="5" s="1"/>
  <c r="AB232" i="5"/>
  <c r="AD232" i="5"/>
  <c r="AC232" i="5" a="1"/>
  <c r="AC232" i="5" s="1"/>
  <c r="X40" i="5"/>
  <c r="Y40" i="5" s="1"/>
  <c r="AD807" i="5"/>
  <c r="AC807" i="5" a="1"/>
  <c r="AC807" i="5" s="1"/>
  <c r="AB807" i="5"/>
  <c r="AC423" i="5" a="1"/>
  <c r="AC423" i="5" s="1"/>
  <c r="AB423" i="5"/>
  <c r="AD423" i="5"/>
  <c r="X31" i="5"/>
  <c r="Y31" i="5" s="1"/>
  <c r="AB670" i="5"/>
  <c r="AD670" i="5"/>
  <c r="AC670" i="5" a="1"/>
  <c r="AC670" i="5" s="1"/>
  <c r="X885" i="5"/>
  <c r="Y885" i="5" s="1"/>
  <c r="AB245" i="5"/>
  <c r="AD245" i="5"/>
  <c r="AC245" i="5" a="1"/>
  <c r="AC245" i="5" s="1"/>
  <c r="X149" i="5"/>
  <c r="Y149" i="5" s="1"/>
  <c r="X428" i="5"/>
  <c r="Y428" i="5" s="1"/>
  <c r="AB891" i="5"/>
  <c r="AD891" i="5"/>
  <c r="AC891" i="5" a="1"/>
  <c r="AC891" i="5" s="1"/>
  <c r="X475" i="5"/>
  <c r="Y475" i="5" s="1"/>
  <c r="AB338" i="5"/>
  <c r="AD338" i="5"/>
  <c r="AC338" i="5" a="1"/>
  <c r="AC338" i="5" s="1"/>
  <c r="AB201" i="5"/>
  <c r="AD201" i="5"/>
  <c r="AC201" i="5" a="1"/>
  <c r="AC201" i="5" s="1"/>
  <c r="X73" i="5"/>
  <c r="Y73" i="5" s="1"/>
  <c r="AB929" i="5"/>
  <c r="AD929" i="5"/>
  <c r="AC929" i="5" a="1"/>
  <c r="AC929" i="5" s="1"/>
  <c r="X680" i="5"/>
  <c r="Y680" i="5" s="1"/>
  <c r="AB863" i="5"/>
  <c r="AD863" i="5"/>
  <c r="AC863" i="5" a="1"/>
  <c r="AC863" i="5" s="1"/>
  <c r="X479" i="5"/>
  <c r="Y479" i="5" s="1"/>
  <c r="X671" i="5"/>
  <c r="Y671" i="5" s="1"/>
  <c r="X894" i="5"/>
  <c r="Y894" i="5" s="1"/>
  <c r="X510" i="5"/>
  <c r="Y510" i="5" s="1"/>
  <c r="X382" i="5"/>
  <c r="Y382" i="5" s="1"/>
  <c r="AB286" i="5"/>
  <c r="AD286" i="5"/>
  <c r="AC286" i="5" a="1"/>
  <c r="AC286" i="5" s="1"/>
  <c r="X190" i="5"/>
  <c r="Y190" i="5" s="1"/>
  <c r="AB126" i="5"/>
  <c r="AD126" i="5"/>
  <c r="AC126" i="5" a="1"/>
  <c r="AC126" i="5" s="1"/>
  <c r="AC30" i="5" a="1"/>
  <c r="AC30" i="5" s="1"/>
  <c r="AB30" i="5"/>
  <c r="AD30" i="5"/>
  <c r="AB853" i="5"/>
  <c r="AD853" i="5"/>
  <c r="AC853" i="5" a="1"/>
  <c r="AC853" i="5" s="1"/>
  <c r="X757" i="5"/>
  <c r="Y757" i="5" s="1"/>
  <c r="AB533" i="5"/>
  <c r="AD533" i="5"/>
  <c r="AC533" i="5" a="1"/>
  <c r="AC533" i="5" s="1"/>
  <c r="X469" i="5"/>
  <c r="Y469" i="5" s="1"/>
  <c r="X373" i="5"/>
  <c r="Y373" i="5" s="1"/>
  <c r="X277" i="5"/>
  <c r="Y277" i="5" s="1"/>
  <c r="AB53" i="5"/>
  <c r="AD53" i="5"/>
  <c r="AC53" i="5" a="1"/>
  <c r="AC53" i="5" s="1"/>
  <c r="X812" i="5"/>
  <c r="Y812" i="5" s="1"/>
  <c r="AD748" i="5"/>
  <c r="AB748" i="5"/>
  <c r="AC748" i="5" a="1"/>
  <c r="AC748" i="5" s="1"/>
  <c r="AC588" i="5" a="1"/>
  <c r="AC588" i="5" s="1"/>
  <c r="AD588" i="5"/>
  <c r="AB588" i="5"/>
  <c r="AB492" i="5"/>
  <c r="AD492" i="5"/>
  <c r="AC492" i="5" a="1"/>
  <c r="AC492" i="5" s="1"/>
  <c r="X396" i="5"/>
  <c r="Y396" i="5" s="1"/>
  <c r="AB236" i="5"/>
  <c r="AD236" i="5"/>
  <c r="AC236" i="5" a="1"/>
  <c r="AC236" i="5" s="1"/>
  <c r="X140" i="5"/>
  <c r="Y140" i="5" s="1"/>
  <c r="AB76" i="5"/>
  <c r="AD76" i="5"/>
  <c r="AC76" i="5" a="1"/>
  <c r="AC76" i="5" s="1"/>
  <c r="AB987" i="5"/>
  <c r="AD987" i="5"/>
  <c r="AC987" i="5" a="1"/>
  <c r="AC987" i="5" s="1"/>
  <c r="AB859" i="5"/>
  <c r="AD859" i="5"/>
  <c r="AC859" i="5" a="1"/>
  <c r="AC859" i="5" s="1"/>
  <c r="X795" i="5"/>
  <c r="Y795" i="5" s="1"/>
  <c r="AB667" i="5"/>
  <c r="AC667" i="5" a="1"/>
  <c r="AC667" i="5" s="1"/>
  <c r="AD667" i="5"/>
  <c r="X507" i="5"/>
  <c r="Y507" i="5" s="1"/>
  <c r="X379" i="5"/>
  <c r="Y379" i="5" s="1"/>
  <c r="X283" i="5"/>
  <c r="Y283" i="5" s="1"/>
  <c r="AB187" i="5"/>
  <c r="AD187" i="5"/>
  <c r="AC187" i="5" a="1"/>
  <c r="AC187" i="5" s="1"/>
  <c r="AB922" i="5"/>
  <c r="AC922" i="5" a="1"/>
  <c r="AC922" i="5" s="1"/>
  <c r="AD922" i="5"/>
  <c r="X818" i="5"/>
  <c r="Y818" i="5" s="1"/>
  <c r="AD754" i="5"/>
  <c r="AB754" i="5"/>
  <c r="AC754" i="5" a="1"/>
  <c r="AC754" i="5" s="1"/>
  <c r="X466" i="5"/>
  <c r="Y466" i="5" s="1"/>
  <c r="X402" i="5"/>
  <c r="Y402" i="5" s="1"/>
  <c r="AC274" i="5" a="1"/>
  <c r="AC274" i="5" s="1"/>
  <c r="AD274" i="5"/>
  <c r="AB274" i="5"/>
  <c r="X178" i="5"/>
  <c r="Y178" i="5" s="1"/>
  <c r="AB114" i="5"/>
  <c r="AD114" i="5"/>
  <c r="AC114" i="5" a="1"/>
  <c r="AC114" i="5" s="1"/>
  <c r="AB18" i="5"/>
  <c r="AD18" i="5"/>
  <c r="AC18" i="5" a="1"/>
  <c r="AC18" i="5" s="1"/>
  <c r="X529" i="5"/>
  <c r="Y529" i="5" s="1"/>
  <c r="X297" i="5"/>
  <c r="Y297" i="5" s="1"/>
  <c r="X233" i="5"/>
  <c r="Y233" i="5" s="1"/>
  <c r="AB1001" i="5"/>
  <c r="AD1001" i="5"/>
  <c r="AC1001" i="5" a="1"/>
  <c r="AC1001" i="5" s="1"/>
  <c r="X992" i="5"/>
  <c r="Y992" i="5" s="1"/>
  <c r="X920" i="5"/>
  <c r="Y920" i="5" s="1"/>
  <c r="AB816" i="5"/>
  <c r="AD816" i="5"/>
  <c r="AC816" i="5" a="1"/>
  <c r="AC816" i="5" s="1"/>
  <c r="X616" i="5"/>
  <c r="Y616" i="5" s="1"/>
  <c r="X552" i="5"/>
  <c r="Y552" i="5" s="1"/>
  <c r="AB456" i="5"/>
  <c r="AD456" i="5"/>
  <c r="AC456" i="5" a="1"/>
  <c r="AC456" i="5" s="1"/>
  <c r="X352" i="5"/>
  <c r="Y352" i="5" s="1"/>
  <c r="AB288" i="5"/>
  <c r="AD288" i="5"/>
  <c r="AC288" i="5" a="1"/>
  <c r="AC288" i="5" s="1"/>
  <c r="X96" i="5"/>
  <c r="Y96" i="5" s="1"/>
  <c r="X32" i="5"/>
  <c r="Y32" i="5" s="1"/>
  <c r="AB697" i="5"/>
  <c r="AC697" i="5" a="1"/>
  <c r="AC697" i="5" s="1"/>
  <c r="AD697" i="5"/>
  <c r="AD959" i="5"/>
  <c r="AC959" i="5" a="1"/>
  <c r="AC959" i="5" s="1"/>
  <c r="AB959" i="5"/>
  <c r="X895" i="5"/>
  <c r="Y895" i="5" s="1"/>
  <c r="AB639" i="5"/>
  <c r="AC639" i="5" a="1"/>
  <c r="AC639" i="5" s="1"/>
  <c r="AD639" i="5"/>
  <c r="X950" i="5"/>
  <c r="Y950" i="5" s="1"/>
  <c r="X141" i="5"/>
  <c r="Y141" i="5" s="1"/>
  <c r="AB77" i="5"/>
  <c r="AD77" i="5"/>
  <c r="AC77" i="5" a="1"/>
  <c r="AC77" i="5" s="1"/>
  <c r="X708" i="5"/>
  <c r="Y708" i="5" s="1"/>
  <c r="X627" i="5"/>
  <c r="Y627" i="5" s="1"/>
  <c r="X179" i="5"/>
  <c r="Y179" i="5" s="1"/>
  <c r="AB115" i="5"/>
  <c r="AD115" i="5"/>
  <c r="AC115" i="5" a="1"/>
  <c r="AC115" i="5" s="1"/>
  <c r="AD650" i="5"/>
  <c r="AB650" i="5"/>
  <c r="AC650" i="5" a="1"/>
  <c r="AC650" i="5" s="1"/>
  <c r="X129" i="5"/>
  <c r="Y129" i="5" s="1"/>
  <c r="AD65" i="5"/>
  <c r="AB65" i="5"/>
  <c r="AC65" i="5" a="1"/>
  <c r="AC65" i="5" s="1"/>
  <c r="AD840" i="5"/>
  <c r="AC840" i="5" a="1"/>
  <c r="AC840" i="5" s="1"/>
  <c r="AB840" i="5"/>
  <c r="X384" i="5"/>
  <c r="Y384" i="5" s="1"/>
  <c r="X712" i="5"/>
  <c r="Y712" i="5" s="1"/>
  <c r="AB631" i="5"/>
  <c r="AD631" i="5"/>
  <c r="AC631" i="5" a="1"/>
  <c r="AC631" i="5" s="1"/>
  <c r="AB247" i="5"/>
  <c r="AC247" i="5" a="1"/>
  <c r="AC247" i="5" s="1"/>
  <c r="AD247" i="5"/>
  <c r="X248" i="5"/>
  <c r="Y248" i="5" s="1"/>
  <c r="AB120" i="5"/>
  <c r="AD120" i="5"/>
  <c r="AC120" i="5" a="1"/>
  <c r="AC120" i="5" s="1"/>
  <c r="AB919" i="5"/>
  <c r="AD919" i="5"/>
  <c r="AC919" i="5" a="1"/>
  <c r="AC919" i="5" s="1"/>
  <c r="X23" i="5"/>
  <c r="Y23" i="5" s="1"/>
  <c r="X982" i="5"/>
  <c r="Y982" i="5" s="1"/>
  <c r="AB886" i="5"/>
  <c r="AD886" i="5"/>
  <c r="AC886" i="5" a="1"/>
  <c r="AC886" i="5" s="1"/>
  <c r="AB790" i="5"/>
  <c r="AC790" i="5" a="1"/>
  <c r="AC790" i="5" s="1"/>
  <c r="AD790" i="5"/>
  <c r="X630" i="5"/>
  <c r="Y630" i="5" s="1"/>
  <c r="AB470" i="5"/>
  <c r="AD470" i="5"/>
  <c r="AC470" i="5" a="1"/>
  <c r="AC470" i="5" s="1"/>
  <c r="X310" i="5"/>
  <c r="Y310" i="5" s="1"/>
  <c r="AC246" i="5" a="1"/>
  <c r="AC246" i="5" s="1"/>
  <c r="AB246" i="5"/>
  <c r="AD246" i="5"/>
  <c r="X54" i="5"/>
  <c r="Y54" i="5" s="1"/>
  <c r="X973" i="5"/>
  <c r="Y973" i="5" s="1"/>
  <c r="AB845" i="5"/>
  <c r="AD845" i="5"/>
  <c r="AC845" i="5" a="1"/>
  <c r="AC845" i="5" s="1"/>
  <c r="X589" i="5"/>
  <c r="Y589" i="5" s="1"/>
  <c r="AB429" i="5"/>
  <c r="AD429" i="5"/>
  <c r="AC429" i="5" a="1"/>
  <c r="AC429" i="5" s="1"/>
  <c r="AD333" i="5"/>
  <c r="AC333" i="5" a="1"/>
  <c r="AC333" i="5" s="1"/>
  <c r="AB333" i="5"/>
  <c r="AD836" i="5"/>
  <c r="AC836" i="5" a="1"/>
  <c r="AC836" i="5" s="1"/>
  <c r="AB836" i="5"/>
  <c r="AC740" i="5" a="1"/>
  <c r="AC740" i="5" s="1"/>
  <c r="AB740" i="5"/>
  <c r="AD740" i="5"/>
  <c r="X356" i="5"/>
  <c r="Y356" i="5" s="1"/>
  <c r="AB292" i="5"/>
  <c r="AD292" i="5"/>
  <c r="AC292" i="5" a="1"/>
  <c r="AC292" i="5" s="1"/>
  <c r="AB196" i="5"/>
  <c r="AD196" i="5"/>
  <c r="AC196" i="5" a="1"/>
  <c r="AC196" i="5" s="1"/>
  <c r="X100" i="5"/>
  <c r="Y100" i="5" s="1"/>
  <c r="X36" i="5"/>
  <c r="Y36" i="5" s="1"/>
  <c r="AB883" i="5"/>
  <c r="AD883" i="5"/>
  <c r="AC883" i="5" a="1"/>
  <c r="AC883" i="5" s="1"/>
  <c r="X723" i="5"/>
  <c r="Y723" i="5" s="1"/>
  <c r="AB499" i="5"/>
  <c r="AD499" i="5"/>
  <c r="AC499" i="5" a="1"/>
  <c r="AC499" i="5" s="1"/>
  <c r="X403" i="5"/>
  <c r="Y403" i="5" s="1"/>
  <c r="AD339" i="5"/>
  <c r="AB339" i="5"/>
  <c r="AC339" i="5" a="1"/>
  <c r="AC339" i="5" s="1"/>
  <c r="AD778" i="5"/>
  <c r="AB778" i="5"/>
  <c r="AC778" i="5" a="1"/>
  <c r="AC778" i="5" s="1"/>
  <c r="X586" i="5"/>
  <c r="Y586" i="5" s="1"/>
  <c r="AB522" i="5"/>
  <c r="AD522" i="5"/>
  <c r="AC522" i="5" a="1"/>
  <c r="AC522" i="5" s="1"/>
  <c r="AD426" i="5"/>
  <c r="AB426" i="5"/>
  <c r="AC426" i="5" a="1"/>
  <c r="AC426" i="5" s="1"/>
  <c r="X330" i="5"/>
  <c r="Y330" i="5" s="1"/>
  <c r="X266" i="5"/>
  <c r="Y266" i="5" s="1"/>
  <c r="X170" i="5"/>
  <c r="Y170" i="5" s="1"/>
  <c r="X74" i="5"/>
  <c r="Y74" i="5" s="1"/>
  <c r="AD969" i="5"/>
  <c r="AB969" i="5"/>
  <c r="AC969" i="5" a="1"/>
  <c r="AC969" i="5" s="1"/>
  <c r="X625" i="5"/>
  <c r="Y625" i="5" s="1"/>
  <c r="AB521" i="5"/>
  <c r="AD521" i="5"/>
  <c r="AC521" i="5" a="1"/>
  <c r="AC521" i="5" s="1"/>
  <c r="X449" i="5"/>
  <c r="Y449" i="5" s="1"/>
  <c r="AC257" i="5" a="1"/>
  <c r="AC257" i="5" s="1"/>
  <c r="AB257" i="5"/>
  <c r="AD257" i="5"/>
  <c r="X33" i="5"/>
  <c r="Y33" i="5" s="1"/>
  <c r="AD841" i="5"/>
  <c r="AC841" i="5" a="1"/>
  <c r="AC841" i="5" s="1"/>
  <c r="AB841" i="5"/>
  <c r="AB808" i="5"/>
  <c r="AD808" i="5"/>
  <c r="AC808" i="5" a="1"/>
  <c r="AC808" i="5" s="1"/>
  <c r="AC608" i="5" a="1"/>
  <c r="AC608" i="5" s="1"/>
  <c r="AB608" i="5"/>
  <c r="AD608" i="5"/>
  <c r="X480" i="5"/>
  <c r="Y480" i="5" s="1"/>
  <c r="AD344" i="5"/>
  <c r="AB344" i="5"/>
  <c r="AC344" i="5" a="1"/>
  <c r="AC344" i="5" s="1"/>
  <c r="AB993" i="5"/>
  <c r="AD993" i="5"/>
  <c r="AC993" i="5" a="1"/>
  <c r="AC993" i="5" s="1"/>
  <c r="X823" i="5"/>
  <c r="Y823" i="5" s="1"/>
  <c r="AB567" i="5"/>
  <c r="AD567" i="5"/>
  <c r="AC567" i="5" a="1"/>
  <c r="AC567" i="5" s="1"/>
  <c r="X343" i="5"/>
  <c r="Y343" i="5" s="1"/>
  <c r="X215" i="5"/>
  <c r="Y215" i="5" s="1"/>
  <c r="X942" i="5"/>
  <c r="Y942" i="5" s="1"/>
  <c r="X165" i="5"/>
  <c r="Y165" i="5" s="1"/>
  <c r="AB69" i="5"/>
  <c r="AD69" i="5"/>
  <c r="AC69" i="5" a="1"/>
  <c r="AC69" i="5" s="1"/>
  <c r="AB139" i="5"/>
  <c r="AD139" i="5"/>
  <c r="AC139" i="5" a="1"/>
  <c r="AC139" i="5" s="1"/>
  <c r="X706" i="5"/>
  <c r="Y706" i="5" s="1"/>
  <c r="X450" i="5"/>
  <c r="Y450" i="5" s="1"/>
  <c r="X961" i="5"/>
  <c r="Y961" i="5" s="1"/>
  <c r="AB664" i="5"/>
  <c r="AD664" i="5"/>
  <c r="AC664" i="5" a="1"/>
  <c r="AC664" i="5" s="1"/>
  <c r="AB937" i="5"/>
  <c r="AD937" i="5"/>
  <c r="AC937" i="5" a="1"/>
  <c r="AC937" i="5" s="1"/>
  <c r="AB495" i="5"/>
  <c r="AD495" i="5"/>
  <c r="AC495" i="5" a="1"/>
  <c r="AC495" i="5" s="1"/>
  <c r="AB111" i="5"/>
  <c r="AD111" i="5"/>
  <c r="AC111" i="5" a="1"/>
  <c r="AC111" i="5" s="1"/>
  <c r="X463" i="5"/>
  <c r="Y463" i="5" s="1"/>
  <c r="X814" i="5"/>
  <c r="Y814" i="5" s="1"/>
  <c r="AC590" i="5" a="1"/>
  <c r="AC590" i="5" s="1"/>
  <c r="AB590" i="5"/>
  <c r="AD590" i="5"/>
  <c r="X398" i="5"/>
  <c r="Y398" i="5" s="1"/>
  <c r="X206" i="5"/>
  <c r="Y206" i="5" s="1"/>
  <c r="AB142" i="5"/>
  <c r="AD142" i="5"/>
  <c r="AC142" i="5" a="1"/>
  <c r="AC142" i="5" s="1"/>
  <c r="X901" i="5"/>
  <c r="Y901" i="5" s="1"/>
  <c r="X645" i="5"/>
  <c r="Y645" i="5" s="1"/>
  <c r="AB453" i="5"/>
  <c r="AD453" i="5"/>
  <c r="AC453" i="5" a="1"/>
  <c r="AC453" i="5" s="1"/>
  <c r="X357" i="5"/>
  <c r="Y357" i="5" s="1"/>
  <c r="AB293" i="5"/>
  <c r="AC293" i="5" a="1"/>
  <c r="AC293" i="5" s="1"/>
  <c r="AD293" i="5"/>
  <c r="AC956" i="5" a="1"/>
  <c r="AC956" i="5" s="1"/>
  <c r="AB956" i="5"/>
  <c r="AD956" i="5"/>
  <c r="AD892" i="5"/>
  <c r="AB892" i="5"/>
  <c r="AC892" i="5" a="1"/>
  <c r="AC892" i="5" s="1"/>
  <c r="X668" i="5"/>
  <c r="Y668" i="5" s="1"/>
  <c r="X348" i="5"/>
  <c r="Y348" i="5" s="1"/>
  <c r="X92" i="5"/>
  <c r="Y92" i="5" s="1"/>
  <c r="AB28" i="5"/>
  <c r="AD28" i="5"/>
  <c r="AC28" i="5" a="1"/>
  <c r="AC28" i="5" s="1"/>
  <c r="AD811" i="5"/>
  <c r="AC811" i="5" a="1"/>
  <c r="AC811" i="5" s="1"/>
  <c r="AB811" i="5"/>
  <c r="AD715" i="5"/>
  <c r="AC715" i="5" a="1"/>
  <c r="AC715" i="5" s="1"/>
  <c r="AB715" i="5"/>
  <c r="X619" i="5"/>
  <c r="Y619" i="5" s="1"/>
  <c r="AB427" i="5"/>
  <c r="AD427" i="5"/>
  <c r="AC427" i="5" a="1"/>
  <c r="AC427" i="5" s="1"/>
  <c r="AD331" i="5"/>
  <c r="AC331" i="5" a="1"/>
  <c r="AC331" i="5" s="1"/>
  <c r="AB331" i="5"/>
  <c r="X203" i="5"/>
  <c r="Y203" i="5" s="1"/>
  <c r="AB75" i="5"/>
  <c r="AD75" i="5"/>
  <c r="AC75" i="5" a="1"/>
  <c r="AC75" i="5" s="1"/>
  <c r="X770" i="5"/>
  <c r="Y770" i="5" s="1"/>
  <c r="X322" i="5"/>
  <c r="Y322" i="5" s="1"/>
  <c r="X258" i="5"/>
  <c r="Y258" i="5" s="1"/>
  <c r="X66" i="5"/>
  <c r="Y66" i="5" s="1"/>
  <c r="X873" i="5"/>
  <c r="Y873" i="5" s="1"/>
  <c r="X617" i="5"/>
  <c r="Y617" i="5" s="1"/>
  <c r="AB513" i="5"/>
  <c r="AD513" i="5"/>
  <c r="AC513" i="5" a="1"/>
  <c r="AC513" i="5" s="1"/>
  <c r="X441" i="5"/>
  <c r="Y441" i="5" s="1"/>
  <c r="X249" i="5"/>
  <c r="Y249" i="5" s="1"/>
  <c r="X25" i="5"/>
  <c r="Y25" i="5" s="1"/>
  <c r="X600" i="5"/>
  <c r="Y600" i="5" s="1"/>
  <c r="AB536" i="5"/>
  <c r="AC536" i="5" a="1"/>
  <c r="AC536" i="5" s="1"/>
  <c r="AD536" i="5"/>
  <c r="AB408" i="5"/>
  <c r="AD408" i="5"/>
  <c r="AC408" i="5" a="1"/>
  <c r="AC408" i="5" s="1"/>
  <c r="AB208" i="5"/>
  <c r="AD208" i="5"/>
  <c r="AC208" i="5" a="1"/>
  <c r="AC208" i="5" s="1"/>
  <c r="X801" i="5"/>
  <c r="Y801" i="5" s="1"/>
  <c r="X815" i="5"/>
  <c r="Y815" i="5" s="1"/>
  <c r="AD527" i="5"/>
  <c r="AB527" i="5"/>
  <c r="AC527" i="5" a="1"/>
  <c r="AC527" i="5" s="1"/>
  <c r="X934" i="5"/>
  <c r="Y934" i="5" s="1"/>
  <c r="AB710" i="5"/>
  <c r="AD710" i="5"/>
  <c r="AC710" i="5" a="1"/>
  <c r="AC710" i="5" s="1"/>
  <c r="AB733" i="5"/>
  <c r="AC733" i="5" a="1"/>
  <c r="AC733" i="5" s="1"/>
  <c r="AD733" i="5"/>
  <c r="X125" i="5"/>
  <c r="Y125" i="5" s="1"/>
  <c r="X948" i="5"/>
  <c r="Y948" i="5" s="1"/>
  <c r="AB436" i="5"/>
  <c r="AD436" i="5"/>
  <c r="AC436" i="5" a="1"/>
  <c r="AC436" i="5" s="1"/>
  <c r="AB163" i="5"/>
  <c r="AD163" i="5"/>
  <c r="AC163" i="5" a="1"/>
  <c r="AC163" i="5" s="1"/>
  <c r="X634" i="5"/>
  <c r="Y634" i="5" s="1"/>
  <c r="AD346" i="5"/>
  <c r="AB346" i="5"/>
  <c r="AC346" i="5" a="1"/>
  <c r="AC346" i="5" s="1"/>
  <c r="X81" i="5"/>
  <c r="Y81" i="5" s="1"/>
  <c r="X17" i="5"/>
  <c r="Y17" i="5" s="1"/>
  <c r="X656" i="5"/>
  <c r="Y656" i="5" s="1"/>
  <c r="AD729" i="5"/>
  <c r="AC729" i="5" a="1"/>
  <c r="AC729" i="5" s="1"/>
  <c r="AB729" i="5"/>
  <c r="X487" i="5"/>
  <c r="Y487" i="5" s="1"/>
  <c r="X528" i="5"/>
  <c r="Y528" i="5" s="1"/>
  <c r="AB136" i="5"/>
  <c r="AD136" i="5"/>
  <c r="AC136" i="5" a="1"/>
  <c r="AC136" i="5" s="1"/>
  <c r="X967" i="5"/>
  <c r="Y967" i="5" s="1"/>
  <c r="X583" i="5"/>
  <c r="Y583" i="5" s="1"/>
  <c r="AB231" i="5"/>
  <c r="AD231" i="5"/>
  <c r="AC231" i="5" a="1"/>
  <c r="AC231" i="5" s="1"/>
  <c r="AB575" i="5"/>
  <c r="AD575" i="5"/>
  <c r="AC575" i="5" a="1"/>
  <c r="AC575" i="5" s="1"/>
  <c r="AD349" i="5"/>
  <c r="AC349" i="5" a="1"/>
  <c r="AC349" i="5" s="1"/>
  <c r="AB349" i="5"/>
  <c r="AB84" i="5"/>
  <c r="AD84" i="5"/>
  <c r="AC84" i="5" a="1"/>
  <c r="AC84" i="5" s="1"/>
  <c r="AB829" i="5"/>
  <c r="AD829" i="5"/>
  <c r="AC829" i="5" a="1"/>
  <c r="AC829" i="5" s="1"/>
  <c r="AD628" i="5"/>
  <c r="AB628" i="5"/>
  <c r="AC628" i="5" a="1"/>
  <c r="AC628" i="5" s="1"/>
  <c r="AD730" i="5"/>
  <c r="AB730" i="5"/>
  <c r="AC730" i="5" a="1"/>
  <c r="AC730" i="5" s="1"/>
  <c r="AD154" i="5"/>
  <c r="AB154" i="5"/>
  <c r="AC154" i="5" a="1"/>
  <c r="AC154" i="5" s="1"/>
  <c r="AB728" i="5"/>
  <c r="AC728" i="5" a="1"/>
  <c r="AC728" i="5" s="1"/>
  <c r="AD728" i="5"/>
  <c r="AD255" i="5"/>
  <c r="AC255" i="5" a="1"/>
  <c r="AC255" i="5" s="1"/>
  <c r="AB255" i="5"/>
  <c r="AB428" i="5"/>
  <c r="AD428" i="5"/>
  <c r="AC428" i="5" a="1"/>
  <c r="AC428" i="5" s="1"/>
  <c r="AB91" i="5"/>
  <c r="AD91" i="5"/>
  <c r="AC91" i="5" a="1"/>
  <c r="AC91" i="5" s="1"/>
  <c r="AB633" i="5"/>
  <c r="AC633" i="5" a="1"/>
  <c r="AC633" i="5" s="1"/>
  <c r="AD633" i="5"/>
  <c r="AB127" i="5"/>
  <c r="AD127" i="5"/>
  <c r="AC127" i="5" a="1"/>
  <c r="AC127" i="5" s="1"/>
  <c r="AB990" i="5"/>
  <c r="AC990" i="5" a="1"/>
  <c r="AC990" i="5" s="1"/>
  <c r="AD990" i="5"/>
  <c r="AB661" i="5"/>
  <c r="AC661" i="5" a="1"/>
  <c r="AC661" i="5" s="1"/>
  <c r="AD661" i="5"/>
  <c r="AB373" i="5"/>
  <c r="AD373" i="5"/>
  <c r="AC373" i="5" a="1"/>
  <c r="AC373" i="5" s="1"/>
  <c r="AB940" i="5"/>
  <c r="AD940" i="5"/>
  <c r="AC940" i="5" a="1"/>
  <c r="AC940" i="5" s="1"/>
  <c r="AB684" i="5"/>
  <c r="AD684" i="5"/>
  <c r="AC684" i="5" a="1"/>
  <c r="AC684" i="5" s="1"/>
  <c r="AB370" i="5"/>
  <c r="AD370" i="5"/>
  <c r="AC370" i="5" a="1"/>
  <c r="AC370" i="5" s="1"/>
  <c r="AB178" i="5"/>
  <c r="AD178" i="5"/>
  <c r="AC178" i="5" a="1"/>
  <c r="AC178" i="5" s="1"/>
  <c r="AB393" i="5"/>
  <c r="AD393" i="5"/>
  <c r="AC393" i="5" a="1"/>
  <c r="AC393" i="5" s="1"/>
  <c r="AC616" i="5" a="1"/>
  <c r="AC616" i="5" s="1"/>
  <c r="AB616" i="5"/>
  <c r="AD616" i="5"/>
  <c r="AB192" i="5"/>
  <c r="AD192" i="5"/>
  <c r="AC192" i="5" a="1"/>
  <c r="AC192" i="5" s="1"/>
  <c r="AD941" i="5"/>
  <c r="AB941" i="5"/>
  <c r="AC941" i="5" a="1"/>
  <c r="AC941" i="5" s="1"/>
  <c r="AB708" i="5"/>
  <c r="AD708" i="5"/>
  <c r="AC708" i="5" a="1"/>
  <c r="AC708" i="5" s="1"/>
  <c r="AB420" i="5"/>
  <c r="AD420" i="5"/>
  <c r="AC420" i="5" a="1"/>
  <c r="AC420" i="5" s="1"/>
  <c r="AB819" i="5"/>
  <c r="AD819" i="5"/>
  <c r="AC819" i="5" a="1"/>
  <c r="AC819" i="5" s="1"/>
  <c r="AB889" i="5"/>
  <c r="AD889" i="5"/>
  <c r="AC889" i="5" a="1"/>
  <c r="AC889" i="5" s="1"/>
  <c r="AB119" i="5"/>
  <c r="AD119" i="5"/>
  <c r="AC119" i="5" a="1"/>
  <c r="AC119" i="5" s="1"/>
  <c r="AB248" i="5"/>
  <c r="AD248" i="5"/>
  <c r="AC248" i="5" a="1"/>
  <c r="AC248" i="5" s="1"/>
  <c r="AD311" i="5"/>
  <c r="AC311" i="5" a="1"/>
  <c r="AC311" i="5" s="1"/>
  <c r="AB311" i="5"/>
  <c r="AD335" i="5"/>
  <c r="AB335" i="5"/>
  <c r="AC335" i="5" a="1"/>
  <c r="AC335" i="5" s="1"/>
  <c r="AB630" i="5"/>
  <c r="AD630" i="5"/>
  <c r="AC630" i="5" a="1"/>
  <c r="AC630" i="5" s="1"/>
  <c r="AB310" i="5"/>
  <c r="AD310" i="5"/>
  <c r="AC310" i="5" a="1"/>
  <c r="AC310" i="5" s="1"/>
  <c r="AB150" i="5"/>
  <c r="AD150" i="5"/>
  <c r="AC150" i="5" a="1"/>
  <c r="AC150" i="5" s="1"/>
  <c r="AD749" i="5"/>
  <c r="AC749" i="5" a="1"/>
  <c r="AC749" i="5" s="1"/>
  <c r="AB749" i="5"/>
  <c r="AB589" i="5"/>
  <c r="AD589" i="5"/>
  <c r="AC589" i="5" a="1"/>
  <c r="AC589" i="5" s="1"/>
  <c r="AB493" i="5"/>
  <c r="AD493" i="5"/>
  <c r="AC493" i="5" a="1"/>
  <c r="AC493" i="5" s="1"/>
  <c r="AB484" i="5"/>
  <c r="AD484" i="5"/>
  <c r="AC484" i="5" a="1"/>
  <c r="AC484" i="5" s="1"/>
  <c r="AB260" i="5"/>
  <c r="AD260" i="5"/>
  <c r="AC260" i="5" a="1"/>
  <c r="AC260" i="5" s="1"/>
  <c r="AB243" i="5"/>
  <c r="AD243" i="5"/>
  <c r="AC243" i="5" a="1"/>
  <c r="AC243" i="5" s="1"/>
  <c r="AB19" i="5"/>
  <c r="AD19" i="5"/>
  <c r="AC19" i="5" a="1"/>
  <c r="AC19" i="5" s="1"/>
  <c r="AC586" i="5" a="1"/>
  <c r="AC586" i="5" s="1"/>
  <c r="AB586" i="5"/>
  <c r="AD586" i="5"/>
  <c r="AB330" i="5"/>
  <c r="AD330" i="5"/>
  <c r="AC330" i="5" a="1"/>
  <c r="AC330" i="5" s="1"/>
  <c r="AB170" i="5"/>
  <c r="AD170" i="5"/>
  <c r="AC170" i="5" a="1"/>
  <c r="AC170" i="5" s="1"/>
  <c r="AD737" i="5"/>
  <c r="AC737" i="5" a="1"/>
  <c r="AC737" i="5" s="1"/>
  <c r="AB737" i="5"/>
  <c r="AB625" i="5"/>
  <c r="AD625" i="5"/>
  <c r="AC625" i="5" a="1"/>
  <c r="AC625" i="5" s="1"/>
  <c r="AB353" i="5"/>
  <c r="AD353" i="5"/>
  <c r="AC353" i="5" a="1"/>
  <c r="AC353" i="5" s="1"/>
  <c r="AC954" i="5" a="1"/>
  <c r="AC954" i="5" s="1"/>
  <c r="AB954" i="5"/>
  <c r="AD954" i="5"/>
  <c r="AC912" i="5" a="1"/>
  <c r="AC912" i="5" s="1"/>
  <c r="AB912" i="5"/>
  <c r="AD912" i="5"/>
  <c r="AD216" i="5"/>
  <c r="AB216" i="5"/>
  <c r="AC216" i="5" a="1"/>
  <c r="AC216" i="5" s="1"/>
  <c r="AB942" i="5"/>
  <c r="AD942" i="5"/>
  <c r="AC942" i="5" a="1"/>
  <c r="AC942" i="5" s="1"/>
  <c r="AC933" i="5" a="1"/>
  <c r="AC933" i="5" s="1"/>
  <c r="AB933" i="5"/>
  <c r="AD933" i="5"/>
  <c r="AB165" i="5"/>
  <c r="AD165" i="5"/>
  <c r="AC165" i="5" a="1"/>
  <c r="AC165" i="5" s="1"/>
  <c r="AB700" i="5"/>
  <c r="AD700" i="5"/>
  <c r="AC700" i="5" a="1"/>
  <c r="AC700" i="5" s="1"/>
  <c r="AB459" i="5"/>
  <c r="AD459" i="5"/>
  <c r="AC459" i="5" a="1"/>
  <c r="AC459" i="5" s="1"/>
  <c r="AB706" i="5"/>
  <c r="AD706" i="5"/>
  <c r="AC706" i="5" a="1"/>
  <c r="AC706" i="5" s="1"/>
  <c r="AB450" i="5"/>
  <c r="AD450" i="5"/>
  <c r="AC450" i="5" a="1"/>
  <c r="AC450" i="5" s="1"/>
  <c r="AB121" i="5"/>
  <c r="AD121" i="5"/>
  <c r="AC121" i="5" a="1"/>
  <c r="AC121" i="5" s="1"/>
  <c r="AD751" i="5"/>
  <c r="AC751" i="5" a="1"/>
  <c r="AC751" i="5" s="1"/>
  <c r="AB751" i="5"/>
  <c r="AD974" i="5"/>
  <c r="AC974" i="5" a="1"/>
  <c r="AC974" i="5" s="1"/>
  <c r="AB974" i="5"/>
  <c r="AB814" i="5"/>
  <c r="AD814" i="5"/>
  <c r="AC814" i="5" a="1"/>
  <c r="AC814" i="5" s="1"/>
  <c r="AB494" i="5"/>
  <c r="AD494" i="5"/>
  <c r="AC494" i="5" a="1"/>
  <c r="AC494" i="5" s="1"/>
  <c r="AD302" i="5"/>
  <c r="AB302" i="5"/>
  <c r="AC302" i="5" a="1"/>
  <c r="AC302" i="5" s="1"/>
  <c r="AB46" i="5"/>
  <c r="AD46" i="5"/>
  <c r="AC46" i="5" a="1"/>
  <c r="AC46" i="5" s="1"/>
  <c r="AD805" i="5"/>
  <c r="AC805" i="5" a="1"/>
  <c r="AC805" i="5" s="1"/>
  <c r="AB805" i="5"/>
  <c r="AB645" i="5"/>
  <c r="AC645" i="5" a="1"/>
  <c r="AC645" i="5" s="1"/>
  <c r="AD645" i="5"/>
  <c r="AB101" i="5"/>
  <c r="AD101" i="5"/>
  <c r="AC101" i="5" a="1"/>
  <c r="AC101" i="5" s="1"/>
  <c r="X860" i="5"/>
  <c r="Y860" i="5" s="1"/>
  <c r="AD796" i="5"/>
  <c r="AB796" i="5"/>
  <c r="AC796" i="5" a="1"/>
  <c r="AC796" i="5" s="1"/>
  <c r="AB476" i="5"/>
  <c r="AD476" i="5"/>
  <c r="AC476" i="5" a="1"/>
  <c r="AC476" i="5" s="1"/>
  <c r="AD188" i="5"/>
  <c r="AB188" i="5"/>
  <c r="AC188" i="5" a="1"/>
  <c r="AC188" i="5" s="1"/>
  <c r="X683" i="5"/>
  <c r="Y683" i="5" s="1"/>
  <c r="AB866" i="5"/>
  <c r="AD866" i="5"/>
  <c r="AC866" i="5" a="1"/>
  <c r="AC866" i="5" s="1"/>
  <c r="AC770" i="5" a="1"/>
  <c r="AC770" i="5" s="1"/>
  <c r="AB770" i="5"/>
  <c r="AD770" i="5"/>
  <c r="X578" i="5"/>
  <c r="Y578" i="5" s="1"/>
  <c r="AD514" i="5"/>
  <c r="AB514" i="5"/>
  <c r="AC514" i="5" a="1"/>
  <c r="AC514" i="5" s="1"/>
  <c r="AB322" i="5"/>
  <c r="AD322" i="5"/>
  <c r="AC322" i="5" a="1"/>
  <c r="AC322" i="5" s="1"/>
  <c r="X226" i="5"/>
  <c r="Y226" i="5" s="1"/>
  <c r="AB162" i="5"/>
  <c r="AD162" i="5"/>
  <c r="AC162" i="5" a="1"/>
  <c r="AC162" i="5" s="1"/>
  <c r="X705" i="5"/>
  <c r="Y705" i="5" s="1"/>
  <c r="AB617" i="5"/>
  <c r="AD617" i="5"/>
  <c r="AC617" i="5" a="1"/>
  <c r="AC617" i="5" s="1"/>
  <c r="AB345" i="5"/>
  <c r="AD345" i="5"/>
  <c r="AC345" i="5" a="1"/>
  <c r="AC345" i="5" s="1"/>
  <c r="AC249" i="5" a="1"/>
  <c r="AC249" i="5" s="1"/>
  <c r="AB249" i="5"/>
  <c r="AD249" i="5"/>
  <c r="AB936" i="5"/>
  <c r="AD936" i="5"/>
  <c r="AC936" i="5" a="1"/>
  <c r="AC936" i="5" s="1"/>
  <c r="AB768" i="5"/>
  <c r="AD768" i="5"/>
  <c r="AC768" i="5" a="1"/>
  <c r="AC768" i="5" s="1"/>
  <c r="AC600" i="5" a="1"/>
  <c r="AC600" i="5" s="1"/>
  <c r="AB600" i="5"/>
  <c r="AD600" i="5"/>
  <c r="X408" i="5"/>
  <c r="Y408" i="5" s="1"/>
  <c r="AB112" i="5"/>
  <c r="AD112" i="5"/>
  <c r="AC112" i="5" a="1"/>
  <c r="AC112" i="5" s="1"/>
  <c r="AB577" i="5"/>
  <c r="AD577" i="5"/>
  <c r="AC577" i="5" a="1"/>
  <c r="AC577" i="5" s="1"/>
  <c r="AD975" i="5"/>
  <c r="AB975" i="5"/>
  <c r="AC975" i="5" a="1"/>
  <c r="AC975" i="5" s="1"/>
  <c r="AB879" i="5"/>
  <c r="AD879" i="5"/>
  <c r="AC879" i="5" a="1"/>
  <c r="AC879" i="5" s="1"/>
  <c r="X687" i="5"/>
  <c r="Y687" i="5" s="1"/>
  <c r="X527" i="5"/>
  <c r="Y527" i="5" s="1"/>
  <c r="AB678" i="5"/>
  <c r="AD678" i="5"/>
  <c r="AC678" i="5" a="1"/>
  <c r="AC678" i="5" s="1"/>
  <c r="X733" i="5"/>
  <c r="Y733" i="5" s="1"/>
  <c r="X724" i="5"/>
  <c r="Y724" i="5" s="1"/>
  <c r="AB483" i="5"/>
  <c r="AD483" i="5"/>
  <c r="AC483" i="5" a="1"/>
  <c r="AC483" i="5" s="1"/>
  <c r="AD946" i="5"/>
  <c r="AC946" i="5" a="1"/>
  <c r="AC946" i="5" s="1"/>
  <c r="AB946" i="5"/>
  <c r="AB241" i="5"/>
  <c r="AD241" i="5"/>
  <c r="AC241" i="5" a="1"/>
  <c r="AC241" i="5" s="1"/>
  <c r="AC914" i="5" a="1"/>
  <c r="AC914" i="5" s="1"/>
  <c r="AB914" i="5"/>
  <c r="AD914" i="5"/>
  <c r="AB656" i="5"/>
  <c r="AD656" i="5"/>
  <c r="AC656" i="5" a="1"/>
  <c r="AC656" i="5" s="1"/>
  <c r="AB455" i="5"/>
  <c r="AD455" i="5"/>
  <c r="AC455" i="5" a="1"/>
  <c r="AC455" i="5" s="1"/>
  <c r="AB103" i="5"/>
  <c r="AD103" i="5"/>
  <c r="AC103" i="5" a="1"/>
  <c r="AC103" i="5" s="1"/>
  <c r="AB967" i="5"/>
  <c r="AD967" i="5"/>
  <c r="AC967" i="5" a="1"/>
  <c r="AC967" i="5" s="1"/>
  <c r="AB583" i="5"/>
  <c r="AD583" i="5"/>
  <c r="AC583" i="5" a="1"/>
  <c r="AC583" i="5" s="1"/>
  <c r="AB454" i="5"/>
  <c r="AD454" i="5"/>
  <c r="AC454" i="5" a="1"/>
  <c r="AC454" i="5" s="1"/>
  <c r="AB989" i="5"/>
  <c r="AD989" i="5"/>
  <c r="AC989" i="5" a="1"/>
  <c r="AC989" i="5" s="1"/>
  <c r="AB756" i="5"/>
  <c r="AD756" i="5"/>
  <c r="AC756" i="5" a="1"/>
  <c r="AC756" i="5" s="1"/>
  <c r="AB966" i="5"/>
  <c r="AC966" i="5" a="1"/>
  <c r="AC966" i="5" s="1"/>
  <c r="AD966" i="5"/>
  <c r="AB38" i="5"/>
  <c r="AC38" i="5" a="1"/>
  <c r="AC38" i="5" s="1"/>
  <c r="AD38" i="5"/>
  <c r="AB765" i="5"/>
  <c r="AC765" i="5" a="1"/>
  <c r="AC765" i="5" s="1"/>
  <c r="AD765" i="5"/>
  <c r="AD980" i="5"/>
  <c r="AC980" i="5" a="1"/>
  <c r="AC980" i="5" s="1"/>
  <c r="AB980" i="5"/>
  <c r="AB116" i="5"/>
  <c r="AD116" i="5"/>
  <c r="AC116" i="5" a="1"/>
  <c r="AC116" i="5" s="1"/>
  <c r="AD771" i="5"/>
  <c r="AC771" i="5" a="1"/>
  <c r="AC771" i="5" s="1"/>
  <c r="AB771" i="5"/>
  <c r="AB515" i="5"/>
  <c r="AD515" i="5"/>
  <c r="AC515" i="5" a="1"/>
  <c r="AC515" i="5" s="1"/>
  <c r="AD323" i="5"/>
  <c r="AC323" i="5" a="1"/>
  <c r="AC323" i="5" s="1"/>
  <c r="AB323" i="5"/>
  <c r="AD928" i="5"/>
  <c r="AC928" i="5" a="1"/>
  <c r="AC928" i="5" s="1"/>
  <c r="AB928" i="5"/>
  <c r="AB824" i="5"/>
  <c r="AD824" i="5"/>
  <c r="AC824" i="5" a="1"/>
  <c r="AC824" i="5" s="1"/>
  <c r="AD199" i="5"/>
  <c r="AB199" i="5"/>
  <c r="AC199" i="5" a="1"/>
  <c r="AC199" i="5" s="1"/>
  <c r="AD766" i="5"/>
  <c r="AB766" i="5"/>
  <c r="AC766" i="5" a="1"/>
  <c r="AC766" i="5" s="1"/>
  <c r="AB414" i="5"/>
  <c r="AD414" i="5"/>
  <c r="AC414" i="5" a="1"/>
  <c r="AC414" i="5" s="1"/>
  <c r="AD716" i="5"/>
  <c r="AB716" i="5"/>
  <c r="AC716" i="5" a="1"/>
  <c r="AC716" i="5" s="1"/>
  <c r="AB671" i="5"/>
  <c r="AC671" i="5" a="1"/>
  <c r="AC671" i="5" s="1"/>
  <c r="AD671" i="5"/>
  <c r="AC606" i="5" a="1"/>
  <c r="AC606" i="5" s="1"/>
  <c r="AD606" i="5"/>
  <c r="AB606" i="5"/>
  <c r="AB190" i="5"/>
  <c r="AD190" i="5"/>
  <c r="AC190" i="5" a="1"/>
  <c r="AC190" i="5" s="1"/>
  <c r="AB437" i="5"/>
  <c r="AD437" i="5"/>
  <c r="AC437" i="5" a="1"/>
  <c r="AC437" i="5" s="1"/>
  <c r="AB812" i="5"/>
  <c r="AD812" i="5"/>
  <c r="AC812" i="5" a="1"/>
  <c r="AC812" i="5" s="1"/>
  <c r="AB818" i="5"/>
  <c r="AD818" i="5"/>
  <c r="AC818" i="5" a="1"/>
  <c r="AC818" i="5" s="1"/>
  <c r="AC562" i="5" a="1"/>
  <c r="AC562" i="5" s="1"/>
  <c r="AB562" i="5"/>
  <c r="AD562" i="5"/>
  <c r="Z3" i="5"/>
  <c r="W3" i="5"/>
  <c r="V3" i="5"/>
  <c r="X902" i="5"/>
  <c r="Y902" i="5" s="1"/>
  <c r="X550" i="5"/>
  <c r="Y550" i="5" s="1"/>
  <c r="AB486" i="5"/>
  <c r="AD486" i="5"/>
  <c r="AC486" i="5" a="1"/>
  <c r="AC486" i="5" s="1"/>
  <c r="X358" i="5"/>
  <c r="Y358" i="5" s="1"/>
  <c r="AD198" i="5"/>
  <c r="AB198" i="5"/>
  <c r="AC198" i="5" a="1"/>
  <c r="AC198" i="5" s="1"/>
  <c r="X989" i="5"/>
  <c r="Y989" i="5" s="1"/>
  <c r="AB925" i="5"/>
  <c r="AD925" i="5"/>
  <c r="AC925" i="5" a="1"/>
  <c r="AC925" i="5" s="1"/>
  <c r="X701" i="5"/>
  <c r="Y701" i="5" s="1"/>
  <c r="X541" i="5"/>
  <c r="Y541" i="5" s="1"/>
  <c r="AD285" i="5"/>
  <c r="AC285" i="5" a="1"/>
  <c r="AC285" i="5" s="1"/>
  <c r="AB285" i="5"/>
  <c r="X93" i="5"/>
  <c r="Y93" i="5" s="1"/>
  <c r="AB852" i="5"/>
  <c r="AD852" i="5"/>
  <c r="AC852" i="5" a="1"/>
  <c r="AC852" i="5" s="1"/>
  <c r="X756" i="5"/>
  <c r="Y756" i="5" s="1"/>
  <c r="X340" i="5"/>
  <c r="Y340" i="5" s="1"/>
  <c r="AB276" i="5"/>
  <c r="AC276" i="5" a="1"/>
  <c r="AC276" i="5" s="1"/>
  <c r="AD276" i="5"/>
  <c r="AB180" i="5"/>
  <c r="AD180" i="5"/>
  <c r="AC180" i="5" a="1"/>
  <c r="AC180" i="5" s="1"/>
  <c r="X84" i="5"/>
  <c r="Y84" i="5" s="1"/>
  <c r="AD20" i="5"/>
  <c r="AB20" i="5"/>
  <c r="AC20" i="5" a="1"/>
  <c r="AC20" i="5" s="1"/>
  <c r="X835" i="5"/>
  <c r="Y835" i="5" s="1"/>
  <c r="X291" i="5"/>
  <c r="Y291" i="5" s="1"/>
  <c r="AD195" i="5"/>
  <c r="AB195" i="5"/>
  <c r="AC195" i="5" a="1"/>
  <c r="AC195" i="5" s="1"/>
  <c r="AB890" i="5"/>
  <c r="AD890" i="5"/>
  <c r="AC890" i="5" a="1"/>
  <c r="AC890" i="5" s="1"/>
  <c r="X794" i="5"/>
  <c r="Y794" i="5" s="1"/>
  <c r="AC538" i="5" a="1"/>
  <c r="AC538" i="5" s="1"/>
  <c r="AB538" i="5"/>
  <c r="AD538" i="5"/>
  <c r="X442" i="5"/>
  <c r="Y442" i="5" s="1"/>
  <c r="AD314" i="5"/>
  <c r="AB314" i="5"/>
  <c r="AC314" i="5" a="1"/>
  <c r="AC314" i="5" s="1"/>
  <c r="X122" i="5"/>
  <c r="Y122" i="5" s="1"/>
  <c r="AB58" i="5"/>
  <c r="AD58" i="5"/>
  <c r="AC58" i="5" a="1"/>
  <c r="AC58" i="5" s="1"/>
  <c r="AB689" i="5"/>
  <c r="AC689" i="5" a="1"/>
  <c r="AC689" i="5" s="1"/>
  <c r="AD689" i="5"/>
  <c r="AB497" i="5"/>
  <c r="AD497" i="5"/>
  <c r="AC497" i="5" a="1"/>
  <c r="AC497" i="5" s="1"/>
  <c r="AB401" i="5"/>
  <c r="AD401" i="5"/>
  <c r="AC401" i="5" a="1"/>
  <c r="AC401" i="5" s="1"/>
  <c r="X209" i="5"/>
  <c r="Y209" i="5" s="1"/>
  <c r="AB945" i="5"/>
  <c r="AD945" i="5"/>
  <c r="AC945" i="5" a="1"/>
  <c r="AC945" i="5" s="1"/>
  <c r="AD1000" i="5"/>
  <c r="AC1000" i="5" a="1"/>
  <c r="AC1000" i="5" s="1"/>
  <c r="AB1000" i="5"/>
  <c r="X896" i="5"/>
  <c r="Y896" i="5" s="1"/>
  <c r="X560" i="5"/>
  <c r="Y560" i="5" s="1"/>
  <c r="AB464" i="5"/>
  <c r="AD464" i="5"/>
  <c r="AC464" i="5" a="1"/>
  <c r="AC464" i="5" s="1"/>
  <c r="AB40" i="5"/>
  <c r="AD40" i="5"/>
  <c r="AC40" i="5" a="1"/>
  <c r="AC40" i="5" s="1"/>
  <c r="AB615" i="5"/>
  <c r="AD615" i="5"/>
  <c r="AC615" i="5" a="1"/>
  <c r="AC615" i="5" s="1"/>
  <c r="AD327" i="5"/>
  <c r="AC327" i="5" a="1"/>
  <c r="AC327" i="5" s="1"/>
  <c r="AB327" i="5"/>
  <c r="X703" i="5"/>
  <c r="Y703" i="5" s="1"/>
  <c r="X638" i="5"/>
  <c r="Y638" i="5" s="1"/>
  <c r="AD821" i="5"/>
  <c r="AB821" i="5"/>
  <c r="AC821" i="5" a="1"/>
  <c r="AC821" i="5" s="1"/>
  <c r="X213" i="5"/>
  <c r="Y213" i="5" s="1"/>
  <c r="AB149" i="5"/>
  <c r="AD149" i="5"/>
  <c r="AC149" i="5" a="1"/>
  <c r="AC149" i="5" s="1"/>
  <c r="X891" i="5"/>
  <c r="Y891" i="5" s="1"/>
  <c r="X59" i="5"/>
  <c r="Y59" i="5" s="1"/>
  <c r="AB690" i="5"/>
  <c r="AD690" i="5"/>
  <c r="AC690" i="5" a="1"/>
  <c r="AC690" i="5" s="1"/>
  <c r="X633" i="5"/>
  <c r="Y633" i="5" s="1"/>
  <c r="X137" i="5"/>
  <c r="Y137" i="5" s="1"/>
  <c r="AB73" i="5"/>
  <c r="AD73" i="5"/>
  <c r="AC73" i="5" a="1"/>
  <c r="AC73" i="5" s="1"/>
  <c r="AB784" i="5"/>
  <c r="AD784" i="5"/>
  <c r="AC784" i="5" a="1"/>
  <c r="AC784" i="5" s="1"/>
  <c r="X863" i="5"/>
  <c r="Y863" i="5" s="1"/>
  <c r="X63" i="5"/>
  <c r="Y63" i="5" s="1"/>
  <c r="AD287" i="5"/>
  <c r="AC287" i="5" a="1"/>
  <c r="AC287" i="5" s="1"/>
  <c r="AB287" i="5"/>
  <c r="AC958" i="5" a="1"/>
  <c r="AC958" i="5" s="1"/>
  <c r="AD958" i="5"/>
  <c r="AB958" i="5"/>
  <c r="AD894" i="5"/>
  <c r="AB894" i="5"/>
  <c r="AC894" i="5" a="1"/>
  <c r="AC894" i="5" s="1"/>
  <c r="X574" i="5"/>
  <c r="Y574" i="5" s="1"/>
  <c r="AD510" i="5"/>
  <c r="AB510" i="5"/>
  <c r="AC510" i="5" a="1"/>
  <c r="AC510" i="5" s="1"/>
  <c r="AD350" i="5"/>
  <c r="AB350" i="5"/>
  <c r="AC350" i="5" a="1"/>
  <c r="AC350" i="5" s="1"/>
  <c r="AB254" i="5"/>
  <c r="AD254" i="5"/>
  <c r="AC254" i="5" a="1"/>
  <c r="AC254" i="5" s="1"/>
  <c r="X981" i="5"/>
  <c r="Y981" i="5" s="1"/>
  <c r="X853" i="5"/>
  <c r="Y853" i="5" s="1"/>
  <c r="X725" i="5"/>
  <c r="Y725" i="5" s="1"/>
  <c r="AB629" i="5"/>
  <c r="AD629" i="5"/>
  <c r="AC629" i="5" a="1"/>
  <c r="AC629" i="5" s="1"/>
  <c r="X533" i="5"/>
  <c r="Y533" i="5" s="1"/>
  <c r="X341" i="5"/>
  <c r="Y341" i="5" s="1"/>
  <c r="AD277" i="5"/>
  <c r="AC277" i="5" a="1"/>
  <c r="AC277" i="5" s="1"/>
  <c r="AB277" i="5"/>
  <c r="AD21" i="5"/>
  <c r="AB21" i="5"/>
  <c r="AC21" i="5" a="1"/>
  <c r="AC21" i="5" s="1"/>
  <c r="X684" i="5"/>
  <c r="Y684" i="5" s="1"/>
  <c r="X556" i="5"/>
  <c r="Y556" i="5" s="1"/>
  <c r="X492" i="5"/>
  <c r="Y492" i="5" s="1"/>
  <c r="X204" i="5"/>
  <c r="Y204" i="5" s="1"/>
  <c r="AB140" i="5"/>
  <c r="AD140" i="5"/>
  <c r="AC140" i="5" a="1"/>
  <c r="AC140" i="5" s="1"/>
  <c r="X859" i="5"/>
  <c r="Y859" i="5" s="1"/>
  <c r="AD731" i="5"/>
  <c r="AC731" i="5" a="1"/>
  <c r="AC731" i="5" s="1"/>
  <c r="AB731" i="5"/>
  <c r="X635" i="5"/>
  <c r="Y635" i="5" s="1"/>
  <c r="AB571" i="5"/>
  <c r="AD571" i="5"/>
  <c r="AC571" i="5" a="1"/>
  <c r="AC571" i="5" s="1"/>
  <c r="AD443" i="5"/>
  <c r="AB443" i="5"/>
  <c r="AC443" i="5" a="1"/>
  <c r="AC443" i="5" s="1"/>
  <c r="AB283" i="5"/>
  <c r="AC283" i="5" a="1"/>
  <c r="AC283" i="5" s="1"/>
  <c r="AD283" i="5"/>
  <c r="AB155" i="5"/>
  <c r="AD155" i="5"/>
  <c r="AC155" i="5" a="1"/>
  <c r="AC155" i="5" s="1"/>
  <c r="X882" i="5"/>
  <c r="Y882" i="5" s="1"/>
  <c r="AC626" i="5" a="1"/>
  <c r="AC626" i="5" s="1"/>
  <c r="AB626" i="5"/>
  <c r="AD626" i="5"/>
  <c r="X530" i="5"/>
  <c r="Y530" i="5" s="1"/>
  <c r="AB466" i="5"/>
  <c r="AD466" i="5"/>
  <c r="AC466" i="5" a="1"/>
  <c r="AC466" i="5" s="1"/>
  <c r="X370" i="5"/>
  <c r="Y370" i="5" s="1"/>
  <c r="X242" i="5"/>
  <c r="Y242" i="5" s="1"/>
  <c r="AB601" i="5"/>
  <c r="AD601" i="5"/>
  <c r="AC601" i="5" a="1"/>
  <c r="AC601" i="5" s="1"/>
  <c r="X489" i="5"/>
  <c r="Y489" i="5" s="1"/>
  <c r="AD297" i="5"/>
  <c r="AC297" i="5" a="1"/>
  <c r="AC297" i="5" s="1"/>
  <c r="AB297" i="5"/>
  <c r="AB169" i="5"/>
  <c r="AD169" i="5"/>
  <c r="AC169" i="5" a="1"/>
  <c r="AC169" i="5" s="1"/>
  <c r="AB857" i="5"/>
  <c r="AD857" i="5"/>
  <c r="AC857" i="5" a="1"/>
  <c r="AC857" i="5" s="1"/>
  <c r="AD992" i="5"/>
  <c r="AC992" i="5" a="1"/>
  <c r="AC992" i="5" s="1"/>
  <c r="AB992" i="5"/>
  <c r="AB888" i="5"/>
  <c r="AD888" i="5"/>
  <c r="AC888" i="5" a="1"/>
  <c r="AC888" i="5" s="1"/>
  <c r="X752" i="5"/>
  <c r="Y752" i="5" s="1"/>
  <c r="X424" i="5"/>
  <c r="Y424" i="5" s="1"/>
  <c r="AD352" i="5"/>
  <c r="AB352" i="5"/>
  <c r="AC352" i="5" a="1"/>
  <c r="AC352" i="5" s="1"/>
  <c r="AB256" i="5"/>
  <c r="AD256" i="5"/>
  <c r="AC256" i="5" a="1"/>
  <c r="AC256" i="5" s="1"/>
  <c r="X160" i="5"/>
  <c r="Y160" i="5" s="1"/>
  <c r="AB96" i="5"/>
  <c r="AD96" i="5"/>
  <c r="AC96" i="5" a="1"/>
  <c r="AC96" i="5" s="1"/>
  <c r="AB930" i="5"/>
  <c r="AC930" i="5" a="1"/>
  <c r="AC930" i="5" s="1"/>
  <c r="AD930" i="5"/>
  <c r="X872" i="5"/>
  <c r="Y872" i="5" s="1"/>
  <c r="AB831" i="5"/>
  <c r="AD831" i="5"/>
  <c r="AC831" i="5" a="1"/>
  <c r="AC831" i="5" s="1"/>
  <c r="AD543" i="5"/>
  <c r="AC543" i="5" a="1"/>
  <c r="AC543" i="5" s="1"/>
  <c r="AB543" i="5"/>
  <c r="AC950" i="5" a="1"/>
  <c r="AC950" i="5" s="1"/>
  <c r="AB950" i="5"/>
  <c r="AD950" i="5"/>
  <c r="X438" i="5"/>
  <c r="Y438" i="5" s="1"/>
  <c r="X237" i="5"/>
  <c r="Y237" i="5" s="1"/>
  <c r="AB141" i="5"/>
  <c r="AD141" i="5"/>
  <c r="AC141" i="5" a="1"/>
  <c r="AC141" i="5" s="1"/>
  <c r="AB531" i="5"/>
  <c r="AD531" i="5"/>
  <c r="AC531" i="5" a="1"/>
  <c r="AC531" i="5" s="1"/>
  <c r="AD179" i="5"/>
  <c r="AB179" i="5"/>
  <c r="AC179" i="5" a="1"/>
  <c r="AC179" i="5" s="1"/>
  <c r="X225" i="5"/>
  <c r="Y225" i="5" s="1"/>
  <c r="AB129" i="5"/>
  <c r="AD129" i="5"/>
  <c r="AC129" i="5" a="1"/>
  <c r="AC129" i="5" s="1"/>
  <c r="AB704" i="5"/>
  <c r="AD704" i="5"/>
  <c r="AC704" i="5" a="1"/>
  <c r="AC704" i="5" s="1"/>
  <c r="AB640" i="5"/>
  <c r="AD640" i="5"/>
  <c r="AC640" i="5" a="1"/>
  <c r="AC640" i="5" s="1"/>
  <c r="AB951" i="5"/>
  <c r="AC951" i="5" a="1"/>
  <c r="AC951" i="5" s="1"/>
  <c r="AD951" i="5"/>
  <c r="X55" i="5"/>
  <c r="Y55" i="5" s="1"/>
  <c r="X665" i="5"/>
  <c r="Y665" i="5" s="1"/>
  <c r="AB663" i="5"/>
  <c r="AC663" i="5" a="1"/>
  <c r="AC663" i="5" s="1"/>
  <c r="AD663" i="5"/>
  <c r="X407" i="5"/>
  <c r="Y407" i="5" s="1"/>
  <c r="X207" i="5"/>
  <c r="Y207" i="5" s="1"/>
  <c r="AB982" i="5"/>
  <c r="AC982" i="5" a="1"/>
  <c r="AC982" i="5" s="1"/>
  <c r="AD982" i="5"/>
  <c r="X758" i="5"/>
  <c r="Y758" i="5" s="1"/>
  <c r="AB214" i="5"/>
  <c r="AD214" i="5"/>
  <c r="AC214" i="5" a="1"/>
  <c r="AC214" i="5" s="1"/>
  <c r="X118" i="5"/>
  <c r="Y118" i="5" s="1"/>
  <c r="AB54" i="5"/>
  <c r="AD54" i="5"/>
  <c r="AC54" i="5" a="1"/>
  <c r="AC54" i="5" s="1"/>
  <c r="AB909" i="5"/>
  <c r="AD909" i="5"/>
  <c r="AC909" i="5" a="1"/>
  <c r="AC909" i="5" s="1"/>
  <c r="AD813" i="5"/>
  <c r="AC813" i="5" a="1"/>
  <c r="AC813" i="5" s="1"/>
  <c r="AB813" i="5"/>
  <c r="AB653" i="5"/>
  <c r="AC653" i="5" a="1"/>
  <c r="AC653" i="5" s="1"/>
  <c r="AD653" i="5"/>
  <c r="AB397" i="5"/>
  <c r="AD397" i="5"/>
  <c r="AC397" i="5" a="1"/>
  <c r="AC397" i="5" s="1"/>
  <c r="X301" i="5"/>
  <c r="Y301" i="5" s="1"/>
  <c r="AB173" i="5"/>
  <c r="AD173" i="5"/>
  <c r="AC173" i="5" a="1"/>
  <c r="AC173" i="5" s="1"/>
  <c r="AB900" i="5"/>
  <c r="AD900" i="5"/>
  <c r="AC900" i="5" a="1"/>
  <c r="AC900" i="5" s="1"/>
  <c r="X804" i="5"/>
  <c r="Y804" i="5" s="1"/>
  <c r="X740" i="5"/>
  <c r="Y740" i="5" s="1"/>
  <c r="AC548" i="5" a="1"/>
  <c r="AC548" i="5" s="1"/>
  <c r="AB548" i="5"/>
  <c r="AD548" i="5"/>
  <c r="X452" i="5"/>
  <c r="Y452" i="5" s="1"/>
  <c r="AD356" i="5"/>
  <c r="AB356" i="5"/>
  <c r="AC356" i="5" a="1"/>
  <c r="AC356" i="5" s="1"/>
  <c r="X164" i="5"/>
  <c r="Y164" i="5" s="1"/>
  <c r="AB100" i="5"/>
  <c r="AD100" i="5"/>
  <c r="AC100" i="5" a="1"/>
  <c r="AC100" i="5" s="1"/>
  <c r="AB979" i="5"/>
  <c r="AD979" i="5"/>
  <c r="AC979" i="5" a="1"/>
  <c r="AC979" i="5" s="1"/>
  <c r="AB851" i="5"/>
  <c r="AD851" i="5"/>
  <c r="AC851" i="5" a="1"/>
  <c r="AC851" i="5" s="1"/>
  <c r="AC723" i="5" a="1"/>
  <c r="AC723" i="5" s="1"/>
  <c r="AB723" i="5"/>
  <c r="AD723" i="5"/>
  <c r="X595" i="5"/>
  <c r="Y595" i="5" s="1"/>
  <c r="AB403" i="5"/>
  <c r="AD403" i="5"/>
  <c r="AC403" i="5" a="1"/>
  <c r="AC403" i="5" s="1"/>
  <c r="AD307" i="5"/>
  <c r="AC307" i="5" a="1"/>
  <c r="AC307" i="5" s="1"/>
  <c r="AB307" i="5"/>
  <c r="X83" i="5"/>
  <c r="Y83" i="5" s="1"/>
  <c r="AD842" i="5"/>
  <c r="AC842" i="5" a="1"/>
  <c r="AC842" i="5" s="1"/>
  <c r="AB842" i="5"/>
  <c r="X746" i="5"/>
  <c r="Y746" i="5" s="1"/>
  <c r="AB394" i="5"/>
  <c r="AD394" i="5"/>
  <c r="AC394" i="5" a="1"/>
  <c r="AC394" i="5" s="1"/>
  <c r="X138" i="5"/>
  <c r="Y138" i="5" s="1"/>
  <c r="AB74" i="5"/>
  <c r="AD74" i="5"/>
  <c r="AC74" i="5" a="1"/>
  <c r="AC74" i="5" s="1"/>
  <c r="X521" i="5"/>
  <c r="Y521" i="5" s="1"/>
  <c r="AB417" i="5"/>
  <c r="AD417" i="5"/>
  <c r="AC417" i="5" a="1"/>
  <c r="AC417" i="5" s="1"/>
  <c r="X321" i="5"/>
  <c r="Y321" i="5" s="1"/>
  <c r="X257" i="5"/>
  <c r="Y257" i="5" s="1"/>
  <c r="X681" i="5"/>
  <c r="Y681" i="5" s="1"/>
  <c r="AB776" i="5"/>
  <c r="AD776" i="5"/>
  <c r="AC776" i="5" a="1"/>
  <c r="AC776" i="5" s="1"/>
  <c r="AC576" i="5" a="1"/>
  <c r="AC576" i="5" s="1"/>
  <c r="AB576" i="5"/>
  <c r="AD576" i="5"/>
  <c r="AB480" i="5"/>
  <c r="AD480" i="5"/>
  <c r="AC480" i="5" a="1"/>
  <c r="AC480" i="5" s="1"/>
  <c r="AB312" i="5"/>
  <c r="AD312" i="5"/>
  <c r="AC312" i="5" a="1"/>
  <c r="AC312" i="5" s="1"/>
  <c r="X152" i="5"/>
  <c r="Y152" i="5" s="1"/>
  <c r="X993" i="5"/>
  <c r="Y993" i="5" s="1"/>
  <c r="AB759" i="5"/>
  <c r="AC759" i="5" a="1"/>
  <c r="AC759" i="5" s="1"/>
  <c r="AD759" i="5"/>
  <c r="AB503" i="5"/>
  <c r="AD503" i="5"/>
  <c r="AC503" i="5" a="1"/>
  <c r="AC503" i="5" s="1"/>
  <c r="AD343" i="5"/>
  <c r="AB343" i="5"/>
  <c r="AC343" i="5" a="1"/>
  <c r="AC343" i="5" s="1"/>
  <c r="AB719" i="5"/>
  <c r="AC719" i="5" a="1"/>
  <c r="AC719" i="5" s="1"/>
  <c r="AD719" i="5"/>
  <c r="X700" i="5"/>
  <c r="Y700" i="5" s="1"/>
  <c r="X674" i="5"/>
  <c r="Y674" i="5" s="1"/>
  <c r="X89" i="5"/>
  <c r="Y89" i="5" s="1"/>
  <c r="AB961" i="5"/>
  <c r="AD961" i="5"/>
  <c r="AC961" i="5" a="1"/>
  <c r="AC961" i="5" s="1"/>
  <c r="AD745" i="5"/>
  <c r="AC745" i="5" a="1"/>
  <c r="AC745" i="5" s="1"/>
  <c r="AB745" i="5"/>
  <c r="X495" i="5"/>
  <c r="Y495" i="5" s="1"/>
  <c r="X910" i="5"/>
  <c r="Y910" i="5" s="1"/>
  <c r="X558" i="5"/>
  <c r="Y558" i="5" s="1"/>
  <c r="AB270" i="5"/>
  <c r="AD270" i="5"/>
  <c r="AC270" i="5" a="1"/>
  <c r="AC270" i="5" s="1"/>
  <c r="AB206" i="5"/>
  <c r="AD206" i="5"/>
  <c r="AC206" i="5" a="1"/>
  <c r="AC206" i="5" s="1"/>
  <c r="X997" i="5"/>
  <c r="Y997" i="5" s="1"/>
  <c r="AB901" i="5"/>
  <c r="AD901" i="5"/>
  <c r="AC901" i="5" a="1"/>
  <c r="AC901" i="5" s="1"/>
  <c r="X709" i="5"/>
  <c r="Y709" i="5" s="1"/>
  <c r="AD517" i="5"/>
  <c r="AB517" i="5"/>
  <c r="AC517" i="5" a="1"/>
  <c r="AC517" i="5" s="1"/>
  <c r="X421" i="5"/>
  <c r="Y421" i="5" s="1"/>
  <c r="AB357" i="5"/>
  <c r="AC357" i="5" a="1"/>
  <c r="AC357" i="5" s="1"/>
  <c r="AD357" i="5"/>
  <c r="AB261" i="5"/>
  <c r="AD261" i="5"/>
  <c r="AC261" i="5" a="1"/>
  <c r="AC261" i="5" s="1"/>
  <c r="X956" i="5"/>
  <c r="Y956" i="5" s="1"/>
  <c r="AB860" i="5"/>
  <c r="AD860" i="5"/>
  <c r="AC860" i="5" a="1"/>
  <c r="AC860" i="5" s="1"/>
  <c r="AB764" i="5"/>
  <c r="AD764" i="5"/>
  <c r="AC764" i="5" a="1"/>
  <c r="AC764" i="5" s="1"/>
  <c r="AB668" i="5"/>
  <c r="AD668" i="5"/>
  <c r="AC668" i="5" a="1"/>
  <c r="AC668" i="5" s="1"/>
  <c r="AD348" i="5"/>
  <c r="AB348" i="5"/>
  <c r="AC348" i="5" a="1"/>
  <c r="AC348" i="5" s="1"/>
  <c r="AD252" i="5"/>
  <c r="AB252" i="5"/>
  <c r="AC252" i="5" a="1"/>
  <c r="AC252" i="5" s="1"/>
  <c r="X156" i="5"/>
  <c r="Y156" i="5" s="1"/>
  <c r="AB92" i="5"/>
  <c r="AD92" i="5"/>
  <c r="AC92" i="5" a="1"/>
  <c r="AC92" i="5" s="1"/>
  <c r="X721" i="5"/>
  <c r="Y721" i="5" s="1"/>
  <c r="AB875" i="5"/>
  <c r="AD875" i="5"/>
  <c r="AC875" i="5" a="1"/>
  <c r="AC875" i="5" s="1"/>
  <c r="X811" i="5"/>
  <c r="Y811" i="5" s="1"/>
  <c r="AB683" i="5"/>
  <c r="AC683" i="5" a="1"/>
  <c r="AC683" i="5" s="1"/>
  <c r="AD683" i="5"/>
  <c r="AD587" i="5"/>
  <c r="AB587" i="5"/>
  <c r="AC587" i="5" a="1"/>
  <c r="AC587" i="5" s="1"/>
  <c r="AB523" i="5"/>
  <c r="AD523" i="5"/>
  <c r="AC523" i="5" a="1"/>
  <c r="AC523" i="5" s="1"/>
  <c r="AB203" i="5"/>
  <c r="AD203" i="5"/>
  <c r="AC203" i="5" a="1"/>
  <c r="AC203" i="5" s="1"/>
  <c r="X834" i="5"/>
  <c r="Y834" i="5" s="1"/>
  <c r="AC578" i="5" a="1"/>
  <c r="AC578" i="5" s="1"/>
  <c r="AB578" i="5"/>
  <c r="AD578" i="5"/>
  <c r="AB226" i="5"/>
  <c r="AD226" i="5"/>
  <c r="AC226" i="5" a="1"/>
  <c r="AC226" i="5" s="1"/>
  <c r="X130" i="5"/>
  <c r="Y130" i="5" s="1"/>
  <c r="AD66" i="5"/>
  <c r="AB66" i="5"/>
  <c r="AC66" i="5" a="1"/>
  <c r="AC66" i="5" s="1"/>
  <c r="AD705" i="5"/>
  <c r="AC705" i="5" a="1"/>
  <c r="AC705" i="5" s="1"/>
  <c r="AB705" i="5"/>
  <c r="AB585" i="5"/>
  <c r="AD585" i="5"/>
  <c r="AC585" i="5" a="1"/>
  <c r="AC585" i="5" s="1"/>
  <c r="X513" i="5"/>
  <c r="Y513" i="5" s="1"/>
  <c r="AD409" i="5"/>
  <c r="AB409" i="5"/>
  <c r="AC409" i="5" a="1"/>
  <c r="AC409" i="5" s="1"/>
  <c r="X313" i="5"/>
  <c r="Y313" i="5" s="1"/>
  <c r="AB505" i="5"/>
  <c r="AD505" i="5"/>
  <c r="AC505" i="5" a="1"/>
  <c r="AC505" i="5" s="1"/>
  <c r="AC736" i="5" a="1"/>
  <c r="AC736" i="5" s="1"/>
  <c r="AB736" i="5"/>
  <c r="AD736" i="5"/>
  <c r="X336" i="5"/>
  <c r="Y336" i="5" s="1"/>
  <c r="AB272" i="5"/>
  <c r="AD272" i="5"/>
  <c r="AC272" i="5" a="1"/>
  <c r="AC272" i="5" s="1"/>
  <c r="X80" i="5"/>
  <c r="Y80" i="5" s="1"/>
  <c r="AB16" i="5"/>
  <c r="AD16" i="5"/>
  <c r="AC16" i="5" a="1"/>
  <c r="AC16" i="5" s="1"/>
  <c r="X577" i="5"/>
  <c r="Y577" i="5" s="1"/>
  <c r="AB687" i="5"/>
  <c r="AC687" i="5" a="1"/>
  <c r="AC687" i="5" s="1"/>
  <c r="AD687" i="5"/>
  <c r="AC934" i="5" a="1"/>
  <c r="AC934" i="5" s="1"/>
  <c r="AB934" i="5"/>
  <c r="AD934" i="5"/>
  <c r="X678" i="5"/>
  <c r="Y678" i="5" s="1"/>
  <c r="X221" i="5"/>
  <c r="Y221" i="5" s="1"/>
  <c r="AB125" i="5"/>
  <c r="AD125" i="5"/>
  <c r="AC125" i="5" a="1"/>
  <c r="AC125" i="5" s="1"/>
  <c r="AB724" i="5"/>
  <c r="AD724" i="5"/>
  <c r="AC724" i="5" a="1"/>
  <c r="AC724" i="5" s="1"/>
  <c r="AB404" i="5"/>
  <c r="AD404" i="5"/>
  <c r="AC404" i="5" a="1"/>
  <c r="AC404" i="5" s="1"/>
  <c r="AB634" i="5"/>
  <c r="AD634" i="5"/>
  <c r="AC634" i="5" a="1"/>
  <c r="AC634" i="5" s="1"/>
  <c r="X177" i="5"/>
  <c r="Y177" i="5" s="1"/>
  <c r="AB81" i="5"/>
  <c r="AD81" i="5"/>
  <c r="AC81" i="5" a="1"/>
  <c r="AC81" i="5" s="1"/>
  <c r="X729" i="5"/>
  <c r="Y729" i="5" s="1"/>
  <c r="AD528" i="5"/>
  <c r="AB528" i="5"/>
  <c r="AC528" i="5" a="1"/>
  <c r="AC528" i="5" s="1"/>
  <c r="AB711" i="5"/>
  <c r="AC711" i="5" a="1"/>
  <c r="AC711" i="5" s="1"/>
  <c r="AD711" i="5"/>
  <c r="AB519" i="5"/>
  <c r="AD519" i="5"/>
  <c r="AC519" i="5" a="1"/>
  <c r="AC519" i="5" s="1"/>
  <c r="AD359" i="5"/>
  <c r="AB359" i="5"/>
  <c r="AC359" i="5" a="1"/>
  <c r="AC359" i="5" s="1"/>
  <c r="AB167" i="5"/>
  <c r="AD167" i="5"/>
  <c r="AC167" i="5" a="1"/>
  <c r="AC167" i="5" s="1"/>
  <c r="AB95" i="5"/>
  <c r="AD95" i="5"/>
  <c r="AC95" i="5" a="1"/>
  <c r="AC95" i="5" s="1"/>
  <c r="AC550" i="5" a="1"/>
  <c r="AC550" i="5" s="1"/>
  <c r="AB550" i="5"/>
  <c r="AD550" i="5"/>
  <c r="AC596" i="5" a="1"/>
  <c r="AC596" i="5" s="1"/>
  <c r="AB596" i="5"/>
  <c r="AD596" i="5"/>
  <c r="AD838" i="5"/>
  <c r="AC838" i="5" a="1"/>
  <c r="AC838" i="5" s="1"/>
  <c r="AB838" i="5"/>
  <c r="AD294" i="5"/>
  <c r="AB294" i="5"/>
  <c r="AC294" i="5" a="1"/>
  <c r="AC294" i="5" s="1"/>
  <c r="AB637" i="5"/>
  <c r="AC637" i="5" a="1"/>
  <c r="AC637" i="5" s="1"/>
  <c r="AD637" i="5"/>
  <c r="AD381" i="5"/>
  <c r="AB381" i="5"/>
  <c r="AC381" i="5" a="1"/>
  <c r="AC381" i="5" s="1"/>
  <c r="X806" i="5"/>
  <c r="Y806" i="5" s="1"/>
  <c r="AB646" i="5"/>
  <c r="AD646" i="5"/>
  <c r="AC646" i="5" a="1"/>
  <c r="AC646" i="5" s="1"/>
  <c r="AD358" i="5"/>
  <c r="AB358" i="5"/>
  <c r="AC358" i="5" a="1"/>
  <c r="AC358" i="5" s="1"/>
  <c r="AB262" i="5"/>
  <c r="AD262" i="5"/>
  <c r="AC262" i="5" a="1"/>
  <c r="AC262" i="5" s="1"/>
  <c r="AB102" i="5"/>
  <c r="AD102" i="5"/>
  <c r="AC102" i="5" a="1"/>
  <c r="AC102" i="5" s="1"/>
  <c r="AD541" i="5"/>
  <c r="AC541" i="5" a="1"/>
  <c r="AC541" i="5" s="1"/>
  <c r="AB541" i="5"/>
  <c r="AD445" i="5"/>
  <c r="AB445" i="5"/>
  <c r="AC445" i="5" a="1"/>
  <c r="AC445" i="5" s="1"/>
  <c r="X285" i="5"/>
  <c r="Y285" i="5" s="1"/>
  <c r="X916" i="5"/>
  <c r="Y916" i="5" s="1"/>
  <c r="AD532" i="5"/>
  <c r="AB532" i="5"/>
  <c r="AC532" i="5" a="1"/>
  <c r="AC532" i="5" s="1"/>
  <c r="X995" i="5"/>
  <c r="Y995" i="5" s="1"/>
  <c r="AB931" i="5"/>
  <c r="AD931" i="5"/>
  <c r="AC931" i="5" a="1"/>
  <c r="AC931" i="5" s="1"/>
  <c r="AD739" i="5"/>
  <c r="AC739" i="5" a="1"/>
  <c r="AC739" i="5" s="1"/>
  <c r="AB739" i="5"/>
  <c r="AB675" i="5"/>
  <c r="AC675" i="5" a="1"/>
  <c r="AC675" i="5" s="1"/>
  <c r="AD675" i="5"/>
  <c r="AD387" i="5"/>
  <c r="AB387" i="5"/>
  <c r="AC387" i="5" a="1"/>
  <c r="AC387" i="5" s="1"/>
  <c r="X131" i="5"/>
  <c r="Y131" i="5" s="1"/>
  <c r="AB794" i="5"/>
  <c r="AD794" i="5"/>
  <c r="AC794" i="5" a="1"/>
  <c r="AC794" i="5" s="1"/>
  <c r="AD218" i="5"/>
  <c r="AB218" i="5"/>
  <c r="AC218" i="5" a="1"/>
  <c r="AC218" i="5" s="1"/>
  <c r="X26" i="5"/>
  <c r="Y26" i="5" s="1"/>
  <c r="AB209" i="5"/>
  <c r="AD209" i="5"/>
  <c r="AC209" i="5" a="1"/>
  <c r="AC209" i="5" s="1"/>
  <c r="X1000" i="5"/>
  <c r="Y1000" i="5" s="1"/>
  <c r="AC560" i="5" a="1"/>
  <c r="AC560" i="5" s="1"/>
  <c r="AD560" i="5"/>
  <c r="AB560" i="5"/>
  <c r="X432" i="5"/>
  <c r="Y432" i="5" s="1"/>
  <c r="AB328" i="5"/>
  <c r="AD328" i="5"/>
  <c r="AC328" i="5" a="1"/>
  <c r="AC328" i="5" s="1"/>
  <c r="AB935" i="5"/>
  <c r="AD935" i="5"/>
  <c r="AC935" i="5" a="1"/>
  <c r="AC935" i="5" s="1"/>
  <c r="AD551" i="5"/>
  <c r="AC551" i="5" a="1"/>
  <c r="AC551" i="5" s="1"/>
  <c r="AB551" i="5"/>
  <c r="AB703" i="5"/>
  <c r="AC703" i="5" a="1"/>
  <c r="AC703" i="5" s="1"/>
  <c r="AD703" i="5"/>
  <c r="X821" i="5"/>
  <c r="Y821" i="5" s="1"/>
  <c r="AD763" i="5"/>
  <c r="AC763" i="5" a="1"/>
  <c r="AC763" i="5" s="1"/>
  <c r="AB763" i="5"/>
  <c r="AD219" i="5"/>
  <c r="AB219" i="5"/>
  <c r="AC219" i="5" a="1"/>
  <c r="AC219" i="5" s="1"/>
  <c r="X658" i="5"/>
  <c r="Y658" i="5" s="1"/>
  <c r="X41" i="5"/>
  <c r="Y41" i="5" s="1"/>
  <c r="AB905" i="5"/>
  <c r="AD905" i="5"/>
  <c r="AC905" i="5" a="1"/>
  <c r="AC905" i="5" s="1"/>
  <c r="AD223" i="5"/>
  <c r="AB223" i="5"/>
  <c r="AC223" i="5" a="1"/>
  <c r="AC223" i="5" s="1"/>
  <c r="AB607" i="5"/>
  <c r="AD607" i="5"/>
  <c r="AC607" i="5" a="1"/>
  <c r="AC607" i="5" s="1"/>
  <c r="X958" i="5"/>
  <c r="Y958" i="5" s="1"/>
  <c r="AB798" i="5"/>
  <c r="AD798" i="5"/>
  <c r="AC798" i="5" a="1"/>
  <c r="AC798" i="5" s="1"/>
  <c r="AC574" i="5" a="1"/>
  <c r="AC574" i="5" s="1"/>
  <c r="AB574" i="5"/>
  <c r="AD574" i="5"/>
  <c r="AB94" i="5"/>
  <c r="AD94" i="5"/>
  <c r="AC94" i="5" a="1"/>
  <c r="AC94" i="5" s="1"/>
  <c r="X789" i="5"/>
  <c r="Y789" i="5" s="1"/>
  <c r="AB725" i="5"/>
  <c r="AC725" i="5" a="1"/>
  <c r="AC725" i="5" s="1"/>
  <c r="AD725" i="5"/>
  <c r="X629" i="5"/>
  <c r="Y629" i="5" s="1"/>
  <c r="AD341" i="5"/>
  <c r="AC341" i="5" a="1"/>
  <c r="AC341" i="5" s="1"/>
  <c r="AB341" i="5"/>
  <c r="X85" i="5"/>
  <c r="Y85" i="5" s="1"/>
  <c r="X21" i="5"/>
  <c r="Y21" i="5" s="1"/>
  <c r="AC908" i="5" a="1"/>
  <c r="AC908" i="5" s="1"/>
  <c r="AB908" i="5"/>
  <c r="AD908" i="5"/>
  <c r="AC556" i="5" a="1"/>
  <c r="AC556" i="5" s="1"/>
  <c r="AB556" i="5"/>
  <c r="AD556" i="5"/>
  <c r="X460" i="5"/>
  <c r="Y460" i="5" s="1"/>
  <c r="AD332" i="5"/>
  <c r="AB332" i="5"/>
  <c r="AC332" i="5" a="1"/>
  <c r="AC332" i="5" s="1"/>
  <c r="AB204" i="5"/>
  <c r="AD204" i="5"/>
  <c r="AC204" i="5" a="1"/>
  <c r="AC204" i="5" s="1"/>
  <c r="X108" i="5"/>
  <c r="Y108" i="5" s="1"/>
  <c r="AB44" i="5"/>
  <c r="AD44" i="5"/>
  <c r="AC44" i="5" a="1"/>
  <c r="AC44" i="5" s="1"/>
  <c r="AB827" i="5"/>
  <c r="AD827" i="5"/>
  <c r="AC827" i="5" a="1"/>
  <c r="AC827" i="5" s="1"/>
  <c r="X731" i="5"/>
  <c r="Y731" i="5" s="1"/>
  <c r="AD539" i="5"/>
  <c r="AC539" i="5" a="1"/>
  <c r="AC539" i="5" s="1"/>
  <c r="AB539" i="5"/>
  <c r="X443" i="5"/>
  <c r="Y443" i="5" s="1"/>
  <c r="AB882" i="5"/>
  <c r="AD882" i="5"/>
  <c r="AC882" i="5" a="1"/>
  <c r="AC882" i="5" s="1"/>
  <c r="X434" i="5"/>
  <c r="Y434" i="5" s="1"/>
  <c r="AB82" i="5"/>
  <c r="AD82" i="5"/>
  <c r="AC82" i="5" a="1"/>
  <c r="AC82" i="5" s="1"/>
  <c r="AC769" i="5" a="1"/>
  <c r="AC769" i="5" s="1"/>
  <c r="AB769" i="5"/>
  <c r="AD769" i="5"/>
  <c r="AB561" i="5"/>
  <c r="AD561" i="5"/>
  <c r="AC561" i="5" a="1"/>
  <c r="AC561" i="5" s="1"/>
  <c r="AD489" i="5"/>
  <c r="AB489" i="5"/>
  <c r="AC489" i="5" a="1"/>
  <c r="AC489" i="5" s="1"/>
  <c r="AD361" i="5"/>
  <c r="AB361" i="5"/>
  <c r="AC361" i="5" a="1"/>
  <c r="AC361" i="5" s="1"/>
  <c r="X265" i="5"/>
  <c r="Y265" i="5" s="1"/>
  <c r="AB520" i="5"/>
  <c r="AD520" i="5"/>
  <c r="AC520" i="5" a="1"/>
  <c r="AC520" i="5" s="1"/>
  <c r="X320" i="5"/>
  <c r="Y320" i="5" s="1"/>
  <c r="X256" i="5"/>
  <c r="Y256" i="5" s="1"/>
  <c r="AB160" i="5"/>
  <c r="AD160" i="5"/>
  <c r="AC160" i="5" a="1"/>
  <c r="AC160" i="5" s="1"/>
  <c r="X64" i="5"/>
  <c r="Y64" i="5" s="1"/>
  <c r="X831" i="5"/>
  <c r="Y831" i="5" s="1"/>
  <c r="X543" i="5"/>
  <c r="Y543" i="5" s="1"/>
  <c r="AB694" i="5"/>
  <c r="AD694" i="5"/>
  <c r="AC694" i="5" a="1"/>
  <c r="AC694" i="5" s="1"/>
  <c r="AD438" i="5"/>
  <c r="AB438" i="5"/>
  <c r="AC438" i="5" a="1"/>
  <c r="AC438" i="5" s="1"/>
  <c r="AB237" i="5"/>
  <c r="AD237" i="5"/>
  <c r="AC237" i="5" a="1"/>
  <c r="AC237" i="5" s="1"/>
  <c r="X109" i="5"/>
  <c r="Y109" i="5" s="1"/>
  <c r="AB45" i="5"/>
  <c r="AD45" i="5"/>
  <c r="AC45" i="5" a="1"/>
  <c r="AC45" i="5" s="1"/>
  <c r="AD953" i="5"/>
  <c r="AC953" i="5" a="1"/>
  <c r="AC953" i="5" s="1"/>
  <c r="AB953" i="5"/>
  <c r="X147" i="5"/>
  <c r="Y147" i="5" s="1"/>
  <c r="AD714" i="5"/>
  <c r="AB714" i="5"/>
  <c r="AC714" i="5" a="1"/>
  <c r="AC714" i="5" s="1"/>
  <c r="AB225" i="5"/>
  <c r="AD225" i="5"/>
  <c r="AC225" i="5" a="1"/>
  <c r="AC225" i="5" s="1"/>
  <c r="X97" i="5"/>
  <c r="Y97" i="5" s="1"/>
  <c r="AC913" i="5" a="1"/>
  <c r="AC913" i="5" s="1"/>
  <c r="AB913" i="5"/>
  <c r="AD913" i="5"/>
  <c r="X704" i="5"/>
  <c r="Y704" i="5" s="1"/>
  <c r="X448" i="5"/>
  <c r="Y448" i="5" s="1"/>
  <c r="X951" i="5"/>
  <c r="Y951" i="5" s="1"/>
  <c r="AB183" i="5"/>
  <c r="AD183" i="5"/>
  <c r="AC183" i="5" a="1"/>
  <c r="AC183" i="5" s="1"/>
  <c r="X184" i="5"/>
  <c r="Y184" i="5" s="1"/>
  <c r="AB88" i="5"/>
  <c r="AD88" i="5"/>
  <c r="AC88" i="5" a="1"/>
  <c r="AC88" i="5" s="1"/>
  <c r="AB665" i="5"/>
  <c r="AC665" i="5" a="1"/>
  <c r="AC665" i="5" s="1"/>
  <c r="AD665" i="5"/>
  <c r="AB855" i="5"/>
  <c r="AD855" i="5"/>
  <c r="AC855" i="5" a="1"/>
  <c r="AC855" i="5" s="1"/>
  <c r="AB407" i="5"/>
  <c r="AD407" i="5"/>
  <c r="AC407" i="5" a="1"/>
  <c r="AC407" i="5" s="1"/>
  <c r="X87" i="5"/>
  <c r="Y87" i="5" s="1"/>
  <c r="AC783" i="5" a="1"/>
  <c r="AC783" i="5" s="1"/>
  <c r="AD783" i="5"/>
  <c r="AB783" i="5"/>
  <c r="X918" i="5"/>
  <c r="Y918" i="5" s="1"/>
  <c r="AD854" i="5"/>
  <c r="AB854" i="5"/>
  <c r="AC854" i="5" a="1"/>
  <c r="AC854" i="5" s="1"/>
  <c r="AD534" i="5"/>
  <c r="AB534" i="5"/>
  <c r="AC534" i="5" a="1"/>
  <c r="AC534" i="5" s="1"/>
  <c r="X278" i="5"/>
  <c r="Y278" i="5" s="1"/>
  <c r="X22" i="5"/>
  <c r="Y22" i="5" s="1"/>
  <c r="X909" i="5"/>
  <c r="Y909" i="5" s="1"/>
  <c r="AB717" i="5"/>
  <c r="AC717" i="5" a="1"/>
  <c r="AC717" i="5" s="1"/>
  <c r="AD717" i="5"/>
  <c r="X996" i="5"/>
  <c r="Y996" i="5" s="1"/>
  <c r="AB452" i="5"/>
  <c r="AD452" i="5"/>
  <c r="AC452" i="5" a="1"/>
  <c r="AC452" i="5" s="1"/>
  <c r="X324" i="5"/>
  <c r="Y324" i="5" s="1"/>
  <c r="X68" i="5"/>
  <c r="Y68" i="5" s="1"/>
  <c r="AB595" i="5"/>
  <c r="AD595" i="5"/>
  <c r="AC595" i="5" a="1"/>
  <c r="AC595" i="5" s="1"/>
  <c r="AB467" i="5"/>
  <c r="AD467" i="5"/>
  <c r="AC467" i="5" a="1"/>
  <c r="AC467" i="5" s="1"/>
  <c r="AC906" i="5" a="1"/>
  <c r="AC906" i="5" s="1"/>
  <c r="AB906" i="5"/>
  <c r="AD906" i="5"/>
  <c r="AD490" i="5"/>
  <c r="AB490" i="5"/>
  <c r="AC490" i="5" a="1"/>
  <c r="AC490" i="5" s="1"/>
  <c r="AD234" i="5"/>
  <c r="AB234" i="5"/>
  <c r="AC234" i="5" a="1"/>
  <c r="AC234" i="5" s="1"/>
  <c r="X42" i="5"/>
  <c r="Y42" i="5" s="1"/>
  <c r="AB481" i="5"/>
  <c r="AD481" i="5"/>
  <c r="AC481" i="5" a="1"/>
  <c r="AC481" i="5" s="1"/>
  <c r="AB161" i="5"/>
  <c r="AD161" i="5"/>
  <c r="AC161" i="5" a="1"/>
  <c r="AC161" i="5" s="1"/>
  <c r="X576" i="5"/>
  <c r="Y576" i="5" s="1"/>
  <c r="AB887" i="5"/>
  <c r="AD887" i="5"/>
  <c r="AC887" i="5" a="1"/>
  <c r="AC887" i="5" s="1"/>
  <c r="X759" i="5"/>
  <c r="Y759" i="5" s="1"/>
  <c r="AC271" i="5" a="1"/>
  <c r="AC271" i="5" s="1"/>
  <c r="AD271" i="5"/>
  <c r="AB271" i="5"/>
  <c r="AB654" i="5"/>
  <c r="AD654" i="5"/>
  <c r="AC654" i="5" a="1"/>
  <c r="AC654" i="5" s="1"/>
  <c r="X133" i="5"/>
  <c r="Y133" i="5" s="1"/>
  <c r="AB939" i="5"/>
  <c r="AD939" i="5"/>
  <c r="AC939" i="5" a="1"/>
  <c r="AC939" i="5" s="1"/>
  <c r="X235" i="5"/>
  <c r="Y235" i="5" s="1"/>
  <c r="AB107" i="5"/>
  <c r="AD107" i="5"/>
  <c r="AC107" i="5" a="1"/>
  <c r="AC107" i="5" s="1"/>
  <c r="AB217" i="5"/>
  <c r="AD217" i="5"/>
  <c r="AC217" i="5" a="1"/>
  <c r="AC217" i="5" s="1"/>
  <c r="AB440" i="5"/>
  <c r="AD440" i="5"/>
  <c r="AC440" i="5" a="1"/>
  <c r="AC440" i="5" s="1"/>
  <c r="X175" i="5"/>
  <c r="Y175" i="5" s="1"/>
  <c r="AB79" i="5"/>
  <c r="AD79" i="5"/>
  <c r="AC79" i="5" a="1"/>
  <c r="AC79" i="5" s="1"/>
  <c r="AB303" i="5"/>
  <c r="AC303" i="5" a="1"/>
  <c r="AC303" i="5" s="1"/>
  <c r="AD303" i="5"/>
  <c r="AB910" i="5"/>
  <c r="AD910" i="5"/>
  <c r="AC910" i="5" a="1"/>
  <c r="AC910" i="5" s="1"/>
  <c r="AB782" i="5"/>
  <c r="AD782" i="5"/>
  <c r="AC782" i="5" a="1"/>
  <c r="AC782" i="5" s="1"/>
  <c r="AB718" i="5"/>
  <c r="AD718" i="5"/>
  <c r="AC718" i="5" a="1"/>
  <c r="AC718" i="5" s="1"/>
  <c r="AD366" i="5"/>
  <c r="AB366" i="5"/>
  <c r="AC366" i="5" a="1"/>
  <c r="AC366" i="5" s="1"/>
  <c r="X270" i="5"/>
  <c r="Y270" i="5" s="1"/>
  <c r="AB110" i="5"/>
  <c r="AD110" i="5"/>
  <c r="AC110" i="5" a="1"/>
  <c r="AC110" i="5" s="1"/>
  <c r="AB997" i="5"/>
  <c r="AD997" i="5"/>
  <c r="AC997" i="5" a="1"/>
  <c r="AC997" i="5" s="1"/>
  <c r="AB869" i="5"/>
  <c r="AD869" i="5"/>
  <c r="AC869" i="5" a="1"/>
  <c r="AC869" i="5" s="1"/>
  <c r="AB709" i="5"/>
  <c r="AC709" i="5" a="1"/>
  <c r="AC709" i="5" s="1"/>
  <c r="AD709" i="5"/>
  <c r="X517" i="5"/>
  <c r="Y517" i="5" s="1"/>
  <c r="X325" i="5"/>
  <c r="Y325" i="5" s="1"/>
  <c r="AD37" i="5"/>
  <c r="AC37" i="5" a="1"/>
  <c r="AC37" i="5" s="1"/>
  <c r="AB37" i="5"/>
  <c r="AB924" i="5"/>
  <c r="AD924" i="5"/>
  <c r="AC924" i="5" a="1"/>
  <c r="AC924" i="5" s="1"/>
  <c r="AC540" i="5" a="1"/>
  <c r="AC540" i="5" s="1"/>
  <c r="AB540" i="5"/>
  <c r="AD540" i="5"/>
  <c r="AB412" i="5"/>
  <c r="AD412" i="5"/>
  <c r="AC412" i="5" a="1"/>
  <c r="AC412" i="5" s="1"/>
  <c r="X316" i="5"/>
  <c r="Y316" i="5" s="1"/>
  <c r="X60" i="5"/>
  <c r="Y60" i="5" s="1"/>
  <c r="AC721" i="5" a="1"/>
  <c r="AC721" i="5" s="1"/>
  <c r="AB721" i="5"/>
  <c r="AD721" i="5"/>
  <c r="AD779" i="5"/>
  <c r="AC779" i="5" a="1"/>
  <c r="AC779" i="5" s="1"/>
  <c r="AB779" i="5"/>
  <c r="X587" i="5"/>
  <c r="Y587" i="5" s="1"/>
  <c r="AB491" i="5"/>
  <c r="AD491" i="5"/>
  <c r="AC491" i="5" a="1"/>
  <c r="AC491" i="5" s="1"/>
  <c r="AD395" i="5"/>
  <c r="AB395" i="5"/>
  <c r="AC395" i="5" a="1"/>
  <c r="AC395" i="5" s="1"/>
  <c r="AD978" i="5"/>
  <c r="AC978" i="5" a="1"/>
  <c r="AC978" i="5" s="1"/>
  <c r="AB978" i="5"/>
  <c r="AD834" i="5"/>
  <c r="AC834" i="5" a="1"/>
  <c r="AC834" i="5" s="1"/>
  <c r="AB834" i="5"/>
  <c r="AB290" i="5"/>
  <c r="AD290" i="5"/>
  <c r="AC290" i="5" a="1"/>
  <c r="AC290" i="5" s="1"/>
  <c r="X585" i="5"/>
  <c r="Y585" i="5" s="1"/>
  <c r="X153" i="5"/>
  <c r="Y153" i="5" s="1"/>
  <c r="AB938" i="5"/>
  <c r="AC938" i="5" a="1"/>
  <c r="AC938" i="5" s="1"/>
  <c r="AD938" i="5"/>
  <c r="AD832" i="5"/>
  <c r="AC832" i="5" a="1"/>
  <c r="AC832" i="5" s="1"/>
  <c r="AB832" i="5"/>
  <c r="X568" i="5"/>
  <c r="Y568" i="5" s="1"/>
  <c r="AB504" i="5"/>
  <c r="AD504" i="5"/>
  <c r="AC504" i="5" a="1"/>
  <c r="AC504" i="5" s="1"/>
  <c r="AD336" i="5"/>
  <c r="AB336" i="5"/>
  <c r="AC336" i="5" a="1"/>
  <c r="AC336" i="5" s="1"/>
  <c r="X240" i="5"/>
  <c r="Y240" i="5" s="1"/>
  <c r="AB176" i="5"/>
  <c r="AD176" i="5"/>
  <c r="AC176" i="5" a="1"/>
  <c r="AC176" i="5" s="1"/>
  <c r="AB847" i="5"/>
  <c r="AD847" i="5"/>
  <c r="AC847" i="5" a="1"/>
  <c r="AC847" i="5" s="1"/>
  <c r="AB367" i="5"/>
  <c r="AD367" i="5"/>
  <c r="AC367" i="5" a="1"/>
  <c r="AC367" i="5" s="1"/>
  <c r="X61" i="5"/>
  <c r="Y61" i="5" s="1"/>
  <c r="X404" i="5"/>
  <c r="Y404" i="5" s="1"/>
  <c r="AB99" i="5"/>
  <c r="AD99" i="5"/>
  <c r="AC99" i="5" a="1"/>
  <c r="AC99" i="5" s="1"/>
  <c r="AB369" i="5"/>
  <c r="AD369" i="5"/>
  <c r="AC369" i="5" a="1"/>
  <c r="AC369" i="5" s="1"/>
  <c r="AB177" i="5"/>
  <c r="AD177" i="5"/>
  <c r="AC177" i="5" a="1"/>
  <c r="AC177" i="5" s="1"/>
  <c r="X914" i="5"/>
  <c r="Y914" i="5" s="1"/>
  <c r="X368" i="5"/>
  <c r="Y368" i="5" s="1"/>
  <c r="X455" i="5"/>
  <c r="Y455" i="5" s="1"/>
  <c r="X200" i="5"/>
  <c r="Y200" i="5" s="1"/>
  <c r="AB72" i="5"/>
  <c r="AD72" i="5"/>
  <c r="AC72" i="5" a="1"/>
  <c r="AC72" i="5" s="1"/>
  <c r="AD793" i="5"/>
  <c r="AC793" i="5" a="1"/>
  <c r="AC793" i="5" s="1"/>
  <c r="AB793" i="5"/>
  <c r="AB447" i="5"/>
  <c r="AD447" i="5"/>
  <c r="AC447" i="5" a="1"/>
  <c r="AC447" i="5" s="1"/>
  <c r="X3" i="5" l="1"/>
  <c r="Y3" i="5" s="1"/>
  <c r="Z4" i="5"/>
  <c r="AA4" i="5" s="1" a="1"/>
  <c r="AA4" i="5" s="1"/>
  <c r="V4" i="5"/>
  <c r="W4" i="5"/>
  <c r="AA3" i="5" a="1"/>
  <c r="AA3" i="5" s="1"/>
  <c r="V5" i="5" l="1"/>
  <c r="W5" i="5"/>
  <c r="Z5" i="5"/>
  <c r="AA5" i="5" s="1" a="1"/>
  <c r="AA5" i="5" s="1"/>
  <c r="AB3" i="5"/>
  <c r="AC3" i="5" s="1"/>
  <c r="AB4" i="5" s="1"/>
  <c r="AC4" i="5" s="1" a="1"/>
  <c r="AC4" i="5" s="1"/>
  <c r="AD3" i="5"/>
  <c r="AD4" i="5"/>
  <c r="X4" i="5"/>
  <c r="Y4" i="5" s="1"/>
  <c r="X5" i="5" l="1"/>
  <c r="Y5" i="5" s="1"/>
  <c r="Z6" i="5"/>
  <c r="W6" i="5"/>
  <c r="V6" i="5"/>
  <c r="AB5" i="5"/>
  <c r="AC5" i="5" s="1" a="1"/>
  <c r="AC5" i="5" s="1"/>
  <c r="AD5" i="5"/>
  <c r="X6" i="5" l="1"/>
  <c r="Y6" i="5" s="1"/>
  <c r="AA6" i="5" a="1"/>
  <c r="AA6" i="5" s="1"/>
  <c r="Z7" i="5"/>
  <c r="AA7" i="5" s="1" a="1"/>
  <c r="AA7" i="5" s="1"/>
  <c r="W7" i="5"/>
  <c r="V7" i="5"/>
  <c r="X7" i="5" l="1"/>
  <c r="Y7" i="5" s="1"/>
  <c r="V8" i="5"/>
  <c r="W8" i="5"/>
  <c r="Z8" i="5"/>
  <c r="AA8" i="5" s="1" a="1"/>
  <c r="AA8" i="5" s="1"/>
  <c r="AD7" i="5"/>
  <c r="AB7" i="5"/>
  <c r="AD6" i="5"/>
  <c r="AB6" i="5"/>
  <c r="AC6" i="5" s="1" a="1"/>
  <c r="AC6" i="5" s="1"/>
  <c r="V9" i="5" l="1"/>
  <c r="W9" i="5"/>
  <c r="Z9" i="5"/>
  <c r="AA9" i="5" s="1" a="1"/>
  <c r="AA9" i="5" s="1"/>
  <c r="AC7" i="5" a="1"/>
  <c r="AC7" i="5" s="1"/>
  <c r="AB8" i="5"/>
  <c r="AC8" i="5" s="1" a="1"/>
  <c r="AC8" i="5" s="1"/>
  <c r="AD8" i="5"/>
  <c r="X8" i="5"/>
  <c r="Y8" i="5" s="1"/>
  <c r="Z10" i="5" l="1"/>
  <c r="AA10" i="5" s="1" a="1"/>
  <c r="AA10" i="5" s="1"/>
  <c r="W10" i="5"/>
  <c r="V10" i="5"/>
  <c r="AD9" i="5"/>
  <c r="AB9" i="5"/>
  <c r="AC9" i="5" s="1" a="1"/>
  <c r="AC9" i="5" s="1"/>
  <c r="X9" i="5"/>
  <c r="Y9" i="5" s="1"/>
  <c r="AB10" i="5" l="1"/>
  <c r="AC10" i="5" s="1" a="1"/>
  <c r="AC10" i="5" s="1"/>
  <c r="AD10" i="5"/>
  <c r="V11" i="5"/>
  <c r="Z11" i="5"/>
  <c r="AA11" i="5" s="1" a="1"/>
  <c r="AA11" i="5" s="1"/>
  <c r="W11" i="5"/>
  <c r="X10" i="5"/>
  <c r="Y10" i="5" s="1"/>
  <c r="X11" i="5" l="1"/>
  <c r="Y11" i="5" s="1"/>
  <c r="AB11" i="5"/>
  <c r="AC11" i="5" s="1" a="1"/>
  <c r="AC11" i="5" s="1"/>
  <c r="AD11" i="5"/>
  <c r="Z12" i="5"/>
  <c r="AA12" i="5" s="1" a="1"/>
  <c r="AA12" i="5" s="1"/>
  <c r="W12" i="5"/>
  <c r="V12" i="5"/>
  <c r="X12" i="5" l="1"/>
  <c r="Y12" i="5" s="1"/>
  <c r="V13" i="5"/>
  <c r="Z13" i="5"/>
  <c r="AA13" i="5" s="1" a="1"/>
  <c r="AA13" i="5" s="1"/>
  <c r="W13" i="5"/>
  <c r="AB12" i="5"/>
  <c r="AC12" i="5" s="1" a="1"/>
  <c r="AC12" i="5" s="1"/>
  <c r="AD12" i="5"/>
  <c r="X13" i="5" l="1"/>
  <c r="Y13" i="5" s="1"/>
  <c r="V14" i="5"/>
  <c r="Z14" i="5"/>
  <c r="W14" i="5"/>
  <c r="AD13" i="5"/>
  <c r="AB13" i="5"/>
  <c r="AC13" i="5" s="1" a="1"/>
  <c r="AC13" i="5" s="1"/>
  <c r="X14" i="5" l="1"/>
  <c r="Y14" i="5" s="1"/>
  <c r="AA14" i="5" a="1"/>
  <c r="AA14" i="5" s="1"/>
  <c r="E8" i="5"/>
  <c r="V15" i="5"/>
  <c r="W15" i="5"/>
  <c r="Z15" i="5"/>
  <c r="AA15" i="5" s="1" a="1"/>
  <c r="AA15" i="5" s="1"/>
  <c r="B8" i="5" l="1"/>
  <c r="F8" i="5" s="1"/>
  <c r="AD15" i="5"/>
  <c r="X15" i="5"/>
  <c r="AD14" i="5"/>
  <c r="AB14" i="5"/>
  <c r="AC14" i="5" s="1" a="1"/>
  <c r="AC14" i="5" s="1"/>
  <c r="AB15" i="5" s="1"/>
  <c r="AC15" i="5" s="1" a="1"/>
  <c r="AC15" i="5" s="1"/>
  <c r="Y15" i="5" l="1"/>
  <c r="Q4" i="5" s="1"/>
  <c r="G8" i="5"/>
  <c r="R4" i="5"/>
  <c r="A4" i="5" l="1"/>
  <c r="I4" i="5"/>
  <c r="J4" i="5"/>
  <c r="K4" i="5"/>
  <c r="M4" i="5" a="1"/>
  <c r="M4" i="5"/>
  <c r="N4" i="5" a="1"/>
  <c r="N4" i="5"/>
  <c r="O4" i="5" a="1"/>
  <c r="O4" i="5"/>
  <c r="P4" i="5" a="1"/>
  <c r="P4" i="5"/>
  <c r="C8" i="5"/>
  <c r="D8" i="5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  <c r="D1004" i="3"/>
  <c r="E100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  <author>X-treme Customs</author>
    <author>www.PHILka.RU</author>
  </authors>
  <commentList>
    <comment ref="A2" authorId="0" shapeId="0" xr:uid="{C593F6DF-9D89-48CF-A526-5D051D7D0469}">
      <text>
        <r>
          <rPr>
            <sz val="9"/>
            <color rgb="FF000000"/>
            <rFont val="Tahoma"/>
            <family val="2"/>
          </rPr>
          <t>Remove the number for non-trade transactions (deposits, withdrawals,etc.)</t>
        </r>
      </text>
    </comment>
    <comment ref="C2" authorId="1" shapeId="0" xr:uid="{00000000-0006-0000-0100-000001000000}">
      <text>
        <r>
          <rPr>
            <sz val="9"/>
            <color indexed="81"/>
            <rFont val="Tahoma"/>
            <family val="2"/>
            <charset val="204"/>
          </rPr>
          <t xml:space="preserve">Reason for entry or deposit, withdrawal, interest rate, bonus, etc.
</t>
        </r>
      </text>
    </comment>
    <comment ref="D2" authorId="1" shapeId="0" xr:uid="{00000000-0006-0000-0100-000002000000}">
      <text>
        <r>
          <rPr>
            <sz val="9"/>
            <color rgb="FF000000"/>
            <rFont val="Tahoma"/>
            <family val="2"/>
            <charset val="204"/>
          </rPr>
          <t>Insert number for the currency pair from the Currency Pairs sheet.</t>
        </r>
      </text>
    </comment>
    <comment ref="E2" authorId="0" shapeId="0" xr:uid="{00000000-0006-0000-0100-000003000000}">
      <text>
        <r>
          <rPr>
            <sz val="9"/>
            <color rgb="FF000000"/>
            <rFont val="Tahoma"/>
            <family val="2"/>
            <charset val="204"/>
          </rPr>
          <t>If currency pair name is found in the Currency Pairs sheet, the cells will be formatted accordingly.</t>
        </r>
      </text>
    </comment>
    <comment ref="F2" authorId="1" shapeId="0" xr:uid="{00000000-0006-0000-0100-000004000000}">
      <text>
        <r>
          <rPr>
            <sz val="9"/>
            <color indexed="81"/>
            <rFont val="Tahoma"/>
            <family val="2"/>
            <charset val="204"/>
          </rPr>
          <t>Short/Long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2" authorId="2" shapeId="0" xr:uid="{00000000-0006-0000-0100-000005000000}">
      <text>
        <r>
          <rPr>
            <sz val="9"/>
            <color indexed="81"/>
            <rFont val="Tahoma"/>
            <family val="2"/>
            <charset val="204"/>
          </rPr>
          <t>Initial risk-to-reward ratio. Calculated automatically.</t>
        </r>
      </text>
    </comment>
    <comment ref="K2" authorId="0" shapeId="0" xr:uid="{D699CBAA-1250-40F6-B7D4-794B88B0D0A6}">
      <text>
        <r>
          <rPr>
            <sz val="9"/>
            <color indexed="81"/>
            <rFont val="Tahoma"/>
            <family val="2"/>
            <charset val="204"/>
          </rPr>
          <t>Lots or currency units</t>
        </r>
      </text>
    </comment>
    <comment ref="Q2" authorId="0" shapeId="0" xr:uid="{00000000-0006-0000-0100-000006000000}">
      <text>
        <r>
          <rPr>
            <sz val="9"/>
            <color indexed="81"/>
            <rFont val="Tahoma"/>
            <family val="2"/>
            <charset val="204"/>
          </rPr>
          <t>Incurred swap payment. Use positive number for your profit, negative - for your loss.</t>
        </r>
      </text>
    </comment>
    <comment ref="R2" authorId="0" shapeId="0" xr:uid="{86265A50-24F1-440A-A3FB-D5964BE1EBE6}">
      <text>
        <r>
          <rPr>
            <sz val="9"/>
            <color indexed="81"/>
            <rFont val="Tahoma"/>
            <family val="2"/>
            <charset val="204"/>
          </rPr>
          <t xml:space="preserve">Use a negative value when you pay commission. Use a positive one when you get rebate for the trade.
</t>
        </r>
      </text>
    </comment>
    <comment ref="S2" authorId="2" shapeId="0" xr:uid="{00000000-0006-0000-0100-000007000000}">
      <text>
        <r>
          <rPr>
            <sz val="9"/>
            <color indexed="81"/>
            <rFont val="Tahoma"/>
            <family val="2"/>
            <charset val="204"/>
          </rPr>
          <t>Time position remained open.</t>
        </r>
      </text>
    </comment>
    <comment ref="T2" authorId="1" shapeId="0" xr:uid="{00000000-0006-0000-0100-000008000000}">
      <text>
        <r>
          <rPr>
            <sz val="9"/>
            <color indexed="81"/>
            <rFont val="Tahoma"/>
            <family val="2"/>
            <charset val="204"/>
          </rPr>
          <t>Commentary upon opening the trade.</t>
        </r>
      </text>
    </comment>
    <comment ref="U2" authorId="1" shapeId="0" xr:uid="{00000000-0006-0000-0100-000009000000}">
      <text>
        <r>
          <rPr>
            <sz val="9"/>
            <color indexed="81"/>
            <rFont val="Tahoma"/>
            <family val="2"/>
            <charset val="204"/>
          </rPr>
          <t>Commentary upon closing the trade.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2" authorId="0" shapeId="0" xr:uid="{00000000-0006-0000-0100-00000A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W2" authorId="1" shapeId="0" xr:uid="{00000000-0006-0000-0100-00000B000000}">
      <text>
        <r>
          <rPr>
            <sz val="9"/>
            <color indexed="81"/>
            <rFont val="Tahoma"/>
            <family val="2"/>
            <charset val="204"/>
          </rPr>
          <t>Insert a link to a local or hosted image.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3" authorId="0" shapeId="0" xr:uid="{00000000-0006-0000-0100-00000C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O3" authorId="0" shapeId="0" xr:uid="{00000000-0006-0000-0100-00000D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 Includes swaps and commission.
</t>
        </r>
      </text>
    </comment>
    <comment ref="P3" authorId="0" shapeId="0" xr:uid="{00000000-0006-0000-0100-00000E000000}">
      <text>
        <r>
          <rPr>
            <sz val="9"/>
            <color indexed="81"/>
            <rFont val="Tahoma"/>
            <family val="2"/>
            <charset val="204"/>
          </rPr>
          <t>Calculated automatically.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C2" authorId="0" shapeId="0" xr:uid="{00000000-0006-0000-0200-000001000000}">
      <text>
        <r>
          <rPr>
            <sz val="9"/>
            <color indexed="81"/>
            <rFont val="Tahoma"/>
            <family val="2"/>
            <charset val="204"/>
          </rPr>
          <t>Number of decimal places in quotes.</t>
        </r>
      </text>
    </comment>
    <comment ref="D2" authorId="0" shapeId="0" xr:uid="{00000000-0006-0000-0200-000002000000}">
      <text>
        <r>
          <rPr>
            <sz val="9"/>
            <color indexed="81"/>
            <rFont val="Tahoma"/>
            <family val="2"/>
            <charset val="204"/>
          </rPr>
          <t>A duplicate of the first column for proper reverse currency pair lookup.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U1" authorId="0" shapeId="0" xr:uid="{1656C28F-B7A5-4B15-8267-37C88A34EDC7}">
      <text>
        <r>
          <rPr>
            <sz val="9"/>
            <color indexed="81"/>
            <rFont val="Tahoma"/>
            <family val="2"/>
            <charset val="204"/>
          </rPr>
          <t>Profit or loss for a given trade. Doesn't include swap and commission.</t>
        </r>
      </text>
    </comment>
    <comment ref="V1" authorId="0" shapeId="0" xr:uid="{1E7B8A09-E150-48D5-865D-D199F8852000}">
      <text>
        <r>
          <rPr>
            <sz val="9"/>
            <color indexed="81"/>
            <rFont val="Tahoma"/>
            <family val="2"/>
            <charset val="204"/>
          </rPr>
          <t>Swap per trade copied over from Trade Journal.</t>
        </r>
      </text>
    </comment>
    <comment ref="W1" authorId="0" shapeId="0" xr:uid="{ECC017C1-1901-4570-B3D7-2B7F996BDE85}">
      <text>
        <r>
          <rPr>
            <sz val="9"/>
            <color indexed="81"/>
            <rFont val="Tahoma"/>
            <family val="2"/>
            <charset val="204"/>
          </rPr>
          <t>Commission per trade copied over from Trade Journal.</t>
        </r>
      </text>
    </comment>
    <comment ref="X1" authorId="0" shapeId="0" xr:uid="{81EC442F-D30D-4B4C-94DC-C1B08611A4FF}">
      <text>
        <r>
          <rPr>
            <sz val="9"/>
            <color indexed="81"/>
            <rFont val="Tahoma"/>
            <family val="2"/>
            <charset val="204"/>
          </rPr>
          <t>Total accumulated profit and loss, including swap and commission. Necessary for Absolute Drawdown calculation.</t>
        </r>
      </text>
    </comment>
    <comment ref="Z1" authorId="0" shapeId="0" xr:uid="{5F7E96FB-14CC-4AFB-9F3D-1CD981F3AAB6}">
      <text>
        <r>
          <rPr>
            <sz val="9"/>
            <color indexed="81"/>
            <rFont val="Tahoma"/>
            <family val="2"/>
            <charset val="204"/>
          </rPr>
          <t>Percentage change per trade, including swap and commission. Copied over from Trade Journal.</t>
        </r>
      </text>
    </comment>
    <comment ref="AA1" authorId="0" shapeId="0" xr:uid="{EBE7A3DF-A6B0-4FBA-882B-1E8C2A6D31E8}">
      <text>
        <r>
          <rPr>
            <sz val="9"/>
            <color indexed="81"/>
            <rFont val="Tahoma"/>
            <family val="2"/>
            <charset val="204"/>
          </rPr>
          <t>Tracks cumulative percentage change to account balance as if no deposit/withdrawal/corrections have been applied.</t>
        </r>
      </text>
    </comment>
    <comment ref="AB1" authorId="0" shapeId="0" xr:uid="{3492565E-0B98-4A1E-BFEE-87383F4985E8}">
      <text>
        <r>
          <rPr>
            <sz val="9"/>
            <color indexed="81"/>
            <rFont val="Tahoma"/>
            <family val="2"/>
            <charset val="204"/>
          </rPr>
          <t>Tracks drops from peaks.</t>
        </r>
      </text>
    </comment>
    <comment ref="AC1" authorId="0" shapeId="0" xr:uid="{47666FC6-BFFC-4F51-B731-24F2FA5A02E9}">
      <text>
        <r>
          <rPr>
            <sz val="9"/>
            <color indexed="81"/>
            <rFont val="Tahoma"/>
            <family val="2"/>
            <charset val="204"/>
          </rPr>
          <t>Maximum drawdown is chosen as the deepest local drawdown.</t>
        </r>
      </text>
    </comment>
    <comment ref="AD1" authorId="0" shapeId="0" xr:uid="{806B5E59-1209-46F3-BF25-7DFDA83E1AD6}">
      <text>
        <r>
          <rPr>
            <sz val="9"/>
            <color indexed="81"/>
            <rFont val="Tahoma"/>
            <family val="2"/>
            <charset val="204"/>
          </rPr>
          <t>Required for Ulcer index calculation.</t>
        </r>
      </text>
    </comment>
    <comment ref="A3" authorId="0" shapeId="0" xr:uid="{472FB24D-1D73-43E6-A121-4C920A82D60C}">
      <text>
        <r>
          <rPr>
            <sz val="9"/>
            <color indexed="81"/>
            <rFont val="Tahoma"/>
            <family val="2"/>
            <charset val="204"/>
          </rPr>
          <t>Including swaps and commission, excluding interest rate, deposits, and withdrawals.</t>
        </r>
      </text>
    </comment>
    <comment ref="C3" authorId="0" shapeId="0" xr:uid="{8B9FD2DF-89C9-4F21-A9EF-19F138C15EC2}">
      <text>
        <r>
          <rPr>
            <sz val="9"/>
            <color indexed="81"/>
            <rFont val="Tahoma"/>
            <family val="2"/>
            <charset val="204"/>
          </rPr>
          <t>Profit greater or equal to 0. Ignores swap and commission.</t>
        </r>
      </text>
    </comment>
    <comment ref="D3" authorId="0" shapeId="0" xr:uid="{6E34E448-A79E-400E-B1F1-E6FF8B12E67E}">
      <text>
        <r>
          <rPr>
            <sz val="9"/>
            <color indexed="81"/>
            <rFont val="Tahoma"/>
            <family val="2"/>
            <charset val="204"/>
          </rPr>
          <t>Profit less than 0. Ignores swap and commission.</t>
        </r>
      </text>
    </comment>
    <comment ref="I3" authorId="0" shapeId="0" xr:uid="{BB9A101B-85EF-46AF-9692-8684B7219380}">
      <text>
        <r>
          <rPr>
            <sz val="9"/>
            <color indexed="81"/>
            <rFont val="Tahoma"/>
            <family val="2"/>
            <charset val="204"/>
          </rPr>
          <t>Total net profit divided by total trades.</t>
        </r>
      </text>
    </comment>
    <comment ref="J3" authorId="0" shapeId="0" xr:uid="{CE009D9C-D348-47FE-B312-C6E15C71F884}">
      <text>
        <r>
          <rPr>
            <sz val="9"/>
            <color indexed="81"/>
            <rFont val="Tahoma"/>
            <family val="2"/>
            <charset val="204"/>
          </rPr>
          <t>Total profit from profitable trades divided by total wins.</t>
        </r>
      </text>
    </comment>
    <comment ref="K3" authorId="0" shapeId="0" xr:uid="{8410651C-35FB-404C-B517-D15C2D354175}">
      <text>
        <r>
          <rPr>
            <sz val="9"/>
            <color indexed="81"/>
            <rFont val="Tahoma"/>
            <family val="2"/>
            <charset val="204"/>
          </rPr>
          <t>Total loss from losing trades divided by total wins.</t>
        </r>
      </text>
    </comment>
    <comment ref="L3" authorId="0" shapeId="0" xr:uid="{BD28C572-D7B5-4269-9E71-16B5084BEA92}">
      <text>
        <r>
          <rPr>
            <sz val="9"/>
            <color indexed="81"/>
            <rFont val="Tahoma"/>
            <family val="2"/>
            <charset val="204"/>
          </rPr>
          <t>For profitable trades, it looks at the actual exit vs. initial potential risk. For losing trades, it looks at the initial potential profit vs. actual loss.</t>
        </r>
      </text>
    </comment>
    <comment ref="M3" authorId="0" shapeId="0" xr:uid="{12BC2C8F-CBAB-4F53-B7B9-3BE64542D5C4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N3" authorId="0" shapeId="0" xr:uid="{EDDC0F62-8FA9-456D-8478-619005D16123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O3" authorId="0" shapeId="0" xr:uid="{1467B905-62F6-4CC8-8A30-09F093573EF5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P3" authorId="0" shapeId="0" xr:uid="{B4386161-2F15-4C1E-BC19-F8CD46824CEC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Q3" authorId="0" shapeId="0" xr:uid="{920C6396-9C53-407D-8479-2207126CF921}">
      <text>
        <r>
          <rPr>
            <sz val="9"/>
            <color indexed="81"/>
            <rFont val="Tahoma"/>
            <family val="2"/>
            <charset val="204"/>
          </rPr>
          <t>Largest decline of balance compared to the starting capital.</t>
        </r>
      </text>
    </comment>
    <comment ref="R3" authorId="0" shapeId="0" xr:uid="{96F178FF-BDCD-4236-92AA-E5C7046CEA96}">
      <text>
        <r>
          <rPr>
            <sz val="9"/>
            <color indexed="81"/>
            <rFont val="Tahoma"/>
            <family val="2"/>
            <charset val="204"/>
          </rPr>
          <t>Largest relative decline from any attained balance level.</t>
        </r>
      </text>
    </comment>
    <comment ref="A7" authorId="0" shapeId="0" xr:uid="{B4E340D2-DBF9-4395-8C80-866EF4372D95}">
      <text>
        <r>
          <rPr>
            <sz val="9"/>
            <color indexed="81"/>
            <rFont val="Tahoma"/>
            <family val="2"/>
            <charset val="204"/>
          </rPr>
          <t>Likelihood of winning a trade. Excludes swap/commission from the definition of a win.</t>
        </r>
      </text>
    </comment>
    <comment ref="B7" authorId="0" shapeId="0" xr:uid="{F9D4EF17-A3A1-46BB-A96B-026F74EF46AE}">
      <text>
        <r>
          <rPr>
            <sz val="9"/>
            <color indexed="81"/>
            <rFont val="Tahoma"/>
            <family val="2"/>
            <charset val="204"/>
          </rPr>
          <t>Final percentage change of the account balance.</t>
        </r>
      </text>
    </comment>
    <comment ref="C7" authorId="0" shapeId="0" xr:uid="{372501BF-AF07-4FC2-AA4A-CA01BC409ABE}">
      <text>
        <r>
          <rPr>
            <sz val="9"/>
            <color indexed="81"/>
            <rFont val="Tahoma"/>
            <family val="2"/>
            <charset val="204"/>
          </rPr>
          <t>How much you can expect to win/lose from an average trade. Includes swap/commission.</t>
        </r>
      </text>
    </comment>
    <comment ref="D7" authorId="0" shapeId="0" xr:uid="{F10CD099-E04F-46BF-99A5-FD3401B2D4E7}">
      <text>
        <r>
          <rPr>
            <sz val="9"/>
            <color indexed="81"/>
            <rFont val="Tahoma"/>
            <family val="2"/>
            <charset val="204"/>
          </rPr>
          <t>How many times your profitable trades are larger than your losing trades. Includes swap/commission.</t>
        </r>
      </text>
    </comment>
    <comment ref="E7" authorId="0" shapeId="0" xr:uid="{38A61FDC-3F82-4821-90AF-705091BA7EB6}">
      <text>
        <r>
          <rPr>
            <sz val="9"/>
            <color indexed="81"/>
            <rFont val="Tahoma"/>
            <family val="2"/>
            <charset val="204"/>
          </rPr>
          <t>Standard deviation of your percentage returns. Calculated for population (not sample). Required for Sharpe ratio.</t>
        </r>
      </text>
    </comment>
    <comment ref="F7" authorId="0" shapeId="0" xr:uid="{C5BCF34A-F2F1-49B6-AE85-E2B0C8489794}">
      <text>
        <r>
          <rPr>
            <sz val="9"/>
            <color indexed="81"/>
            <rFont val="Tahoma"/>
            <family val="2"/>
            <charset val="204"/>
          </rPr>
          <t>How your ROI compares to the volatility of your returns. The higher te better.</t>
        </r>
      </text>
    </comment>
    <comment ref="G7" authorId="0" shapeId="0" xr:uid="{94E56721-D58B-47FD-9F5E-D642347F17F4}">
      <text>
        <r>
          <rPr>
            <sz val="9"/>
            <color indexed="81"/>
            <rFont val="Tahoma"/>
            <family val="2"/>
            <charset val="204"/>
          </rPr>
          <t>How much negative volatility your returns experience. The lower the better.</t>
        </r>
      </text>
    </comment>
  </commentList>
</comments>
</file>

<file path=xl/sharedStrings.xml><?xml version="1.0" encoding="utf-8"?>
<sst xmlns="http://schemas.openxmlformats.org/spreadsheetml/2006/main" count="177" uniqueCount="156">
  <si>
    <t>#</t>
  </si>
  <si>
    <t>Direction</t>
  </si>
  <si>
    <t>Profit/Loss</t>
  </si>
  <si>
    <t>Pips</t>
  </si>
  <si>
    <t>%</t>
  </si>
  <si>
    <t>Entry Price</t>
  </si>
  <si>
    <t>Initial Stop</t>
  </si>
  <si>
    <t>Initial Target</t>
  </si>
  <si>
    <t>IRR</t>
  </si>
  <si>
    <t>Length</t>
  </si>
  <si>
    <t>Strategy</t>
  </si>
  <si>
    <t>USD</t>
  </si>
  <si>
    <t>Withdrawal</t>
  </si>
  <si>
    <t>Deposit</t>
  </si>
  <si>
    <t>End Balance</t>
  </si>
  <si>
    <t>Chart</t>
  </si>
  <si>
    <t>Currency Pair</t>
  </si>
  <si>
    <t>FX No</t>
  </si>
  <si>
    <t>EUR/USD</t>
  </si>
  <si>
    <t>GBP/USD</t>
  </si>
  <si>
    <t>EUR/GBP</t>
  </si>
  <si>
    <t>EUR/JPY</t>
  </si>
  <si>
    <t>Long</t>
  </si>
  <si>
    <t>Short</t>
  </si>
  <si>
    <t>Decimal Places</t>
  </si>
  <si>
    <t>USD/JPY</t>
  </si>
  <si>
    <t>AUD/USD</t>
  </si>
  <si>
    <t>USD/CAD</t>
  </si>
  <si>
    <t>USD/CHF</t>
  </si>
  <si>
    <t>NZD/USD</t>
  </si>
  <si>
    <t>USD/SEK</t>
  </si>
  <si>
    <t>USD/KRW</t>
  </si>
  <si>
    <t>USD/SGD</t>
  </si>
  <si>
    <t>USD/NOK</t>
  </si>
  <si>
    <t>USD/MXN</t>
  </si>
  <si>
    <t>GBP/JPY</t>
  </si>
  <si>
    <t>EUR/AUD</t>
  </si>
  <si>
    <t>EUR/CAD</t>
  </si>
  <si>
    <t>EUR/CHF</t>
  </si>
  <si>
    <t>EUR/NZD</t>
  </si>
  <si>
    <t>AUD/JPY</t>
  </si>
  <si>
    <t>CAD/JPY</t>
  </si>
  <si>
    <t>CHF/JPY</t>
  </si>
  <si>
    <t>NZD/JPY</t>
  </si>
  <si>
    <t>GBP/AUD</t>
  </si>
  <si>
    <t>GBP/CAD</t>
  </si>
  <si>
    <t>GBP/CHF</t>
  </si>
  <si>
    <t>GBP/NZD</t>
  </si>
  <si>
    <t>AUD/CAD</t>
  </si>
  <si>
    <t>AUD/CHF</t>
  </si>
  <si>
    <t>AUD/NZD</t>
  </si>
  <si>
    <t>CAD/CHF</t>
  </si>
  <si>
    <t>CAD/NZD</t>
  </si>
  <si>
    <t>NZD/CHF</t>
  </si>
  <si>
    <t>Open Date</t>
  </si>
  <si>
    <t>Close Date</t>
  </si>
  <si>
    <t>Open Comment</t>
  </si>
  <si>
    <t>Close Comment</t>
  </si>
  <si>
    <t>XAU/USD</t>
  </si>
  <si>
    <t>XAG/USD</t>
  </si>
  <si>
    <t>Swap</t>
  </si>
  <si>
    <t>Symmetrical triangle</t>
  </si>
  <si>
    <t>Double bottom</t>
  </si>
  <si>
    <t>Head-and-shoulders</t>
  </si>
  <si>
    <t>Descending channel</t>
  </si>
  <si>
    <t>Sentiment analysis</t>
  </si>
  <si>
    <t>Triple top</t>
  </si>
  <si>
    <t>GBP GDP release</t>
  </si>
  <si>
    <t>Supply buildup</t>
  </si>
  <si>
    <t>Bearish divergence</t>
  </si>
  <si>
    <t>Bullish divergence</t>
  </si>
  <si>
    <t>Trump tweet</t>
  </si>
  <si>
    <t>Interest rate</t>
  </si>
  <si>
    <t>Exit Price</t>
  </si>
  <si>
    <t>Early Sunday breaktout</t>
  </si>
  <si>
    <t>Initial depo</t>
  </si>
  <si>
    <t>That's too much</t>
  </si>
  <si>
    <t>Changed my mind</t>
  </si>
  <si>
    <t>Clean breakout</t>
  </si>
  <si>
    <t>The right shoulder is a bit shorter.</t>
  </si>
  <si>
    <t>Looks rough but tradable.</t>
  </si>
  <si>
    <t>Everyone is buying - I should sell.</t>
  </si>
  <si>
    <t>Can transform into an ascending triangle.</t>
  </si>
  <si>
    <t>Huge negative surprise</t>
  </si>
  <si>
    <t>Lots of sell orders at this level.</t>
  </si>
  <si>
    <t>RSI divergence is pretty clear.</t>
  </si>
  <si>
    <t>RSI divergence, but doesn't look very accurate.</t>
  </si>
  <si>
    <t>As usual</t>
  </si>
  <si>
    <t>Just a test</t>
  </si>
  <si>
    <t>Went without any pullbacks.</t>
  </si>
  <si>
    <t>Pulled back almost immediately.</t>
  </si>
  <si>
    <t>Tried to retrace but continued down eventually.</t>
  </si>
  <si>
    <t>Fundamentals messed with this.</t>
  </si>
  <si>
    <t>Poor choice of SL/TP.</t>
  </si>
  <si>
    <t>Went unexpectedly good.</t>
  </si>
  <si>
    <t>The pair went the other way for some reason.</t>
  </si>
  <si>
    <t>Supply didn't matter here or I measured it wrongly.</t>
  </si>
  <si>
    <t>That was fast.</t>
  </si>
  <si>
    <t>Also fast, but in the opposite direction.</t>
  </si>
  <si>
    <t>The pair simply exploded.</t>
  </si>
  <si>
    <t>Worked as intended.</t>
  </si>
  <si>
    <t>Chart1</t>
  </si>
  <si>
    <t>..\..\..\Screenshots\symmetrical_triangle.png</t>
  </si>
  <si>
    <t>Position Size</t>
  </si>
  <si>
    <t>Commission</t>
  </si>
  <si>
    <t>Analysis</t>
  </si>
  <si>
    <t>Win rate</t>
  </si>
  <si>
    <t>Expected payoff</t>
  </si>
  <si>
    <t>Total</t>
  </si>
  <si>
    <t>Trades</t>
  </si>
  <si>
    <t>Wins</t>
  </si>
  <si>
    <t>Loss</t>
  </si>
  <si>
    <t>Losses</t>
  </si>
  <si>
    <t>Short trades</t>
  </si>
  <si>
    <t>Average</t>
  </si>
  <si>
    <t>Profit</t>
  </si>
  <si>
    <t>R/R ratio</t>
  </si>
  <si>
    <t>Profit/loss per trade</t>
  </si>
  <si>
    <t>Profitable trade</t>
  </si>
  <si>
    <t>Losing trade</t>
  </si>
  <si>
    <t>Largest</t>
  </si>
  <si>
    <t>Winning streak</t>
  </si>
  <si>
    <t>Ratios and indices</t>
  </si>
  <si>
    <t>Long trades</t>
  </si>
  <si>
    <t>Net profit</t>
  </si>
  <si>
    <t>ROI</t>
  </si>
  <si>
    <t>Profit factor</t>
  </si>
  <si>
    <t>Sharpe ratio</t>
  </si>
  <si>
    <t>Ulcer index</t>
  </si>
  <si>
    <t>Standard deviation</t>
  </si>
  <si>
    <t>Losing streak</t>
  </si>
  <si>
    <t>Absolute drawdown</t>
  </si>
  <si>
    <t>Maximum drawdown</t>
  </si>
  <si>
    <t>Trade's P/L</t>
  </si>
  <si>
    <t>% Change</t>
  </si>
  <si>
    <t>Cumulative % Change</t>
  </si>
  <si>
    <t>Peak Tracking</t>
  </si>
  <si>
    <t>Local Drawdown</t>
  </si>
  <si>
    <t>Square of ROI difference from current maximum</t>
  </si>
  <si>
    <t>Correction</t>
  </si>
  <si>
    <t>Total P/L</t>
  </si>
  <si>
    <t>Accumulated profit</t>
  </si>
  <si>
    <t>https://www.owlingold.com/</t>
  </si>
  <si>
    <t>This trading journal offers a simple and effective way to record and review your trades.</t>
  </si>
  <si>
    <t>Enable Iterative Calculation:</t>
  </si>
  <si>
    <t>Why This Matters:</t>
  </si>
  <si>
    <t>Without iterative calculation enabled, the journal will still function, but you won’t be able to reference currency pairs using both their names and IDs efficiently.</t>
  </si>
  <si>
    <t>Log Your Trades:</t>
  </si>
  <si>
    <t>Add Currency Pairs:</t>
  </si>
  <si>
    <t>Review Your Performance:</t>
  </si>
  <si>
    <t>Clean Up (Optional):</t>
  </si>
  <si>
    <r>
      <t>Go to </t>
    </r>
    <r>
      <rPr>
        <i/>
        <sz val="14"/>
        <color rgb="FF000000"/>
        <rFont val="Arial"/>
        <family val="2"/>
      </rPr>
      <t>File → Options → Formulas</t>
    </r>
    <r>
      <rPr>
        <sz val="14"/>
        <color rgb="FF000000"/>
        <rFont val="Arial"/>
        <family val="2"/>
      </rPr>
      <t> and check the option for </t>
    </r>
    <r>
      <rPr>
        <b/>
        <sz val="14"/>
        <color rgb="FF000000"/>
        <rFont val="Arial"/>
        <family val="2"/>
      </rPr>
      <t>iterative calculation</t>
    </r>
    <r>
      <rPr>
        <sz val="14"/>
        <color rgb="FF000000"/>
        <rFont val="Arial"/>
        <family val="2"/>
      </rPr>
      <t>. Set the </t>
    </r>
    <r>
      <rPr>
        <b/>
        <sz val="14"/>
        <color rgb="FF000000"/>
        <rFont val="Arial"/>
        <family val="2"/>
      </rPr>
      <t>maximum iterations</t>
    </r>
    <r>
      <rPr>
        <sz val="14"/>
        <color rgb="FF000000"/>
        <rFont val="Arial"/>
        <family val="2"/>
      </rPr>
      <t> to </t>
    </r>
    <r>
      <rPr>
        <b/>
        <sz val="14"/>
        <color rgb="FF000000"/>
        <rFont val="Arial"/>
        <family val="2"/>
      </rPr>
      <t>1</t>
    </r>
    <r>
      <rPr>
        <sz val="14"/>
        <color rgb="FF000000"/>
        <rFont val="Arial"/>
        <family val="2"/>
      </rPr>
      <t>.</t>
    </r>
  </si>
  <si>
    <r>
      <t>Use the </t>
    </r>
    <r>
      <rPr>
        <b/>
        <sz val="14"/>
        <color rgb="FF000000"/>
        <rFont val="Arial"/>
        <family val="2"/>
      </rPr>
      <t>Trade Journal</t>
    </r>
    <r>
      <rPr>
        <sz val="14"/>
        <color rgb="FF000000"/>
        <rFont val="Arial"/>
        <family val="2"/>
      </rPr>
      <t> sheet to record your trades in any format you prefer. You can also hide or delete any columns you don’t need.</t>
    </r>
  </si>
  <si>
    <r>
      <t>In the </t>
    </r>
    <r>
      <rPr>
        <b/>
        <sz val="14"/>
        <color rgb="FF000000"/>
        <rFont val="Arial"/>
        <family val="2"/>
      </rPr>
      <t>Currency Pairs</t>
    </r>
    <r>
      <rPr>
        <sz val="14"/>
        <color rgb="FF000000"/>
        <rFont val="Arial"/>
        <family val="2"/>
      </rPr>
      <t> sheet, you can enter new currency pairs along with their reference numbers and number of decimal places.</t>
    </r>
  </si>
  <si>
    <r>
      <t>Head over to the </t>
    </r>
    <r>
      <rPr>
        <b/>
        <sz val="14"/>
        <color rgb="FF000000"/>
        <rFont val="Arial"/>
        <family val="2"/>
      </rPr>
      <t>Analysis</t>
    </r>
    <r>
      <rPr>
        <sz val="14"/>
        <color rgb="FF000000"/>
        <rFont val="Arial"/>
        <family val="2"/>
      </rPr>
      <t> sheet for a summarized report of your trading statistics and performance metrics.</t>
    </r>
  </si>
  <si>
    <r>
      <t>After reading this information, you can safely delete this </t>
    </r>
    <r>
      <rPr>
        <b/>
        <sz val="14"/>
        <color rgb="FF000000"/>
        <rFont val="Arial"/>
        <family val="2"/>
      </rPr>
      <t>Welcome Screen</t>
    </r>
    <r>
      <rPr>
        <sz val="14"/>
        <color rgb="FF000000"/>
        <rFont val="Arial"/>
        <family val="2"/>
      </rPr>
      <t> sheet if you no longer need it.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</si>
</sst>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* #,##0.00_);_(&quot;$&quot;* \(#,##0.00\);_(&quot;$&quot;* &quot;-&quot;??_);_(@_)"/>
    <numFmt numFmtId="165" formatCode="[$$-409]#,##0.00"/>
    <numFmt numFmtId="166" formatCode="yyyy/mm/dd;@"/>
    <numFmt numFmtId="167" formatCode="&quot;$&quot;#,##0.00;[Red]\-&quot;$&quot;#,##0.00"/>
    <numFmt numFmtId="168" formatCode="0;[Red]\-0"/>
    <numFmt numFmtId="169" formatCode="0.0000"/>
    <numFmt numFmtId="170" formatCode="0.00%;[Red]\-0.00%"/>
  </numFmts>
  <fonts count="27" x14ac:knownFonts="1">
    <font>
      <sz val="10"/>
      <name val="Arial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ourier New"/>
      <family val="3"/>
      <charset val="204"/>
    </font>
    <font>
      <b/>
      <sz val="14"/>
      <name val="Calibri"/>
      <family val="2"/>
      <charset val="204"/>
      <scheme val="minor"/>
    </font>
    <font>
      <sz val="12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ourier New"/>
      <family val="3"/>
      <charset val="204"/>
    </font>
    <font>
      <sz val="12"/>
      <color theme="1"/>
      <name val="Arial"/>
      <family val="2"/>
      <charset val="204"/>
    </font>
    <font>
      <sz val="12"/>
      <color theme="1"/>
      <name val="Courier New"/>
      <family val="3"/>
      <charset val="204"/>
    </font>
    <font>
      <i/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sz val="14"/>
      <name val="Arial"/>
      <family val="2"/>
    </font>
    <font>
      <u/>
      <sz val="14"/>
      <color theme="10"/>
      <name val="Arial"/>
      <family val="2"/>
      <charset val="204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i/>
      <sz val="14"/>
      <color rgb="FF000000"/>
      <name val="Arial"/>
      <family val="2"/>
    </font>
    <font>
      <sz val="9"/>
      <color rgb="FF000000"/>
      <name val="Tahoma"/>
      <family val="2"/>
    </font>
    <font>
      <b/>
      <sz val="14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9"/>
      <color rgb="FF000000"/>
      <name val="Tahoma"/>
      <family val="2"/>
      <charset val="204"/>
    </font>
    <font>
      <b/>
      <sz val="26"/>
      <color theme="0"/>
      <name val="Calibri"/>
      <family val="2"/>
      <charset val="204"/>
      <scheme val="minor"/>
    </font>
    <font>
      <sz val="10"/>
      <color theme="0"/>
      <name val="Arial"/>
      <family val="2"/>
    </font>
    <font>
      <sz val="10"/>
      <color theme="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51">
    <xf numFmtId="0" fontId="0" fillId="0" borderId="0" xfId="0"/>
    <xf numFmtId="0" fontId="4" fillId="0" borderId="3" xfId="0" applyFont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6" fillId="0" borderId="0" xfId="0" applyFont="1"/>
    <xf numFmtId="0" fontId="6" fillId="0" borderId="2" xfId="0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7" fillId="0" borderId="0" xfId="0" applyFont="1"/>
    <xf numFmtId="0" fontId="7" fillId="0" borderId="1" xfId="0" applyFont="1" applyBorder="1"/>
    <xf numFmtId="166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7" fontId="8" fillId="0" borderId="4" xfId="0" applyNumberFormat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8" fontId="8" fillId="0" borderId="3" xfId="0" applyNumberFormat="1" applyFont="1" applyBorder="1"/>
    <xf numFmtId="2" fontId="8" fillId="0" borderId="3" xfId="0" applyNumberFormat="1" applyFont="1" applyBorder="1"/>
    <xf numFmtId="0" fontId="9" fillId="2" borderId="12" xfId="0" applyFont="1" applyFill="1" applyBorder="1"/>
    <xf numFmtId="166" fontId="10" fillId="2" borderId="11" xfId="0" applyNumberFormat="1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167" fontId="10" fillId="2" borderId="11" xfId="1" applyNumberFormat="1" applyFont="1" applyFill="1" applyBorder="1" applyAlignment="1">
      <alignment horizontal="right"/>
    </xf>
    <xf numFmtId="167" fontId="10" fillId="2" borderId="9" xfId="1" applyNumberFormat="1" applyFont="1" applyFill="1" applyBorder="1" applyAlignment="1">
      <alignment horizontal="center"/>
    </xf>
    <xf numFmtId="165" fontId="10" fillId="2" borderId="11" xfId="0" applyNumberFormat="1" applyFont="1" applyFill="1" applyBorder="1" applyAlignment="1">
      <alignment horizontal="right"/>
    </xf>
    <xf numFmtId="0" fontId="9" fillId="2" borderId="11" xfId="0" applyFont="1" applyFill="1" applyBorder="1"/>
    <xf numFmtId="0" fontId="9" fillId="0" borderId="0" xfId="0" applyFont="1" applyBorder="1"/>
    <xf numFmtId="166" fontId="10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167" fontId="10" fillId="0" borderId="4" xfId="1" applyNumberFormat="1" applyFont="1" applyBorder="1" applyAlignment="1">
      <alignment horizontal="right"/>
    </xf>
    <xf numFmtId="167" fontId="10" fillId="0" borderId="4" xfId="1" applyNumberFormat="1" applyFont="1" applyBorder="1" applyAlignment="1">
      <alignment horizontal="center"/>
    </xf>
    <xf numFmtId="165" fontId="10" fillId="0" borderId="4" xfId="0" applyNumberFormat="1" applyFont="1" applyBorder="1" applyAlignment="1">
      <alignment horizontal="right"/>
    </xf>
    <xf numFmtId="0" fontId="9" fillId="0" borderId="4" xfId="0" applyFont="1" applyBorder="1"/>
    <xf numFmtId="0" fontId="9" fillId="0" borderId="0" xfId="0" applyFont="1"/>
    <xf numFmtId="0" fontId="9" fillId="2" borderId="0" xfId="0" applyFont="1" applyFill="1" applyBorder="1"/>
    <xf numFmtId="166" fontId="10" fillId="2" borderId="4" xfId="0" applyNumberFormat="1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67" fontId="10" fillId="2" borderId="4" xfId="1" applyNumberFormat="1" applyFont="1" applyFill="1" applyBorder="1" applyAlignment="1">
      <alignment horizontal="right"/>
    </xf>
    <xf numFmtId="167" fontId="10" fillId="2" borderId="4" xfId="1" applyNumberFormat="1" applyFont="1" applyFill="1" applyBorder="1" applyAlignment="1">
      <alignment horizontal="center"/>
    </xf>
    <xf numFmtId="165" fontId="10" fillId="2" borderId="4" xfId="0" applyNumberFormat="1" applyFont="1" applyFill="1" applyBorder="1" applyAlignment="1">
      <alignment horizontal="right"/>
    </xf>
    <xf numFmtId="0" fontId="9" fillId="2" borderId="4" xfId="0" applyFont="1" applyFill="1" applyBorder="1"/>
    <xf numFmtId="0" fontId="10" fillId="0" borderId="4" xfId="0" applyFont="1" applyBorder="1"/>
    <xf numFmtId="0" fontId="9" fillId="0" borderId="4" xfId="0" applyFont="1" applyBorder="1" applyAlignment="1">
      <alignment horizontal="center"/>
    </xf>
    <xf numFmtId="2" fontId="10" fillId="0" borderId="4" xfId="0" applyNumberFormat="1" applyFont="1" applyBorder="1"/>
    <xf numFmtId="14" fontId="10" fillId="0" borderId="4" xfId="0" applyNumberFormat="1" applyFont="1" applyBorder="1" applyAlignment="1">
      <alignment horizontal="center"/>
    </xf>
    <xf numFmtId="168" fontId="10" fillId="0" borderId="4" xfId="0" applyNumberFormat="1" applyFont="1" applyBorder="1"/>
    <xf numFmtId="167" fontId="10" fillId="0" borderId="4" xfId="0" applyNumberFormat="1" applyFont="1" applyBorder="1" applyAlignment="1">
      <alignment horizontal="right"/>
    </xf>
    <xf numFmtId="0" fontId="10" fillId="2" borderId="4" xfId="0" applyFont="1" applyFill="1" applyBorder="1"/>
    <xf numFmtId="0" fontId="9" fillId="2" borderId="4" xfId="0" applyFont="1" applyFill="1" applyBorder="1" applyAlignment="1">
      <alignment horizontal="center"/>
    </xf>
    <xf numFmtId="2" fontId="10" fillId="2" borderId="4" xfId="0" applyNumberFormat="1" applyFont="1" applyFill="1" applyBorder="1"/>
    <xf numFmtId="14" fontId="10" fillId="2" borderId="4" xfId="0" applyNumberFormat="1" applyFont="1" applyFill="1" applyBorder="1" applyAlignment="1">
      <alignment horizontal="center"/>
    </xf>
    <xf numFmtId="168" fontId="10" fillId="2" borderId="4" xfId="0" applyNumberFormat="1" applyFont="1" applyFill="1" applyBorder="1"/>
    <xf numFmtId="167" fontId="10" fillId="2" borderId="4" xfId="0" applyNumberFormat="1" applyFont="1" applyFill="1" applyBorder="1" applyAlignment="1">
      <alignment horizontal="right"/>
    </xf>
    <xf numFmtId="0" fontId="10" fillId="2" borderId="0" xfId="0" applyFont="1" applyFill="1" applyBorder="1" applyAlignment="1">
      <alignment horizontal="center" wrapText="1"/>
    </xf>
    <xf numFmtId="0" fontId="11" fillId="2" borderId="11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11" fillId="2" borderId="4" xfId="0" applyFont="1" applyFill="1" applyBorder="1" applyAlignment="1">
      <alignment horizontal="center" wrapText="1"/>
    </xf>
    <xf numFmtId="14" fontId="9" fillId="2" borderId="10" xfId="0" applyNumberFormat="1" applyFont="1" applyFill="1" applyBorder="1" applyAlignment="1">
      <alignment horizontal="center" wrapText="1"/>
    </xf>
    <xf numFmtId="14" fontId="9" fillId="0" borderId="0" xfId="0" applyNumberFormat="1" applyFont="1" applyBorder="1" applyAlignment="1">
      <alignment horizontal="center" wrapText="1"/>
    </xf>
    <xf numFmtId="14" fontId="9" fillId="2" borderId="0" xfId="0" applyNumberFormat="1" applyFont="1" applyFill="1" applyBorder="1" applyAlignment="1">
      <alignment horizontal="center" wrapText="1"/>
    </xf>
    <xf numFmtId="14" fontId="10" fillId="2" borderId="0" xfId="0" applyNumberFormat="1" applyFont="1" applyFill="1" applyBorder="1" applyAlignment="1">
      <alignment horizontal="center" wrapText="1"/>
    </xf>
    <xf numFmtId="14" fontId="8" fillId="0" borderId="3" xfId="0" applyNumberFormat="1" applyFont="1" applyBorder="1" applyAlignment="1">
      <alignment horizontal="center"/>
    </xf>
    <xf numFmtId="0" fontId="9" fillId="2" borderId="11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2" fillId="0" borderId="4" xfId="2" applyFont="1" applyBorder="1"/>
    <xf numFmtId="0" fontId="12" fillId="2" borderId="4" xfId="2" applyFill="1" applyBorder="1"/>
    <xf numFmtId="167" fontId="9" fillId="2" borderId="10" xfId="1" applyNumberFormat="1" applyFont="1" applyFill="1" applyBorder="1" applyAlignment="1">
      <alignment horizontal="center"/>
    </xf>
    <xf numFmtId="167" fontId="9" fillId="0" borderId="0" xfId="1" applyNumberFormat="1" applyFont="1" applyBorder="1" applyAlignment="1">
      <alignment horizontal="center"/>
    </xf>
    <xf numFmtId="0" fontId="9" fillId="2" borderId="4" xfId="0" applyFont="1" applyFill="1" applyBorder="1" applyAlignment="1">
      <alignment horizontal="right"/>
    </xf>
    <xf numFmtId="0" fontId="9" fillId="0" borderId="4" xfId="0" applyFont="1" applyBorder="1" applyAlignment="1">
      <alignment horizontal="right"/>
    </xf>
    <xf numFmtId="0" fontId="6" fillId="0" borderId="4" xfId="0" applyFont="1" applyBorder="1"/>
    <xf numFmtId="0" fontId="9" fillId="2" borderId="10" xfId="0" applyNumberFormat="1" applyFont="1" applyFill="1" applyBorder="1" applyAlignment="1">
      <alignment horizontal="center" wrapText="1"/>
    </xf>
    <xf numFmtId="0" fontId="9" fillId="0" borderId="0" xfId="0" applyNumberFormat="1" applyFont="1" applyBorder="1" applyAlignment="1">
      <alignment horizontal="center" wrapText="1"/>
    </xf>
    <xf numFmtId="0" fontId="9" fillId="2" borderId="0" xfId="0" applyNumberFormat="1" applyFont="1" applyFill="1" applyBorder="1" applyAlignment="1">
      <alignment horizontal="center" wrapText="1"/>
    </xf>
    <xf numFmtId="0" fontId="10" fillId="0" borderId="4" xfId="0" applyNumberFormat="1" applyFont="1" applyBorder="1"/>
    <xf numFmtId="0" fontId="10" fillId="2" borderId="4" xfId="0" applyNumberFormat="1" applyFont="1" applyFill="1" applyBorder="1"/>
    <xf numFmtId="0" fontId="10" fillId="2" borderId="0" xfId="0" applyNumberFormat="1" applyFont="1" applyFill="1" applyBorder="1" applyAlignment="1">
      <alignment horizontal="center" wrapText="1"/>
    </xf>
    <xf numFmtId="0" fontId="8" fillId="0" borderId="3" xfId="0" applyNumberFormat="1" applyFont="1" applyBorder="1"/>
    <xf numFmtId="167" fontId="10" fillId="2" borderId="10" xfId="1" applyNumberFormat="1" applyFont="1" applyFill="1" applyBorder="1" applyAlignment="1">
      <alignment horizontal="center"/>
    </xf>
    <xf numFmtId="167" fontId="10" fillId="0" borderId="0" xfId="1" applyNumberFormat="1" applyFont="1" applyBorder="1" applyAlignment="1">
      <alignment horizontal="center"/>
    </xf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13" xfId="0" applyFont="1" applyBorder="1"/>
    <xf numFmtId="167" fontId="10" fillId="0" borderId="13" xfId="0" applyNumberFormat="1" applyFont="1" applyFill="1" applyBorder="1" applyAlignment="1">
      <alignment horizontal="right"/>
    </xf>
    <xf numFmtId="1" fontId="10" fillId="0" borderId="13" xfId="0" applyNumberFormat="1" applyFont="1" applyBorder="1"/>
    <xf numFmtId="169" fontId="10" fillId="0" borderId="13" xfId="0" applyNumberFormat="1" applyFont="1" applyBorder="1"/>
    <xf numFmtId="167" fontId="10" fillId="0" borderId="13" xfId="0" applyNumberFormat="1" applyFont="1" applyBorder="1" applyAlignment="1">
      <alignment horizontal="right"/>
    </xf>
    <xf numFmtId="170" fontId="10" fillId="0" borderId="4" xfId="0" applyNumberFormat="1" applyFont="1" applyBorder="1"/>
    <xf numFmtId="170" fontId="9" fillId="2" borderId="10" xfId="0" applyNumberFormat="1" applyFont="1" applyFill="1" applyBorder="1" applyAlignment="1">
      <alignment horizontal="center" wrapText="1"/>
    </xf>
    <xf numFmtId="170" fontId="9" fillId="0" borderId="0" xfId="0" applyNumberFormat="1" applyFont="1" applyBorder="1" applyAlignment="1">
      <alignment horizontal="center" wrapText="1"/>
    </xf>
    <xf numFmtId="170" fontId="9" fillId="2" borderId="0" xfId="0" applyNumberFormat="1" applyFont="1" applyFill="1" applyBorder="1" applyAlignment="1">
      <alignment horizontal="center" wrapText="1"/>
    </xf>
    <xf numFmtId="170" fontId="10" fillId="2" borderId="4" xfId="0" applyNumberFormat="1" applyFont="1" applyFill="1" applyBorder="1"/>
    <xf numFmtId="170" fontId="10" fillId="2" borderId="0" xfId="0" applyNumberFormat="1" applyFont="1" applyFill="1" applyBorder="1" applyAlignment="1">
      <alignment horizontal="center" wrapText="1"/>
    </xf>
    <xf numFmtId="170" fontId="8" fillId="0" borderId="3" xfId="0" applyNumberFormat="1" applyFont="1" applyBorder="1"/>
    <xf numFmtId="170" fontId="10" fillId="0" borderId="13" xfId="0" applyNumberFormat="1" applyFont="1" applyBorder="1"/>
    <xf numFmtId="9" fontId="10" fillId="0" borderId="13" xfId="0" applyNumberFormat="1" applyFont="1" applyBorder="1"/>
    <xf numFmtId="2" fontId="10" fillId="0" borderId="13" xfId="0" applyNumberFormat="1" applyFont="1" applyBorder="1"/>
    <xf numFmtId="0" fontId="5" fillId="0" borderId="13" xfId="0" applyFont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9" fillId="2" borderId="4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0" fontId="9" fillId="2" borderId="2" xfId="0" applyFont="1" applyFill="1" applyBorder="1" applyAlignment="1">
      <alignment horizontal="center" wrapText="1"/>
    </xf>
    <xf numFmtId="0" fontId="5" fillId="0" borderId="5" xfId="0" applyFont="1" applyBorder="1" applyAlignment="1">
      <alignment horizontal="center" vertical="center" wrapText="1"/>
    </xf>
    <xf numFmtId="167" fontId="10" fillId="2" borderId="4" xfId="0" applyNumberFormat="1" applyFont="1" applyFill="1" applyBorder="1" applyAlignment="1">
      <alignment horizontal="center"/>
    </xf>
    <xf numFmtId="167" fontId="10" fillId="2" borderId="0" xfId="0" applyNumberFormat="1" applyFont="1" applyFill="1" applyBorder="1" applyAlignment="1">
      <alignment horizontal="center"/>
    </xf>
    <xf numFmtId="167" fontId="10" fillId="2" borderId="2" xfId="0" applyNumberFormat="1" applyFont="1" applyFill="1" applyBorder="1" applyAlignment="1">
      <alignment horizontal="center"/>
    </xf>
    <xf numFmtId="0" fontId="5" fillId="0" borderId="8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wrapText="1"/>
    </xf>
    <xf numFmtId="0" fontId="5" fillId="0" borderId="13" xfId="0" applyFont="1" applyBorder="1" applyAlignment="1">
      <alignment horizontal="center"/>
    </xf>
    <xf numFmtId="0" fontId="12" fillId="0" borderId="0" xfId="2"/>
    <xf numFmtId="0" fontId="15" fillId="0" borderId="0" xfId="0" applyFont="1"/>
    <xf numFmtId="0" fontId="16" fillId="0" borderId="0" xfId="2" applyFont="1"/>
    <xf numFmtId="0" fontId="17" fillId="0" borderId="0" xfId="0" applyFont="1"/>
    <xf numFmtId="0" fontId="18" fillId="0" borderId="0" xfId="0" applyFont="1"/>
    <xf numFmtId="0" fontId="0" fillId="3" borderId="0" xfId="0" applyFill="1"/>
    <xf numFmtId="0" fontId="21" fillId="3" borderId="2" xfId="0" applyFont="1" applyFill="1" applyBorder="1" applyAlignment="1">
      <alignment horizontal="center" vertical="center" wrapText="1"/>
    </xf>
    <xf numFmtId="166" fontId="21" fillId="3" borderId="3" xfId="0" applyNumberFormat="1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distributed" wrapText="1"/>
    </xf>
    <xf numFmtId="2" fontId="21" fillId="3" borderId="3" xfId="0" applyNumberFormat="1" applyFont="1" applyFill="1" applyBorder="1" applyAlignment="1">
      <alignment horizontal="center" vertical="center" wrapText="1"/>
    </xf>
    <xf numFmtId="0" fontId="21" fillId="3" borderId="3" xfId="0" applyNumberFormat="1" applyFont="1" applyFill="1" applyBorder="1" applyAlignment="1">
      <alignment horizontal="center" vertical="center" wrapText="1"/>
    </xf>
    <xf numFmtId="14" fontId="21" fillId="3" borderId="3" xfId="0" applyNumberFormat="1" applyFont="1" applyFill="1" applyBorder="1" applyAlignment="1">
      <alignment horizontal="center" vertical="center" wrapText="1"/>
    </xf>
    <xf numFmtId="0" fontId="21" fillId="3" borderId="7" xfId="0" applyFont="1" applyFill="1" applyBorder="1" applyAlignment="1">
      <alignment horizontal="center" wrapText="1"/>
    </xf>
    <xf numFmtId="0" fontId="21" fillId="3" borderId="1" xfId="0" applyFont="1" applyFill="1" applyBorder="1" applyAlignment="1">
      <alignment horizontal="center" wrapText="1"/>
    </xf>
    <xf numFmtId="0" fontId="21" fillId="3" borderId="6" xfId="0" applyFont="1" applyFill="1" applyBorder="1" applyAlignment="1">
      <alignment horizontal="center" wrapText="1"/>
    </xf>
    <xf numFmtId="167" fontId="21" fillId="3" borderId="3" xfId="0" applyNumberFormat="1" applyFont="1" applyFill="1" applyBorder="1" applyAlignment="1">
      <alignment horizontal="center" vertical="center" wrapText="1"/>
    </xf>
    <xf numFmtId="0" fontId="21" fillId="3" borderId="6" xfId="0" applyFont="1" applyFill="1" applyBorder="1" applyAlignment="1">
      <alignment horizontal="center" vertical="center" wrapText="1"/>
    </xf>
    <xf numFmtId="166" fontId="21" fillId="3" borderId="5" xfId="0" applyNumberFormat="1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distributed" wrapText="1"/>
    </xf>
    <xf numFmtId="2" fontId="21" fillId="3" borderId="5" xfId="0" applyNumberFormat="1" applyFont="1" applyFill="1" applyBorder="1" applyAlignment="1">
      <alignment horizontal="center" vertical="center" wrapText="1"/>
    </xf>
    <xf numFmtId="0" fontId="21" fillId="3" borderId="5" xfId="0" applyNumberFormat="1" applyFont="1" applyFill="1" applyBorder="1" applyAlignment="1">
      <alignment horizontal="center" vertical="center" wrapText="1"/>
    </xf>
    <xf numFmtId="14" fontId="21" fillId="3" borderId="5" xfId="0" applyNumberFormat="1" applyFont="1" applyFill="1" applyBorder="1" applyAlignment="1">
      <alignment horizontal="center" vertical="center" wrapText="1"/>
    </xf>
    <xf numFmtId="168" fontId="21" fillId="3" borderId="5" xfId="0" applyNumberFormat="1" applyFont="1" applyFill="1" applyBorder="1" applyAlignment="1">
      <alignment horizontal="center" wrapText="1"/>
    </xf>
    <xf numFmtId="170" fontId="21" fillId="3" borderId="5" xfId="0" applyNumberFormat="1" applyFont="1" applyFill="1" applyBorder="1" applyAlignment="1">
      <alignment horizontal="center" wrapText="1"/>
    </xf>
    <xf numFmtId="167" fontId="21" fillId="3" borderId="5" xfId="0" applyNumberFormat="1" applyFont="1" applyFill="1" applyBorder="1" applyAlignment="1">
      <alignment horizontal="center" vertical="center" wrapText="1"/>
    </xf>
    <xf numFmtId="167" fontId="21" fillId="3" borderId="5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/>
    <xf numFmtId="0" fontId="6" fillId="3" borderId="2" xfId="0" applyFont="1" applyFill="1" applyBorder="1" applyAlignment="1"/>
    <xf numFmtId="0" fontId="4" fillId="3" borderId="4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24" fillId="3" borderId="1" xfId="0" applyFont="1" applyFill="1" applyBorder="1" applyAlignment="1">
      <alignment horizontal="center"/>
    </xf>
    <xf numFmtId="0" fontId="25" fillId="3" borderId="0" xfId="0" applyFont="1" applyFill="1"/>
    <xf numFmtId="0" fontId="26" fillId="3" borderId="0" xfId="0" applyFont="1" applyFill="1"/>
    <xf numFmtId="0" fontId="21" fillId="3" borderId="13" xfId="0" applyFont="1" applyFill="1" applyBorder="1" applyAlignment="1">
      <alignment horizontal="center" vertical="center" wrapText="1"/>
    </xf>
  </cellXfs>
  <cellStyles count="3">
    <cellStyle name="Currency" xfId="1" builtinId="4"/>
    <cellStyle name="Hyperlink" xfId="2" builtinId="8" customBuiltin="1"/>
    <cellStyle name="Normal" xfId="0" builtinId="0"/>
  </cellStyles>
  <dxfs count="2">
    <dxf>
      <numFmt numFmtId="169" formatCode="0.0000"/>
    </dxf>
    <dxf>
      <numFmt numFmtId="2" formatCode="0.00"/>
    </dxf>
  </dxfs>
  <tableStyles count="0" defaultTableStyle="TableStyleMedium9" defaultPivotStyle="PivotStyleLight16"/>
  <colors>
    <mruColors>
      <color rgb="FF0073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Profit/Loss per Trade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Analysis!$X$1</c:f>
              <c:strCache>
                <c:ptCount val="1"/>
                <c:pt idx="0">
                  <c:v>Total P/L</c:v>
                </c:pt>
              </c:strCache>
            </c:strRef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strRef>
              <c:f>Analysis!Trades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Analysis!Profit</c:f>
              <c:numCache>
                <c:formatCode>"$"#\ ##0.00;[Red]\-"$"#\ ##0.00</c:formatCode>
                <c:ptCount val="12"/>
                <c:pt idx="0">
                  <c:v>18.88</c:v>
                </c:pt>
                <c:pt idx="1">
                  <c:v>-4.57</c:v>
                </c:pt>
                <c:pt idx="2">
                  <c:v>149.22</c:v>
                </c:pt>
                <c:pt idx="3">
                  <c:v>-199.99</c:v>
                </c:pt>
                <c:pt idx="4">
                  <c:v>-60.55</c:v>
                </c:pt>
                <c:pt idx="5">
                  <c:v>121.98</c:v>
                </c:pt>
                <c:pt idx="6">
                  <c:v>-24</c:v>
                </c:pt>
                <c:pt idx="7">
                  <c:v>-26</c:v>
                </c:pt>
                <c:pt idx="8">
                  <c:v>55</c:v>
                </c:pt>
                <c:pt idx="9">
                  <c:v>-23</c:v>
                </c:pt>
                <c:pt idx="10">
                  <c:v>1599.02</c:v>
                </c:pt>
                <c:pt idx="11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A-4300-B41D-402D1055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G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\ ##0.00;[Red]\-&quot;$&quot;#\ 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G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G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Accumulated Profit/Loss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BG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Analysis!$X$1</c:f>
              <c:strCache>
                <c:ptCount val="1"/>
                <c:pt idx="0">
                  <c:v>Total P/L</c:v>
                </c:pt>
              </c:strCache>
            </c:strRef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strRef>
              <c:f>Analysis!Trades</c:f>
              <c:strCach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strCache>
            </c:strRef>
          </c:cat>
          <c:val>
            <c:numRef>
              <c:f>Analysis!AccProfit</c:f>
              <c:numCache>
                <c:formatCode>"$"#\ ##0.00;[Red]\-"$"#\ ##0.00</c:formatCode>
                <c:ptCount val="12"/>
                <c:pt idx="0">
                  <c:v>18.88</c:v>
                </c:pt>
                <c:pt idx="1">
                  <c:v>14.309999999999999</c:v>
                </c:pt>
                <c:pt idx="2">
                  <c:v>163.53</c:v>
                </c:pt>
                <c:pt idx="3">
                  <c:v>-36.460000000000008</c:v>
                </c:pt>
                <c:pt idx="4">
                  <c:v>-97.01</c:v>
                </c:pt>
                <c:pt idx="5">
                  <c:v>24.97</c:v>
                </c:pt>
                <c:pt idx="6">
                  <c:v>0.96999999999999886</c:v>
                </c:pt>
                <c:pt idx="7">
                  <c:v>-25.03</c:v>
                </c:pt>
                <c:pt idx="8">
                  <c:v>29.97</c:v>
                </c:pt>
                <c:pt idx="9">
                  <c:v>6.9699999999999989</c:v>
                </c:pt>
                <c:pt idx="10">
                  <c:v>1605.99</c:v>
                </c:pt>
                <c:pt idx="11">
                  <c:v>1607.22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F-41C8-95D6-9D8D7622F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G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\ ##0.00;[Red]\-&quot;$&quot;#\ 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BG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BG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225641</xdr:colOff>
      <xdr:row>1</xdr:row>
      <xdr:rowOff>76200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99876F5-E4CC-C640-A95A-8AB5C1BD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02141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12700</xdr:rowOff>
    </xdr:from>
    <xdr:to>
      <xdr:col>2</xdr:col>
      <xdr:colOff>505041</xdr:colOff>
      <xdr:row>1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337360-BAD5-0247-96ED-D65535F88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00"/>
          <a:ext cx="2702141" cy="1028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898741</xdr:colOff>
      <xdr:row>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929B5E-374A-8D4B-9167-E09947450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702141" cy="10287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200024</xdr:rowOff>
    </xdr:from>
    <xdr:to>
      <xdr:col>18</xdr:col>
      <xdr:colOff>12700</xdr:colOff>
      <xdr:row>27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B12C764-243B-4363-AFAC-B3E0068C15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17</xdr:col>
      <xdr:colOff>1003300</xdr:colOff>
      <xdr:row>52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12C63B-F0D5-4F30-B00D-770E17E9B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85941</xdr:colOff>
      <xdr:row>1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C5B98A0-440B-844B-9674-0E0F402A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2702141" cy="1028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owlingold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AppData/Screenshots/symmetrical_triangle.png" TargetMode="External"/><Relationship Id="rId1" Type="http://schemas.openxmlformats.org/officeDocument/2006/relationships/hyperlink" Target="../AppData/Screenshots/symmetrical_triangle.png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5ED36-1BAB-D448-9C94-43B527D31F9E}">
  <dimension ref="A1:S54"/>
  <sheetViews>
    <sheetView showGridLines="0" workbookViewId="0">
      <selection activeCell="K33" sqref="K33"/>
    </sheetView>
  </sheetViews>
  <sheetFormatPr baseColWidth="10" defaultRowHeight="13" x14ac:dyDescent="0.15"/>
  <sheetData>
    <row r="1" spans="1:19" s="118" customFormat="1" ht="75" customHeight="1" x14ac:dyDescent="0.15"/>
    <row r="5" spans="1:19" ht="19" x14ac:dyDescent="0.25">
      <c r="A5" s="114"/>
      <c r="B5" s="114"/>
      <c r="C5" s="114"/>
      <c r="D5" s="115"/>
      <c r="E5" s="7"/>
      <c r="F5" s="7"/>
      <c r="G5" s="7"/>
      <c r="H5" s="114"/>
      <c r="I5" s="114"/>
      <c r="J5" s="114"/>
      <c r="K5" s="114"/>
      <c r="L5" s="114"/>
    </row>
    <row r="6" spans="1:19" ht="18" x14ac:dyDescent="0.2">
      <c r="A6" s="114"/>
      <c r="B6" s="116" t="s">
        <v>143</v>
      </c>
      <c r="C6" s="114"/>
      <c r="D6" s="114"/>
      <c r="E6" s="114"/>
      <c r="F6" s="114"/>
      <c r="G6" s="114"/>
      <c r="H6" s="114"/>
      <c r="I6" s="114"/>
      <c r="J6" s="114"/>
      <c r="K6" s="114"/>
      <c r="L6" s="114"/>
    </row>
    <row r="7" spans="1:19" ht="18" x14ac:dyDescent="0.2">
      <c r="A7" s="114"/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</row>
    <row r="8" spans="1:19" ht="18" x14ac:dyDescent="0.2">
      <c r="A8" s="114"/>
      <c r="B8" s="116" t="s">
        <v>144</v>
      </c>
      <c r="C8" s="114"/>
      <c r="D8" s="114"/>
      <c r="E8" s="114"/>
      <c r="F8" s="114"/>
      <c r="G8" s="114"/>
      <c r="H8" s="114"/>
      <c r="I8" s="114"/>
      <c r="J8" s="114"/>
      <c r="K8" s="114"/>
      <c r="L8" s="114"/>
    </row>
    <row r="9" spans="1:19" ht="18" x14ac:dyDescent="0.2">
      <c r="A9" s="114"/>
      <c r="B9" s="117" t="s">
        <v>151</v>
      </c>
      <c r="C9" s="114"/>
      <c r="D9" s="114"/>
      <c r="E9" s="114"/>
      <c r="F9" s="114"/>
      <c r="G9" s="114"/>
      <c r="H9" s="114"/>
      <c r="I9" s="114"/>
      <c r="J9" s="114"/>
      <c r="K9" s="114"/>
      <c r="L9" s="114"/>
    </row>
    <row r="10" spans="1:19" ht="21" customHeight="1" x14ac:dyDescent="0.2">
      <c r="A10" s="114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01"/>
      <c r="N10" s="101"/>
      <c r="O10" s="101"/>
      <c r="P10" s="101"/>
      <c r="Q10" s="101"/>
      <c r="R10" s="101"/>
      <c r="S10" s="101"/>
    </row>
    <row r="11" spans="1:19" ht="21" customHeight="1" x14ac:dyDescent="0.2">
      <c r="A11" s="114"/>
      <c r="B11" s="116" t="s">
        <v>145</v>
      </c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01"/>
      <c r="N11" s="101"/>
      <c r="O11" s="101"/>
      <c r="P11" s="101"/>
      <c r="Q11" s="101"/>
      <c r="R11" s="101"/>
      <c r="S11" s="101"/>
    </row>
    <row r="12" spans="1:19" ht="21" customHeight="1" x14ac:dyDescent="0.2">
      <c r="A12" s="114"/>
      <c r="B12" s="117" t="s">
        <v>146</v>
      </c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01"/>
      <c r="N12" s="101"/>
      <c r="O12" s="101"/>
      <c r="P12" s="101"/>
      <c r="Q12" s="101"/>
      <c r="R12" s="101"/>
      <c r="S12" s="101"/>
    </row>
    <row r="13" spans="1:19" ht="21" customHeight="1" x14ac:dyDescent="0.2">
      <c r="A13" s="114"/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01"/>
      <c r="N13" s="101"/>
      <c r="O13" s="101"/>
      <c r="P13" s="101"/>
      <c r="Q13" s="101"/>
      <c r="R13" s="101"/>
      <c r="S13" s="101"/>
    </row>
    <row r="14" spans="1:19" ht="21" customHeight="1" x14ac:dyDescent="0.2">
      <c r="A14" s="114"/>
      <c r="B14" s="116" t="s">
        <v>147</v>
      </c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01"/>
      <c r="N14" s="101"/>
      <c r="O14" s="101"/>
      <c r="P14" s="101"/>
      <c r="Q14" s="101"/>
      <c r="R14" s="101"/>
      <c r="S14" s="101"/>
    </row>
    <row r="15" spans="1:19" ht="21" customHeight="1" x14ac:dyDescent="0.2">
      <c r="A15" s="114"/>
      <c r="B15" s="117" t="s">
        <v>152</v>
      </c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01"/>
      <c r="N15" s="101"/>
      <c r="O15" s="101"/>
      <c r="P15" s="101"/>
      <c r="Q15" s="101"/>
      <c r="R15" s="101"/>
      <c r="S15" s="101"/>
    </row>
    <row r="16" spans="1:19" ht="21" customHeight="1" x14ac:dyDescent="0.2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01"/>
      <c r="N16" s="101"/>
      <c r="O16" s="101"/>
      <c r="P16" s="101"/>
      <c r="Q16" s="101"/>
      <c r="R16" s="101"/>
      <c r="S16" s="101"/>
    </row>
    <row r="17" spans="1:19" ht="21" customHeight="1" x14ac:dyDescent="0.2">
      <c r="A17" s="114"/>
      <c r="B17" s="116" t="s">
        <v>148</v>
      </c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01"/>
      <c r="N17" s="101"/>
      <c r="O17" s="101"/>
      <c r="P17" s="101"/>
      <c r="Q17" s="101"/>
      <c r="R17" s="101"/>
      <c r="S17" s="101"/>
    </row>
    <row r="18" spans="1:19" ht="21" customHeight="1" x14ac:dyDescent="0.2">
      <c r="A18" s="114"/>
      <c r="B18" s="117" t="s">
        <v>153</v>
      </c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01"/>
      <c r="N18" s="101"/>
      <c r="O18" s="101"/>
      <c r="P18" s="101"/>
      <c r="Q18" s="101"/>
      <c r="R18" s="101"/>
      <c r="S18" s="101"/>
    </row>
    <row r="19" spans="1:19" ht="21" customHeight="1" x14ac:dyDescent="0.2">
      <c r="A19" s="114"/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01"/>
      <c r="N19" s="101"/>
      <c r="O19" s="101"/>
      <c r="P19" s="101"/>
      <c r="Q19" s="101"/>
      <c r="R19" s="101"/>
      <c r="S19" s="101"/>
    </row>
    <row r="20" spans="1:19" ht="13" customHeight="1" x14ac:dyDescent="0.2">
      <c r="A20" s="114"/>
      <c r="B20" s="116" t="s">
        <v>149</v>
      </c>
      <c r="C20" s="114"/>
      <c r="D20" s="114"/>
      <c r="E20" s="114"/>
      <c r="F20" s="114"/>
      <c r="G20" s="114"/>
      <c r="H20" s="114"/>
      <c r="I20" s="114"/>
      <c r="J20" s="114"/>
      <c r="K20" s="114"/>
      <c r="L20" s="114"/>
    </row>
    <row r="21" spans="1:19" ht="13" customHeight="1" x14ac:dyDescent="0.2">
      <c r="A21" s="114"/>
      <c r="B21" s="117" t="s">
        <v>154</v>
      </c>
      <c r="C21" s="114"/>
      <c r="D21" s="114"/>
      <c r="E21" s="114"/>
      <c r="F21" s="114"/>
      <c r="G21" s="114"/>
      <c r="H21" s="114"/>
      <c r="I21" s="114"/>
      <c r="J21" s="114"/>
      <c r="K21" s="114"/>
      <c r="L21" s="114"/>
    </row>
    <row r="22" spans="1:19" ht="13" customHeight="1" x14ac:dyDescent="0.2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</row>
    <row r="23" spans="1:19" ht="13" customHeight="1" x14ac:dyDescent="0.2">
      <c r="A23" s="114"/>
      <c r="B23" s="116" t="s">
        <v>150</v>
      </c>
      <c r="C23" s="114"/>
      <c r="D23" s="114"/>
      <c r="E23" s="114"/>
      <c r="F23" s="114"/>
      <c r="G23" s="114"/>
      <c r="H23" s="114"/>
      <c r="I23" s="114"/>
      <c r="J23" s="114"/>
      <c r="K23" s="114"/>
      <c r="L23" s="114"/>
    </row>
    <row r="24" spans="1:19" ht="18" x14ac:dyDescent="0.2">
      <c r="A24" s="114"/>
      <c r="B24" s="117" t="s">
        <v>155</v>
      </c>
      <c r="C24" s="114"/>
      <c r="D24" s="114"/>
      <c r="E24" s="114"/>
      <c r="F24" s="114"/>
      <c r="G24" s="114"/>
      <c r="H24" s="114"/>
      <c r="I24" s="114"/>
      <c r="J24" s="114"/>
      <c r="K24" s="114"/>
      <c r="L24" s="114"/>
    </row>
    <row r="25" spans="1:19" ht="18" x14ac:dyDescent="0.2">
      <c r="A25" s="114"/>
      <c r="B25" s="114"/>
      <c r="C25" s="114"/>
      <c r="D25" s="114"/>
      <c r="E25" s="114"/>
      <c r="F25" s="114"/>
      <c r="G25" s="114"/>
      <c r="H25" s="114"/>
      <c r="I25" s="114"/>
      <c r="J25" s="114"/>
      <c r="K25" s="114"/>
      <c r="L25" s="114"/>
    </row>
    <row r="26" spans="1:19" ht="18" x14ac:dyDescent="0.2">
      <c r="A26" s="114"/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</row>
    <row r="27" spans="1:19" ht="18" x14ac:dyDescent="0.2">
      <c r="A27" s="114"/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</row>
    <row r="28" spans="1:19" ht="21" x14ac:dyDescent="0.25">
      <c r="F28" s="113" t="s">
        <v>142</v>
      </c>
      <c r="G28" s="102"/>
      <c r="H28" s="102"/>
    </row>
    <row r="32" spans="1:19" ht="18" x14ac:dyDescent="0.2">
      <c r="M32" s="114"/>
    </row>
    <row r="33" spans="13:13" ht="18" x14ac:dyDescent="0.2">
      <c r="M33" s="114"/>
    </row>
    <row r="34" spans="13:13" ht="18" x14ac:dyDescent="0.2">
      <c r="M34" s="114"/>
    </row>
    <row r="35" spans="13:13" ht="18" x14ac:dyDescent="0.2">
      <c r="M35" s="114"/>
    </row>
    <row r="36" spans="13:13" ht="18" x14ac:dyDescent="0.2">
      <c r="M36" s="114"/>
    </row>
    <row r="37" spans="13:13" ht="18" x14ac:dyDescent="0.2">
      <c r="M37" s="114"/>
    </row>
    <row r="38" spans="13:13" ht="18" x14ac:dyDescent="0.2">
      <c r="M38" s="114"/>
    </row>
    <row r="39" spans="13:13" ht="18" x14ac:dyDescent="0.2">
      <c r="M39" s="114"/>
    </row>
    <row r="40" spans="13:13" ht="18" x14ac:dyDescent="0.2">
      <c r="M40" s="114"/>
    </row>
    <row r="41" spans="13:13" ht="18" x14ac:dyDescent="0.2">
      <c r="M41" s="114"/>
    </row>
    <row r="42" spans="13:13" ht="18" x14ac:dyDescent="0.2">
      <c r="M42" s="114"/>
    </row>
    <row r="43" spans="13:13" ht="18" x14ac:dyDescent="0.2">
      <c r="M43" s="114"/>
    </row>
    <row r="44" spans="13:13" ht="18" x14ac:dyDescent="0.2">
      <c r="M44" s="114"/>
    </row>
    <row r="45" spans="13:13" ht="18" x14ac:dyDescent="0.2">
      <c r="M45" s="114"/>
    </row>
    <row r="46" spans="13:13" ht="18" x14ac:dyDescent="0.2">
      <c r="M46" s="114"/>
    </row>
    <row r="47" spans="13:13" ht="18" x14ac:dyDescent="0.2">
      <c r="M47" s="114"/>
    </row>
    <row r="48" spans="13:13" ht="18" x14ac:dyDescent="0.2">
      <c r="M48" s="114"/>
    </row>
    <row r="49" spans="13:13" ht="18" x14ac:dyDescent="0.2">
      <c r="M49" s="114"/>
    </row>
    <row r="50" spans="13:13" ht="18" x14ac:dyDescent="0.2">
      <c r="M50" s="114"/>
    </row>
    <row r="51" spans="13:13" ht="18" x14ac:dyDescent="0.2">
      <c r="M51" s="114"/>
    </row>
    <row r="52" spans="13:13" ht="18" x14ac:dyDescent="0.2">
      <c r="M52" s="114"/>
    </row>
    <row r="53" spans="13:13" ht="18" x14ac:dyDescent="0.2">
      <c r="M53" s="114"/>
    </row>
    <row r="54" spans="13:13" ht="18" x14ac:dyDescent="0.2">
      <c r="M54" s="114"/>
    </row>
  </sheetData>
  <sheetProtection algorithmName="SHA-512" hashValue="gh3zLYiH+J1VxfLlQUYBiFpNpaXq5M1Lre6iIgm3FUF6YLUGS9alf35yxuOvGmPb9/Vwo82RKK/p56lRWKZtBg==" saltValue="UZ89+kwy68v6abpiNsKbPQ==" spinCount="100000" sheet="1" objects="1" scenarios="1"/>
  <hyperlinks>
    <hyperlink ref="F28" r:id="rId1" xr:uid="{459E8815-4ED7-9544-A044-00DAA968A326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X1007"/>
  <sheetViews>
    <sheetView showGridLines="0" zoomScaleNormal="100" workbookViewId="0">
      <pane ySplit="3" topLeftCell="A4" activePane="bottomLeft" state="frozen"/>
      <selection pane="bottomLeft" activeCell="E14" sqref="E14"/>
    </sheetView>
  </sheetViews>
  <sheetFormatPr baseColWidth="10" defaultColWidth="9.1640625" defaultRowHeight="17" x14ac:dyDescent="0.25"/>
  <cols>
    <col min="1" max="1" width="13" style="4" customWidth="1"/>
    <col min="2" max="2" width="15.83203125" style="9" customWidth="1"/>
    <col min="3" max="3" width="25.33203125" style="5" customWidth="1"/>
    <col min="4" max="4" width="7.6640625" style="5" customWidth="1"/>
    <col min="5" max="5" width="13" style="10" customWidth="1"/>
    <col min="6" max="6" width="13" style="5" customWidth="1"/>
    <col min="7" max="9" width="13" style="11" customWidth="1"/>
    <col min="10" max="10" width="14.33203125" style="15" customWidth="1"/>
    <col min="11" max="11" width="14.33203125" style="79" customWidth="1"/>
    <col min="12" max="12" width="14.33203125" style="11" customWidth="1"/>
    <col min="13" max="13" width="17" style="61" customWidth="1"/>
    <col min="14" max="14" width="14.33203125" style="14" customWidth="1"/>
    <col min="15" max="15" width="14.33203125" style="95" customWidth="1"/>
    <col min="16" max="16" width="20" style="12" customWidth="1"/>
    <col min="17" max="18" width="17.6640625" style="12" customWidth="1"/>
    <col min="19" max="19" width="14.5" style="72" customWidth="1"/>
    <col min="20" max="20" width="19.5" style="65" customWidth="1"/>
    <col min="21" max="21" width="18" style="65" customWidth="1"/>
    <col min="22" max="22" width="20" style="13" customWidth="1"/>
    <col min="23" max="23" width="18.33203125" style="6" customWidth="1"/>
    <col min="24" max="101" width="14.33203125" style="3" customWidth="1"/>
    <col min="102" max="258" width="15.5" style="3" customWidth="1"/>
    <col min="259" max="16384" width="9.1640625" style="3"/>
  </cols>
  <sheetData>
    <row r="1" spans="1:258" s="143" customFormat="1" ht="75" customHeight="1" x14ac:dyDescent="0.2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  <c r="BG1" s="142"/>
      <c r="BH1" s="142"/>
      <c r="BI1" s="142"/>
      <c r="BJ1" s="142"/>
      <c r="BK1" s="142"/>
      <c r="BL1" s="142"/>
      <c r="BM1" s="142"/>
      <c r="BN1" s="142"/>
      <c r="BO1" s="142"/>
      <c r="BP1" s="142"/>
      <c r="BQ1" s="142"/>
      <c r="BR1" s="142"/>
      <c r="BS1" s="142"/>
      <c r="BT1" s="142"/>
      <c r="BU1" s="142"/>
      <c r="BV1" s="142"/>
      <c r="BW1" s="142"/>
      <c r="BX1" s="142"/>
      <c r="BY1" s="142"/>
      <c r="BZ1" s="142"/>
      <c r="CA1" s="142"/>
      <c r="CB1" s="142"/>
      <c r="CC1" s="142"/>
      <c r="CD1" s="142"/>
      <c r="CE1" s="142"/>
      <c r="CF1" s="142"/>
      <c r="CG1" s="142"/>
      <c r="CH1" s="142"/>
      <c r="CI1" s="142"/>
      <c r="CJ1" s="142"/>
      <c r="CK1" s="142"/>
      <c r="CL1" s="142"/>
      <c r="CM1" s="142"/>
      <c r="CN1" s="142"/>
      <c r="CO1" s="142"/>
      <c r="CP1" s="142"/>
      <c r="CQ1" s="142"/>
      <c r="CR1" s="142"/>
      <c r="CS1" s="142"/>
      <c r="CT1" s="142"/>
      <c r="CU1" s="142"/>
      <c r="CV1" s="142"/>
      <c r="CW1" s="142"/>
      <c r="CX1" s="142"/>
      <c r="CY1" s="142"/>
      <c r="CZ1" s="142"/>
      <c r="DA1" s="142"/>
      <c r="DB1" s="142"/>
      <c r="DC1" s="142"/>
      <c r="DD1" s="142"/>
      <c r="DE1" s="142"/>
      <c r="DF1" s="142"/>
      <c r="DG1" s="142"/>
      <c r="DH1" s="142"/>
      <c r="DI1" s="142"/>
      <c r="DJ1" s="142"/>
      <c r="DK1" s="142"/>
      <c r="DL1" s="142"/>
      <c r="DM1" s="142"/>
      <c r="DN1" s="142"/>
      <c r="DO1" s="142"/>
      <c r="DP1" s="142"/>
      <c r="DQ1" s="142"/>
      <c r="DR1" s="142"/>
      <c r="DS1" s="142"/>
      <c r="DT1" s="142"/>
      <c r="DU1" s="142"/>
      <c r="DV1" s="142"/>
      <c r="DW1" s="142"/>
      <c r="DX1" s="142"/>
      <c r="DY1" s="142"/>
      <c r="DZ1" s="142"/>
      <c r="EA1" s="142"/>
      <c r="EB1" s="142"/>
      <c r="EC1" s="142"/>
      <c r="ED1" s="142"/>
      <c r="EE1" s="142"/>
      <c r="EF1" s="142"/>
      <c r="EG1" s="142"/>
      <c r="EH1" s="142"/>
      <c r="EI1" s="142"/>
      <c r="EJ1" s="142"/>
      <c r="EK1" s="142"/>
      <c r="EL1" s="142"/>
      <c r="EM1" s="142"/>
      <c r="EN1" s="142"/>
      <c r="EO1" s="142"/>
      <c r="EP1" s="142"/>
      <c r="EQ1" s="142"/>
      <c r="ER1" s="142"/>
      <c r="ES1" s="142"/>
      <c r="ET1" s="142"/>
      <c r="EU1" s="142"/>
      <c r="EV1" s="142"/>
      <c r="EW1" s="142"/>
      <c r="EX1" s="142"/>
      <c r="EY1" s="142"/>
      <c r="EZ1" s="142"/>
      <c r="FA1" s="142"/>
      <c r="FB1" s="142"/>
      <c r="FC1" s="142"/>
      <c r="FD1" s="142"/>
      <c r="FE1" s="142"/>
      <c r="FF1" s="142"/>
      <c r="FG1" s="142"/>
      <c r="FH1" s="142"/>
      <c r="FI1" s="142"/>
      <c r="FJ1" s="142"/>
      <c r="FK1" s="142"/>
      <c r="FL1" s="142"/>
      <c r="FM1" s="142"/>
      <c r="FN1" s="142"/>
      <c r="FO1" s="142"/>
      <c r="FP1" s="142"/>
      <c r="FQ1" s="142"/>
      <c r="FR1" s="142"/>
      <c r="FS1" s="142"/>
      <c r="FT1" s="142"/>
      <c r="FU1" s="142"/>
      <c r="FV1" s="142"/>
      <c r="FW1" s="142"/>
      <c r="FX1" s="142"/>
      <c r="FY1" s="142"/>
      <c r="FZ1" s="142"/>
      <c r="GA1" s="142"/>
      <c r="GB1" s="142"/>
      <c r="GC1" s="142"/>
      <c r="GD1" s="142"/>
      <c r="GE1" s="142"/>
      <c r="GF1" s="142"/>
      <c r="GG1" s="142"/>
      <c r="GH1" s="142"/>
      <c r="GI1" s="142"/>
      <c r="GJ1" s="142"/>
      <c r="GK1" s="142"/>
      <c r="GL1" s="142"/>
      <c r="GM1" s="142"/>
      <c r="GN1" s="142"/>
      <c r="GO1" s="142"/>
      <c r="GP1" s="142"/>
      <c r="GQ1" s="142"/>
      <c r="GR1" s="142"/>
      <c r="GS1" s="142"/>
      <c r="GT1" s="142"/>
      <c r="GU1" s="142"/>
      <c r="GV1" s="142"/>
      <c r="GW1" s="142"/>
      <c r="GX1" s="142"/>
      <c r="GY1" s="142"/>
      <c r="GZ1" s="142"/>
      <c r="HA1" s="142"/>
      <c r="HB1" s="142"/>
      <c r="HC1" s="142"/>
      <c r="HD1" s="142"/>
      <c r="HE1" s="142"/>
      <c r="HF1" s="142"/>
      <c r="HG1" s="142"/>
      <c r="HH1" s="142"/>
      <c r="HI1" s="142"/>
      <c r="HJ1" s="142"/>
      <c r="HK1" s="142"/>
      <c r="HL1" s="142"/>
      <c r="HM1" s="142"/>
      <c r="HN1" s="142"/>
      <c r="HO1" s="142"/>
      <c r="HP1" s="142"/>
      <c r="HQ1" s="142"/>
      <c r="HR1" s="142"/>
      <c r="HS1" s="142"/>
      <c r="HT1" s="142"/>
      <c r="HU1" s="142"/>
      <c r="HV1" s="142"/>
      <c r="HW1" s="142"/>
      <c r="HX1" s="142"/>
      <c r="HY1" s="142"/>
      <c r="HZ1" s="142"/>
      <c r="IA1" s="142"/>
      <c r="IB1" s="142"/>
      <c r="IC1" s="142"/>
      <c r="ID1" s="142"/>
      <c r="IE1" s="142"/>
      <c r="IF1" s="142"/>
      <c r="IG1" s="142"/>
      <c r="IH1" s="142"/>
      <c r="II1" s="142"/>
      <c r="IJ1" s="142"/>
      <c r="IK1" s="142"/>
      <c r="IL1" s="142"/>
      <c r="IM1" s="142"/>
      <c r="IN1" s="142"/>
      <c r="IO1" s="142"/>
      <c r="IP1" s="142"/>
      <c r="IQ1" s="142"/>
      <c r="IR1" s="142"/>
      <c r="IS1" s="142"/>
      <c r="IT1" s="142"/>
      <c r="IU1" s="142"/>
      <c r="IV1" s="142"/>
      <c r="IW1" s="142"/>
      <c r="IX1" s="142"/>
    </row>
    <row r="2" spans="1:258" s="7" customFormat="1" ht="19" x14ac:dyDescent="0.25">
      <c r="A2" s="119" t="s">
        <v>0</v>
      </c>
      <c r="B2" s="120" t="s">
        <v>54</v>
      </c>
      <c r="C2" s="121" t="s">
        <v>10</v>
      </c>
      <c r="D2" s="121" t="s">
        <v>17</v>
      </c>
      <c r="E2" s="121" t="s">
        <v>16</v>
      </c>
      <c r="F2" s="121" t="s">
        <v>1</v>
      </c>
      <c r="G2" s="122" t="s">
        <v>5</v>
      </c>
      <c r="H2" s="121" t="s">
        <v>6</v>
      </c>
      <c r="I2" s="121" t="s">
        <v>7</v>
      </c>
      <c r="J2" s="123" t="s">
        <v>8</v>
      </c>
      <c r="K2" s="124" t="s">
        <v>103</v>
      </c>
      <c r="L2" s="121" t="s">
        <v>73</v>
      </c>
      <c r="M2" s="125" t="s">
        <v>55</v>
      </c>
      <c r="N2" s="126" t="s">
        <v>2</v>
      </c>
      <c r="O2" s="127"/>
      <c r="P2" s="128"/>
      <c r="Q2" s="129" t="s">
        <v>60</v>
      </c>
      <c r="R2" s="129" t="s">
        <v>104</v>
      </c>
      <c r="S2" s="121" t="s">
        <v>9</v>
      </c>
      <c r="T2" s="121" t="s">
        <v>56</v>
      </c>
      <c r="U2" s="121" t="s">
        <v>57</v>
      </c>
      <c r="V2" s="121" t="s">
        <v>14</v>
      </c>
      <c r="W2" s="121" t="s">
        <v>15</v>
      </c>
    </row>
    <row r="3" spans="1:258" s="8" customFormat="1" ht="21" thickBot="1" x14ac:dyDescent="0.3">
      <c r="A3" s="130"/>
      <c r="B3" s="131"/>
      <c r="C3" s="132"/>
      <c r="D3" s="133"/>
      <c r="E3" s="132"/>
      <c r="F3" s="132"/>
      <c r="G3" s="134"/>
      <c r="H3" s="132"/>
      <c r="I3" s="132"/>
      <c r="J3" s="135"/>
      <c r="K3" s="136"/>
      <c r="L3" s="132"/>
      <c r="M3" s="137"/>
      <c r="N3" s="138" t="s">
        <v>3</v>
      </c>
      <c r="O3" s="139" t="s">
        <v>4</v>
      </c>
      <c r="P3" s="140" t="s">
        <v>11</v>
      </c>
      <c r="Q3" s="141"/>
      <c r="R3" s="141"/>
      <c r="S3" s="132"/>
      <c r="T3" s="132"/>
      <c r="U3" s="132"/>
      <c r="V3" s="132"/>
      <c r="W3" s="132"/>
      <c r="Y3" s="7"/>
    </row>
    <row r="4" spans="1:258" ht="15.75" customHeight="1" x14ac:dyDescent="0.25">
      <c r="A4" s="16"/>
      <c r="B4" s="17">
        <v>40309</v>
      </c>
      <c r="C4" s="54" t="s">
        <v>13</v>
      </c>
      <c r="D4" s="18"/>
      <c r="E4" s="19"/>
      <c r="F4" s="19"/>
      <c r="G4" s="19"/>
      <c r="H4" s="19"/>
      <c r="I4" s="19"/>
      <c r="J4" s="19"/>
      <c r="K4" s="73"/>
      <c r="L4" s="19"/>
      <c r="M4" s="57"/>
      <c r="N4" s="19"/>
      <c r="O4" s="90"/>
      <c r="P4" s="20">
        <v>4000</v>
      </c>
      <c r="Q4" s="21"/>
      <c r="R4" s="80"/>
      <c r="S4" s="68"/>
      <c r="T4" s="62" t="s">
        <v>75</v>
      </c>
      <c r="U4" s="62"/>
      <c r="V4" s="22">
        <f>P4</f>
        <v>4000</v>
      </c>
      <c r="W4" s="23"/>
      <c r="X4" s="23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</row>
    <row r="5" spans="1:258" ht="18" x14ac:dyDescent="0.25">
      <c r="A5" s="24"/>
      <c r="B5" s="25">
        <v>40309</v>
      </c>
      <c r="C5" s="55" t="s">
        <v>12</v>
      </c>
      <c r="D5" s="26"/>
      <c r="E5" s="27"/>
      <c r="F5" s="27"/>
      <c r="G5" s="27"/>
      <c r="H5" s="27"/>
      <c r="I5" s="27"/>
      <c r="J5" s="27"/>
      <c r="K5" s="74"/>
      <c r="L5" s="27"/>
      <c r="M5" s="58"/>
      <c r="N5" s="27"/>
      <c r="O5" s="91"/>
      <c r="P5" s="28">
        <v>-1000</v>
      </c>
      <c r="Q5" s="29"/>
      <c r="R5" s="81"/>
      <c r="S5" s="69"/>
      <c r="T5" s="63" t="s">
        <v>76</v>
      </c>
      <c r="U5" s="63"/>
      <c r="V5" s="30">
        <f>IF($P5="","",$P5+$Q5+$R5+LOOKUP(2,1/($V$4:$V4&lt;&gt;""),$V$4:$V4))</f>
        <v>3000</v>
      </c>
      <c r="W5" s="31"/>
      <c r="X5" s="31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</row>
    <row r="6" spans="1:258" ht="18" x14ac:dyDescent="0.25">
      <c r="A6" s="33"/>
      <c r="B6" s="34">
        <v>40309</v>
      </c>
      <c r="C6" s="56" t="s">
        <v>13</v>
      </c>
      <c r="D6" s="35"/>
      <c r="E6" s="36"/>
      <c r="F6" s="36"/>
      <c r="G6" s="36"/>
      <c r="H6" s="36"/>
      <c r="I6" s="36"/>
      <c r="J6" s="36"/>
      <c r="K6" s="75"/>
      <c r="L6" s="36"/>
      <c r="M6" s="59"/>
      <c r="N6" s="36"/>
      <c r="O6" s="92"/>
      <c r="P6" s="37">
        <v>250</v>
      </c>
      <c r="Q6" s="38"/>
      <c r="R6" s="38"/>
      <c r="S6" s="70"/>
      <c r="T6" s="64" t="s">
        <v>77</v>
      </c>
      <c r="U6" s="64"/>
      <c r="V6" s="39">
        <f>IF($P6="","",$P6+$Q6+$R6+LOOKUP(2,1/($V$4:$V5&lt;&gt;""),$V$4:$V5))</f>
        <v>3250</v>
      </c>
      <c r="W6" s="40"/>
      <c r="X6" s="40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  <c r="GW6" s="33"/>
      <c r="GX6" s="33"/>
      <c r="GY6" s="33"/>
      <c r="GZ6" s="33"/>
      <c r="HA6" s="33"/>
      <c r="HB6" s="33"/>
      <c r="HC6" s="33"/>
      <c r="HD6" s="33"/>
      <c r="HE6" s="33"/>
      <c r="HF6" s="33"/>
      <c r="HG6" s="33"/>
      <c r="HH6" s="33"/>
      <c r="HI6" s="33"/>
      <c r="HJ6" s="33"/>
      <c r="HK6" s="33"/>
      <c r="HL6" s="33"/>
      <c r="HM6" s="33"/>
      <c r="HN6" s="33"/>
      <c r="HO6" s="33"/>
      <c r="HP6" s="33"/>
      <c r="HQ6" s="33"/>
      <c r="HR6" s="33"/>
      <c r="HS6" s="33"/>
      <c r="HT6" s="33"/>
      <c r="HU6" s="33"/>
      <c r="HV6" s="33"/>
      <c r="HW6" s="33"/>
      <c r="HX6" s="33"/>
      <c r="HY6" s="33"/>
      <c r="HZ6" s="33"/>
      <c r="IA6" s="33"/>
      <c r="IB6" s="33"/>
      <c r="IC6" s="33"/>
      <c r="ID6" s="33"/>
      <c r="IE6" s="33"/>
      <c r="IF6" s="33"/>
      <c r="IG6" s="33"/>
      <c r="IH6" s="33"/>
      <c r="II6" s="33"/>
      <c r="IJ6" s="33"/>
      <c r="IK6" s="33"/>
      <c r="IL6" s="33"/>
      <c r="IM6" s="33"/>
      <c r="IN6" s="33"/>
      <c r="IO6" s="33"/>
      <c r="IP6" s="33"/>
      <c r="IQ6" s="33"/>
      <c r="IR6" s="33"/>
      <c r="IS6" s="33"/>
      <c r="IT6" s="33"/>
      <c r="IU6" s="33"/>
      <c r="IV6" s="33"/>
      <c r="IW6" s="33"/>
      <c r="IX6" s="33"/>
    </row>
    <row r="7" spans="1:258" ht="34" x14ac:dyDescent="0.25">
      <c r="A7" s="24">
        <v>1</v>
      </c>
      <c r="B7" s="25">
        <v>43993</v>
      </c>
      <c r="C7" s="26" t="s">
        <v>61</v>
      </c>
      <c r="D7" s="26">
        <v>1</v>
      </c>
      <c r="E7" s="41" t="str">
        <f>IF($D7="","",VLOOKUP($D7,'Currency Pairs'!$A$4:$B$23,2,FALSE))</f>
        <v>EUR/USD</v>
      </c>
      <c r="F7" s="42" t="s">
        <v>22</v>
      </c>
      <c r="G7" s="41">
        <v>1.12033</v>
      </c>
      <c r="H7" s="41">
        <v>1.119</v>
      </c>
      <c r="I7" s="41">
        <v>1.1233299999999999</v>
      </c>
      <c r="J7" s="43">
        <f>IF(OR($G7="",$H7="",$I7=""),"",ROUND(ABS(($G7-$I7)/($G7-$H7)),2))</f>
        <v>2.2599999999999998</v>
      </c>
      <c r="K7" s="76">
        <v>0.06</v>
      </c>
      <c r="L7" s="41">
        <v>1.1233200000000001</v>
      </c>
      <c r="M7" s="44">
        <v>43994</v>
      </c>
      <c r="N7" s="45">
        <f>IF(OR($G7="",$L7=""),"",ROUND(IF($F7="Long",(L7-G7),(G7-L7)) * POWER(10, VLOOKUP($D7,'Currency Pairs'!$A:$C,3,FALSE)),0))</f>
        <v>30</v>
      </c>
      <c r="O7" s="89">
        <f>IF($P7="","",(($P7+$Q7+$R7)/LOOKUP(2,1/($V$4:$V6&lt;&gt;""),$V$4:$V6)))</f>
        <v>5.8092307692307688E-3</v>
      </c>
      <c r="P7" s="46">
        <v>20</v>
      </c>
      <c r="Q7" s="46">
        <v>-1.1200000000000001</v>
      </c>
      <c r="R7" s="46"/>
      <c r="S7" s="71" t="str">
        <f t="shared" ref="S7:S12" si="0">IF(AND(B7&lt;&gt;"",M7&lt;&gt;""),IF(DATEDIF(B7,M7,"d")&gt;0,DATEDIF(B7,M7,"d"),"")&amp;
IF(DATEDIF(B7,M7,"d")=1," day",IF(DATEDIF(B7,M7,"d")=0, "Intraday"," days")),"")</f>
        <v>1 day</v>
      </c>
      <c r="T7" s="63" t="s">
        <v>78</v>
      </c>
      <c r="U7" s="63" t="s">
        <v>89</v>
      </c>
      <c r="V7" s="30">
        <f>IF($P7="","",$P7+$Q7+$R7+LOOKUP(2,1/($V$4:$V6&lt;&gt;""),$V$4:$V6))</f>
        <v>3268.88</v>
      </c>
      <c r="W7" s="66" t="s">
        <v>101</v>
      </c>
      <c r="X7" s="31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</row>
    <row r="8" spans="1:258" ht="51" x14ac:dyDescent="0.25">
      <c r="A8" s="33">
        <f>LOOKUP(2,1/($A$4:$A7&lt;&gt;""),$A$4:$A7)+1</f>
        <v>2</v>
      </c>
      <c r="B8" s="34">
        <v>43993</v>
      </c>
      <c r="C8" s="35" t="s">
        <v>62</v>
      </c>
      <c r="D8" s="35">
        <v>3</v>
      </c>
      <c r="E8" s="47" t="str">
        <f>IF($D8="","",VLOOKUP($D8,'Currency Pairs'!$A$4:$B$23,2,FALSE))</f>
        <v>GBP/USD</v>
      </c>
      <c r="F8" s="48" t="s">
        <v>22</v>
      </c>
      <c r="G8" s="47">
        <v>1.34</v>
      </c>
      <c r="H8" s="47">
        <v>1.33</v>
      </c>
      <c r="I8" s="47">
        <v>1.35</v>
      </c>
      <c r="J8" s="49">
        <f>IF(OR($G8="",$H8="",$I8=""),"",ROUND(ABS(($G8-$I8)/($G8-$H8)),2))</f>
        <v>1</v>
      </c>
      <c r="K8" s="77">
        <v>5.0000000000000001E-3</v>
      </c>
      <c r="L8" s="47">
        <v>1.33</v>
      </c>
      <c r="M8" s="50">
        <v>43994</v>
      </c>
      <c r="N8" s="51">
        <f>IF(OR($G8="",$L8=""),"",ROUND(IF($F8="Long",(L8-G8),(G8-L8)) * POWER(10, VLOOKUP($D8,'Currency Pairs'!$A:$C,3,FALSE)),0))</f>
        <v>-100</v>
      </c>
      <c r="O8" s="93">
        <f>IF($P8="","",(($P8+$Q8+$R8)/LOOKUP(2,1/($V$4:$V7&lt;&gt;""),$V$4:$V7)))</f>
        <v>-1.3980323535889968E-3</v>
      </c>
      <c r="P8" s="52">
        <v>-5</v>
      </c>
      <c r="Q8" s="52">
        <v>0.43</v>
      </c>
      <c r="R8" s="52"/>
      <c r="S8" s="70" t="str">
        <f t="shared" si="0"/>
        <v>1 day</v>
      </c>
      <c r="T8" s="64" t="s">
        <v>80</v>
      </c>
      <c r="U8" s="64" t="s">
        <v>90</v>
      </c>
      <c r="V8" s="39">
        <f>IF($P8="","",$P8+$Q8+$R8+LOOKUP(2,1/($V$4:$V7&lt;&gt;""),$V$4:$V7))</f>
        <v>3264.31</v>
      </c>
      <c r="W8" s="67" t="s">
        <v>102</v>
      </c>
      <c r="X8" s="40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</row>
    <row r="9" spans="1:258" ht="51" x14ac:dyDescent="0.25">
      <c r="A9" s="24">
        <f>LOOKUP(2,1/($A$4:$A8&lt;&gt;""),$A$4:$A8)+1</f>
        <v>3</v>
      </c>
      <c r="B9" s="25">
        <v>43993</v>
      </c>
      <c r="C9" s="26" t="s">
        <v>63</v>
      </c>
      <c r="D9" s="26">
        <v>2</v>
      </c>
      <c r="E9" s="41" t="str">
        <f>IF($D9="","",VLOOKUP($D9,'Currency Pairs'!$A$4:$B$23,2,FALSE))</f>
        <v>USD/JPY</v>
      </c>
      <c r="F9" s="42" t="s">
        <v>23</v>
      </c>
      <c r="G9" s="41">
        <v>123.333</v>
      </c>
      <c r="H9" s="41">
        <v>124</v>
      </c>
      <c r="I9" s="41">
        <v>122</v>
      </c>
      <c r="J9" s="43">
        <f>IF(OR($G9="",$H9="",$I9=""),"",ROUND(ABS(($G9-$I9)/($G9-$H9)),2))</f>
        <v>2</v>
      </c>
      <c r="K9" s="76">
        <v>0.1</v>
      </c>
      <c r="L9" s="41">
        <v>122</v>
      </c>
      <c r="M9" s="44">
        <v>43994</v>
      </c>
      <c r="N9" s="45">
        <f>IF(OR($G9="",$L9=""),"",ROUND(IF($F9="Long",(L9-G9),(G9-L9)) * POWER(10, VLOOKUP($D9,'Currency Pairs'!$A:$C,3,FALSE)),0))</f>
        <v>133</v>
      </c>
      <c r="O9" s="89">
        <f>IF($P9="","",(($P9+$Q9+$R9)/LOOKUP(2,1/($V$4:$V8&lt;&gt;""),$V$4:$V8)))</f>
        <v>4.5712570190943873E-2</v>
      </c>
      <c r="P9" s="46">
        <v>150</v>
      </c>
      <c r="Q9" s="46">
        <v>-0.78</v>
      </c>
      <c r="R9" s="46"/>
      <c r="S9" s="71" t="str">
        <f t="shared" si="0"/>
        <v>1 day</v>
      </c>
      <c r="T9" s="63" t="s">
        <v>79</v>
      </c>
      <c r="U9" s="63" t="s">
        <v>91</v>
      </c>
      <c r="V9" s="30">
        <f>IF($P9="","",$P9+$Q9+$R9+LOOKUP(2,1/($V$4:$V8&lt;&gt;""),$V$4:$V8))</f>
        <v>3413.5299999999997</v>
      </c>
      <c r="W9" s="31"/>
      <c r="X9" s="31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2"/>
    </row>
    <row r="10" spans="1:258" ht="34" x14ac:dyDescent="0.25">
      <c r="A10" s="33">
        <f>LOOKUP(2,1/($A$4:$A9&lt;&gt;""),$A$4:$A9)+1</f>
        <v>4</v>
      </c>
      <c r="B10" s="34">
        <v>43993</v>
      </c>
      <c r="C10" s="35" t="s">
        <v>64</v>
      </c>
      <c r="D10" s="35">
        <v>2</v>
      </c>
      <c r="E10" s="47" t="str">
        <f>IF($D10="","",VLOOKUP($D10,'Currency Pairs'!$A$4:$B$23,2,FALSE))</f>
        <v>USD/JPY</v>
      </c>
      <c r="F10" s="48" t="s">
        <v>22</v>
      </c>
      <c r="G10" s="47">
        <v>123.44</v>
      </c>
      <c r="H10" s="47">
        <v>123</v>
      </c>
      <c r="I10" s="47">
        <v>125</v>
      </c>
      <c r="J10" s="49">
        <f>IF(OR($G10="",$H10="",$I10=""),"",ROUND(ABS(($G10-$I10)/($G10-$H10)),2))</f>
        <v>3.55</v>
      </c>
      <c r="K10" s="77">
        <v>0.52</v>
      </c>
      <c r="L10" s="47">
        <v>123</v>
      </c>
      <c r="M10" s="50">
        <v>43994</v>
      </c>
      <c r="N10" s="51">
        <f>IF(OR($G10="",$L10=""),"",ROUND(IF($F10="Long",(L10-G10),(G10-L10)) * POWER(10, VLOOKUP($D10,'Currency Pairs'!$A:$C,3,FALSE)),0))</f>
        <v>-44</v>
      </c>
      <c r="O10" s="93">
        <f>IF($P10="","",(($P10+$Q10+$R10)/LOOKUP(2,1/($V$4:$V9&lt;&gt;""),$V$4:$V9)))</f>
        <v>-5.8587444668715384E-2</v>
      </c>
      <c r="P10" s="52">
        <v>-200</v>
      </c>
      <c r="Q10" s="52">
        <v>0.01</v>
      </c>
      <c r="R10" s="52"/>
      <c r="S10" s="70" t="str">
        <f t="shared" si="0"/>
        <v>1 day</v>
      </c>
      <c r="T10" s="64" t="s">
        <v>78</v>
      </c>
      <c r="U10" s="64" t="s">
        <v>92</v>
      </c>
      <c r="V10" s="39">
        <f>IF($P10="","",$P10+$Q10+$R10+LOOKUP(2,1/($V$4:$V9&lt;&gt;""),$V$4:$V9))</f>
        <v>3213.54</v>
      </c>
      <c r="W10" s="40"/>
      <c r="X10" s="40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</row>
    <row r="11" spans="1:258" ht="34" x14ac:dyDescent="0.25">
      <c r="A11" s="24">
        <f>LOOKUP(2,1/($A$4:$A10&lt;&gt;""),$A$4:$A10)+1</f>
        <v>5</v>
      </c>
      <c r="B11" s="25">
        <v>43993</v>
      </c>
      <c r="C11" s="26" t="s">
        <v>65</v>
      </c>
      <c r="D11" s="26">
        <v>4</v>
      </c>
      <c r="E11" s="41" t="str">
        <f>IF($D11="","",VLOOKUP($D11,'Currency Pairs'!$A$4:$B$23,2,FALSE))</f>
        <v>AUD/USD</v>
      </c>
      <c r="F11" s="42" t="s">
        <v>23</v>
      </c>
      <c r="G11" s="41">
        <v>0.6</v>
      </c>
      <c r="H11" s="41">
        <v>0.60599999999999998</v>
      </c>
      <c r="I11" s="41">
        <v>0.59899999999999998</v>
      </c>
      <c r="J11" s="43">
        <f>IF(OR($G11="",$H11="",$I11=""),"",ROUND(ABS(($G11-$I11)/($G11-$H11)),2))</f>
        <v>0.17</v>
      </c>
      <c r="K11" s="76">
        <v>0.1</v>
      </c>
      <c r="L11" s="41">
        <v>0.60599999999999998</v>
      </c>
      <c r="M11" s="44">
        <v>43994</v>
      </c>
      <c r="N11" s="45">
        <f>IF(OR($G11="",$L11=""),"",ROUND(IF($F11="Long",(L11-G11),(G11-L11)) * POWER(10, VLOOKUP($D11,'Currency Pairs'!$A:$C,3,FALSE)),0))</f>
        <v>-60</v>
      </c>
      <c r="O11" s="89">
        <f>IF($P11="","",(($P11+$Q11+$R11)/LOOKUP(2,1/($V$4:$V10&lt;&gt;""),$V$4:$V10)))</f>
        <v>-1.8842149156382059E-2</v>
      </c>
      <c r="P11" s="46">
        <v>-60</v>
      </c>
      <c r="Q11" s="46">
        <v>-0.55000000000000004</v>
      </c>
      <c r="R11" s="46"/>
      <c r="S11" s="71" t="str">
        <f t="shared" si="0"/>
        <v>1 day</v>
      </c>
      <c r="T11" s="63" t="s">
        <v>81</v>
      </c>
      <c r="U11" s="63" t="s">
        <v>93</v>
      </c>
      <c r="V11" s="30">
        <f>IF($P11="","",$P11+$Q11+$R11+LOOKUP(2,1/($V$4:$V10&lt;&gt;""),$V$4:$V10))</f>
        <v>3152.99</v>
      </c>
      <c r="W11" s="31"/>
      <c r="X11" s="31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</row>
    <row r="12" spans="1:258" ht="51" x14ac:dyDescent="0.25">
      <c r="A12" s="33">
        <f>LOOKUP(2,1/($A$4:$A11&lt;&gt;""),$A$4:$A11)+1</f>
        <v>6</v>
      </c>
      <c r="B12" s="34">
        <v>43993</v>
      </c>
      <c r="C12" s="35" t="s">
        <v>66</v>
      </c>
      <c r="D12" s="35">
        <v>1</v>
      </c>
      <c r="E12" s="47" t="str">
        <f>IF($D12="","",VLOOKUP($D12,'Currency Pairs'!$A$4:$B$23,2,FALSE))</f>
        <v>EUR/USD</v>
      </c>
      <c r="F12" s="48" t="s">
        <v>23</v>
      </c>
      <c r="G12" s="47">
        <v>1.1200000000000001</v>
      </c>
      <c r="H12" s="47">
        <v>1.1212</v>
      </c>
      <c r="I12" s="47">
        <v>1.115</v>
      </c>
      <c r="J12" s="49">
        <f t="shared" ref="J12:J75" si="1">IF(OR($G12="",$H12="",$I12=""),"",ROUND(ABS(($G12-$I12)/($G12-$H12)),2))</f>
        <v>4.17</v>
      </c>
      <c r="K12" s="77">
        <v>0.24</v>
      </c>
      <c r="L12" s="47">
        <v>1.115</v>
      </c>
      <c r="M12" s="50">
        <v>43995</v>
      </c>
      <c r="N12" s="51">
        <f>IF(OR($G12="",$L12=""),"",ROUND(IF($F12="Long",(L12-G12),(G12-L12)) * POWER(10, VLOOKUP($D12,'Currency Pairs'!$A:$C,3,FALSE)),0))</f>
        <v>50</v>
      </c>
      <c r="O12" s="93">
        <f>IF($P12="","",(($P12+$Q12+$R12)/LOOKUP(2,1/($V$4:$V11&lt;&gt;""),$V$4:$V11)))</f>
        <v>3.8687087494727233E-2</v>
      </c>
      <c r="P12" s="52">
        <v>123</v>
      </c>
      <c r="Q12" s="52">
        <v>-1.02</v>
      </c>
      <c r="R12" s="52"/>
      <c r="S12" s="70" t="str">
        <f t="shared" si="0"/>
        <v>2 days</v>
      </c>
      <c r="T12" s="64" t="s">
        <v>82</v>
      </c>
      <c r="U12" s="64" t="s">
        <v>94</v>
      </c>
      <c r="V12" s="39">
        <f>IF($P12="","",$P12+$Q12+$R12+LOOKUP(2,1/($V$4:$V11&lt;&gt;""),$V$4:$V11))</f>
        <v>3274.97</v>
      </c>
      <c r="W12" s="40"/>
      <c r="X12" s="40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</row>
    <row r="13" spans="1:258" ht="51" x14ac:dyDescent="0.25">
      <c r="A13" s="24">
        <f>LOOKUP(2,1/($A$4:$A12&lt;&gt;""),$A$4:$A12)+1</f>
        <v>7</v>
      </c>
      <c r="B13" s="25">
        <v>43994</v>
      </c>
      <c r="C13" s="26" t="s">
        <v>67</v>
      </c>
      <c r="D13" s="26">
        <v>3</v>
      </c>
      <c r="E13" s="41" t="str">
        <f>IF($D13="","",VLOOKUP($D13,'Currency Pairs'!$A$4:$B$23,2,FALSE))</f>
        <v>GBP/USD</v>
      </c>
      <c r="F13" s="42" t="s">
        <v>23</v>
      </c>
      <c r="G13" s="41">
        <v>1.2233000000000001</v>
      </c>
      <c r="H13" s="41">
        <v>1.2243999999999999</v>
      </c>
      <c r="I13" s="41">
        <v>1.22</v>
      </c>
      <c r="J13" s="43">
        <f t="shared" si="1"/>
        <v>3</v>
      </c>
      <c r="K13" s="76">
        <v>0.2</v>
      </c>
      <c r="L13" s="41">
        <v>1.2244999999999999</v>
      </c>
      <c r="M13" s="44">
        <v>43994</v>
      </c>
      <c r="N13" s="45">
        <f>IF(OR($G13="",$L13=""),"",ROUND(IF($F13="Long",(L13-G13),(G13-L13)) * POWER(10, VLOOKUP($D13,'Currency Pairs'!$A:$C,3,FALSE)),0))</f>
        <v>-12</v>
      </c>
      <c r="O13" s="89">
        <f>IF($P13="","",(($P13+$Q13+$R13)/LOOKUP(2,1/($V$4:$V12&lt;&gt;""),$V$4:$V12)))</f>
        <v>-7.3283114043792771E-3</v>
      </c>
      <c r="P13" s="46">
        <v>-24</v>
      </c>
      <c r="Q13" s="46"/>
      <c r="R13" s="46"/>
      <c r="S13" s="71" t="str">
        <f>IF(AND(B13&lt;&gt;"",M13&lt;&gt;""),IF(DATEDIF(B13,M13,"d")&gt;0,DATEDIF(B13,M13,"d"),"")&amp;
IF(DATEDIF(B13,M13,"d")=1," day",IF(DATEDIF(B13,M13,"d")=0, "Intraday"," days")),"")</f>
        <v>Intraday</v>
      </c>
      <c r="T13" s="63" t="s">
        <v>83</v>
      </c>
      <c r="U13" s="63" t="s">
        <v>95</v>
      </c>
      <c r="V13" s="30">
        <f>IF($P13="","",$P13+$Q13+$R13+LOOKUP(2,1/($V$4:$V12&lt;&gt;""),$V$4:$V12))</f>
        <v>3250.97</v>
      </c>
      <c r="W13" s="31"/>
      <c r="X13" s="31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</row>
    <row r="14" spans="1:258" ht="68" x14ac:dyDescent="0.25">
      <c r="A14" s="33">
        <f>LOOKUP(2,1/($A$4:$A13&lt;&gt;""),$A$4:$A13)+1</f>
        <v>8</v>
      </c>
      <c r="B14" s="34">
        <v>43994</v>
      </c>
      <c r="C14" s="35" t="s">
        <v>68</v>
      </c>
      <c r="D14" s="35">
        <f>IFERROR(IF($E14="","",VLOOKUP($E14,'Currency Pairs'!$B$4:$D$1001,3,FALSE)),"")</f>
        <v>1</v>
      </c>
      <c r="E14" s="47" t="s">
        <v>18</v>
      </c>
      <c r="F14" s="48" t="s">
        <v>23</v>
      </c>
      <c r="G14" s="47">
        <v>1.119</v>
      </c>
      <c r="H14" s="47">
        <v>1.1201000000000001</v>
      </c>
      <c r="I14" s="47">
        <v>1.1174999999999999</v>
      </c>
      <c r="J14" s="49">
        <f t="shared" si="1"/>
        <v>1.36</v>
      </c>
      <c r="K14" s="77">
        <v>0.2</v>
      </c>
      <c r="L14" s="47">
        <v>1.1203000000000001</v>
      </c>
      <c r="M14" s="50">
        <v>43994</v>
      </c>
      <c r="N14" s="51">
        <f>IF(OR($G14="",$L14=""),"",ROUND(IF($F14="Long",(L14-G14),(G14-L14)) * POWER(10, VLOOKUP($D14,'Currency Pairs'!$A:$C,3,FALSE)),0))</f>
        <v>-13</v>
      </c>
      <c r="O14" s="93">
        <f>IF($P14="","",(($P14+$Q14+$R14)/LOOKUP(2,1/($V$4:$V13&lt;&gt;""),$V$4:$V13)))</f>
        <v>-7.9976130201139979E-3</v>
      </c>
      <c r="P14" s="52">
        <v>-26</v>
      </c>
      <c r="Q14" s="52"/>
      <c r="R14" s="52"/>
      <c r="S14" s="70" t="str">
        <f>IF(AND(B14&lt;&gt;"",M14&lt;&gt;""),IF(DATEDIF(B14,M14,"d")&gt;0,DATEDIF(B14,M14,"d"),"")&amp;
IF(DATEDIF(B14,M14,"d")=1," day",IF(DATEDIF(B14,M14,"d")=0, "Intraday"," days")),"")</f>
        <v>Intraday</v>
      </c>
      <c r="T14" s="64" t="s">
        <v>84</v>
      </c>
      <c r="U14" s="64" t="s">
        <v>96</v>
      </c>
      <c r="V14" s="39">
        <f>IF($P14="","",$P14+$Q14+$R14+LOOKUP(2,1/($V$4:$V13&lt;&gt;""),$V$4:$V13))</f>
        <v>3224.97</v>
      </c>
      <c r="W14" s="40"/>
      <c r="X14" s="40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</row>
    <row r="15" spans="1:258" ht="34" x14ac:dyDescent="0.25">
      <c r="A15" s="24">
        <f>LOOKUP(2,1/($A$4:$A14&lt;&gt;""),$A$4:$A14)+1</f>
        <v>9</v>
      </c>
      <c r="B15" s="25">
        <v>43994</v>
      </c>
      <c r="C15" s="26" t="s">
        <v>69</v>
      </c>
      <c r="D15" s="26">
        <v>2</v>
      </c>
      <c r="E15" s="41" t="str">
        <f>IFERROR(IF($D15="","",VLOOKUP($D15,'Currency Pairs'!$A$4:$B$1001,2,FALSE)),"")</f>
        <v>USD/JPY</v>
      </c>
      <c r="F15" s="42" t="s">
        <v>23</v>
      </c>
      <c r="G15" s="41">
        <v>117.89</v>
      </c>
      <c r="H15" s="41">
        <v>118.12</v>
      </c>
      <c r="I15" s="41">
        <v>117.46</v>
      </c>
      <c r="J15" s="43">
        <f t="shared" si="1"/>
        <v>1.87</v>
      </c>
      <c r="K15" s="76">
        <v>0.1</v>
      </c>
      <c r="L15" s="41">
        <v>117.46</v>
      </c>
      <c r="M15" s="44">
        <v>43994</v>
      </c>
      <c r="N15" s="45">
        <f>IF(OR($G15="",$L15=""),"",ROUND(IF($F15="Long",(L15-G15),(G15-L15)) * POWER(10, VLOOKUP($D15,'Currency Pairs'!$A:$C,3,FALSE)),0))</f>
        <v>43</v>
      </c>
      <c r="O15" s="89">
        <f>IF($P15="","",(($P15+$Q15+$R15)/LOOKUP(2,1/($V$4:$V14&lt;&gt;""),$V$4:$V14)))</f>
        <v>1.705442221167949E-2</v>
      </c>
      <c r="P15" s="46">
        <v>55</v>
      </c>
      <c r="Q15" s="46"/>
      <c r="R15" s="46"/>
      <c r="S15" s="71" t="str">
        <f>IF(AND(B15&lt;&gt;"",M15&lt;&gt;""),IF(DATEDIF(B15,M15,"d")&gt;0,DATEDIF(B15,M15,"d"),"")&amp;
IF(DATEDIF(B15,M15,"d")=1," day",IF(DATEDIF(B15,M15,"d")=0, "Intraday"," days")),"")</f>
        <v>Intraday</v>
      </c>
      <c r="T15" s="63" t="s">
        <v>85</v>
      </c>
      <c r="U15" s="63" t="s">
        <v>97</v>
      </c>
      <c r="V15" s="30">
        <f>IF($P15="","",$P15+$Q15+$R15+LOOKUP(2,1/($V$4:$V14&lt;&gt;""),$V$4:$V14))</f>
        <v>3279.97</v>
      </c>
      <c r="W15" s="31"/>
      <c r="X15" s="31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</row>
    <row r="16" spans="1:258" ht="51" x14ac:dyDescent="0.25">
      <c r="A16" s="33">
        <f>LOOKUP(2,1/($A$4:$A15&lt;&gt;""),$A$4:$A15)+1</f>
        <v>10</v>
      </c>
      <c r="B16" s="34">
        <v>43994</v>
      </c>
      <c r="C16" s="35" t="s">
        <v>70</v>
      </c>
      <c r="D16" s="35">
        <f>IFERROR(IF($E16="","",VLOOKUP($E16,'Currency Pairs'!$B$4:$D$1001,3,FALSE)),"")</f>
        <v>2</v>
      </c>
      <c r="E16" s="47" t="s">
        <v>25</v>
      </c>
      <c r="F16" s="48" t="s">
        <v>22</v>
      </c>
      <c r="G16" s="47">
        <v>117.59</v>
      </c>
      <c r="H16" s="47">
        <v>117.4</v>
      </c>
      <c r="I16" s="47">
        <v>117.87</v>
      </c>
      <c r="J16" s="49">
        <f t="shared" si="1"/>
        <v>1.47</v>
      </c>
      <c r="K16" s="77">
        <v>0.1</v>
      </c>
      <c r="L16" s="47">
        <v>117.4</v>
      </c>
      <c r="M16" s="50">
        <v>43994</v>
      </c>
      <c r="N16" s="51">
        <f>IF(OR($G16="",$L16=""),"",ROUND(IF($F16="Long",(L16-G16),(G16-L16)) * POWER(10, VLOOKUP($D16,'Currency Pairs'!$A:$C,3,FALSE)),0))</f>
        <v>-19</v>
      </c>
      <c r="O16" s="93">
        <f>IF($P16="","",(($P16+$Q16+$R16)/LOOKUP(2,1/($V$4:$V15&lt;&gt;""),$V$4:$V15)))</f>
        <v>-7.0122592584688278E-3</v>
      </c>
      <c r="P16" s="52">
        <v>-23</v>
      </c>
      <c r="Q16" s="52"/>
      <c r="R16" s="52"/>
      <c r="S16" s="70" t="str">
        <f>IF(AND(B16&lt;&gt;"",M16&lt;&gt;""),IF(DATEDIF(B16,M16,"d")&gt;0,DATEDIF(B16,M16,"d"),"")&amp;
IF(DATEDIF(B16,M16,"d")=1," day",IF(DATEDIF(B16,M16,"d")=0, "Intraday"," days")),"")</f>
        <v>Intraday</v>
      </c>
      <c r="T16" s="64" t="s">
        <v>86</v>
      </c>
      <c r="U16" s="64" t="s">
        <v>98</v>
      </c>
      <c r="V16" s="39">
        <f>IF($P16="","",$P16+$Q16+$R16+LOOKUP(2,1/($V$4:$V15&lt;&gt;""),$V$4:$V15))</f>
        <v>3256.97</v>
      </c>
      <c r="W16" s="40"/>
      <c r="X16" s="40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</row>
    <row r="17" spans="1:258" ht="34" x14ac:dyDescent="0.25">
      <c r="A17" s="24">
        <f>LOOKUP(2,1/($A$4:$A16&lt;&gt;""),$A$4:$A16)+1</f>
        <v>11</v>
      </c>
      <c r="B17" s="25">
        <v>43994</v>
      </c>
      <c r="C17" s="26" t="s">
        <v>71</v>
      </c>
      <c r="D17" s="26">
        <v>12</v>
      </c>
      <c r="E17" s="41" t="str">
        <f>IFERROR(IF($D17="","",VLOOKUP($D17,'Currency Pairs'!$A$4:$B$1001,2,FALSE)),"")</f>
        <v>USD/MXN</v>
      </c>
      <c r="F17" s="42" t="s">
        <v>22</v>
      </c>
      <c r="G17" s="41">
        <v>20</v>
      </c>
      <c r="H17" s="41">
        <v>19</v>
      </c>
      <c r="I17" s="41">
        <v>30</v>
      </c>
      <c r="J17" s="43">
        <f t="shared" si="1"/>
        <v>10</v>
      </c>
      <c r="K17" s="76">
        <v>60000</v>
      </c>
      <c r="L17" s="41">
        <v>28</v>
      </c>
      <c r="M17" s="44">
        <v>43995</v>
      </c>
      <c r="N17" s="45">
        <f>IF(OR($G17="",$L17=""),"",ROUND(IF($F17="Long",(L17-G17),(G17-L17)) * POWER(10, VLOOKUP($D17,'Currency Pairs'!$A:$C,3,FALSE)),0))</f>
        <v>80000</v>
      </c>
      <c r="O17" s="89">
        <f>IF($P17="","",(($P17+$Q17+$R17)/LOOKUP(2,1/($V$4:$V16&lt;&gt;""),$V$4:$V16)))</f>
        <v>0.49095324795745743</v>
      </c>
      <c r="P17" s="46">
        <v>1657.82</v>
      </c>
      <c r="Q17" s="46">
        <v>-18.8</v>
      </c>
      <c r="R17" s="46">
        <v>-40</v>
      </c>
      <c r="S17" s="71" t="str">
        <f>IF(AND(B17&lt;&gt;"",M17&lt;&gt;""),IF(DATEDIF(B17,M17,"d")&gt;0,DATEDIF(B17,M17,"d"),"")&amp;
IF(DATEDIF(B17,M17,"d")=1," day",IF(DATEDIF(B17,M17,"d")=0, "Intraday"," days")),"")</f>
        <v>1 day</v>
      </c>
      <c r="T17" s="63" t="s">
        <v>87</v>
      </c>
      <c r="U17" s="63" t="s">
        <v>99</v>
      </c>
      <c r="V17" s="30">
        <f>IF($P17="","",$P17+$Q17+$R17+LOOKUP(2,1/($V$4:$V16&lt;&gt;""),$V$4:$V16))</f>
        <v>4855.99</v>
      </c>
      <c r="W17" s="31"/>
      <c r="X17" s="31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</row>
    <row r="18" spans="1:258" ht="18" x14ac:dyDescent="0.25">
      <c r="A18" s="33"/>
      <c r="B18" s="34">
        <v>43996</v>
      </c>
      <c r="C18" s="56" t="s">
        <v>72</v>
      </c>
      <c r="D18" s="35" t="str">
        <f>IFERROR(IF($E18="","",VLOOKUP($E18,'Currency Pairs'!$B$4:$D$1001,3,FALSE)),"")</f>
        <v/>
      </c>
      <c r="E18" s="53"/>
      <c r="F18" s="53"/>
      <c r="G18" s="53"/>
      <c r="H18" s="53"/>
      <c r="I18" s="53"/>
      <c r="J18" s="53"/>
      <c r="K18" s="78"/>
      <c r="L18" s="53"/>
      <c r="M18" s="60"/>
      <c r="N18" s="53"/>
      <c r="O18" s="94"/>
      <c r="P18" s="52">
        <v>2.13</v>
      </c>
      <c r="Q18" s="107"/>
      <c r="R18" s="108"/>
      <c r="S18" s="109"/>
      <c r="T18" s="64"/>
      <c r="U18" s="64"/>
      <c r="V18" s="39">
        <f>IF($P18="","",$P18+$Q18+$R18+LOOKUP(2,1/($V$4:$V17&lt;&gt;""),$V$4:$V17))</f>
        <v>4858.12</v>
      </c>
      <c r="W18" s="40"/>
      <c r="X18" s="40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</row>
    <row r="19" spans="1:258" ht="34" x14ac:dyDescent="0.25">
      <c r="A19" s="24">
        <f>LOOKUP(2,1/($A$4:$A18&lt;&gt;""),$A$4:$A18)+1</f>
        <v>12</v>
      </c>
      <c r="B19" s="25">
        <v>43996</v>
      </c>
      <c r="C19" s="26" t="s">
        <v>74</v>
      </c>
      <c r="D19" s="26">
        <v>5</v>
      </c>
      <c r="E19" s="41" t="str">
        <f>IFERROR(IF($D19="","",VLOOKUP($D19,'Currency Pairs'!$A$4:$B$1001,2,FALSE)),"")</f>
        <v>USD/CAD</v>
      </c>
      <c r="F19" s="42" t="s">
        <v>23</v>
      </c>
      <c r="G19" s="41">
        <v>1.204</v>
      </c>
      <c r="H19" s="41">
        <v>1.2050000000000001</v>
      </c>
      <c r="I19" s="41">
        <v>1.2030000000000001</v>
      </c>
      <c r="J19" s="43">
        <f t="shared" si="1"/>
        <v>1</v>
      </c>
      <c r="K19" s="76">
        <v>0.02</v>
      </c>
      <c r="L19" s="41">
        <v>1.2030000000000001</v>
      </c>
      <c r="M19" s="44">
        <v>43997</v>
      </c>
      <c r="N19" s="45">
        <f>IF(OR($G19="",$L19=""),"",ROUND(IF($F19="Long",(L19-G19),(G19-L19)) * POWER(10, VLOOKUP($D19,'Currency Pairs'!$A:$C,3,FALSE)),0))</f>
        <v>10</v>
      </c>
      <c r="O19" s="89">
        <f>IF($P19="","",(($P19+$Q19+$R19)/LOOKUP(2,1/($V$4:$V18&lt;&gt;""),$V$4:$V18)))</f>
        <v>2.5318435938181846E-4</v>
      </c>
      <c r="P19" s="46">
        <v>1.23</v>
      </c>
      <c r="Q19" s="46"/>
      <c r="R19" s="46"/>
      <c r="S19" s="71" t="str">
        <f t="shared" ref="S19:S82" si="2">IF(AND(B19&lt;&gt;"",M19&lt;&gt;""),IF(DATEDIF(B19,M19,"d")&gt;0,DATEDIF(B19,M19,"d"),"")&amp;
IF(DATEDIF(B19,M19,"d")=1," day",IF(DATEDIF(B19,M19,"d")=0, "Intraday"," days")),"")</f>
        <v>1 day</v>
      </c>
      <c r="T19" s="63" t="s">
        <v>88</v>
      </c>
      <c r="U19" s="63" t="s">
        <v>100</v>
      </c>
      <c r="V19" s="30">
        <f>IF($P19="","",$P19+$Q19+$R19+LOOKUP(2,1/($V$4:$V18&lt;&gt;""),$V$4:$V18))</f>
        <v>4859.3499999999995</v>
      </c>
      <c r="W19" s="31"/>
      <c r="X19" s="31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</row>
    <row r="20" spans="1:258" x14ac:dyDescent="0.25">
      <c r="A20" s="33"/>
      <c r="B20" s="34">
        <v>43996</v>
      </c>
      <c r="C20" s="100" t="s">
        <v>139</v>
      </c>
      <c r="D20" s="103" t="str">
        <f>IFERROR(IF($E20="","",VLOOKUP($E20,'Currency Pairs'!$B$4:$D$1001,3,FALSE)),"")</f>
        <v/>
      </c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5"/>
      <c r="P20" s="52">
        <v>1231</v>
      </c>
      <c r="Q20" s="52"/>
      <c r="R20" s="52"/>
      <c r="S20" s="70" t="str">
        <f t="shared" si="2"/>
        <v/>
      </c>
      <c r="T20" s="64"/>
      <c r="U20" s="64"/>
      <c r="V20" s="39">
        <f>IF($P20="","",$P20+$Q20+LOOKUP(2,1/($V$4:$V19&lt;&gt;""),$V$4:$V19))</f>
        <v>6090.3499999999995</v>
      </c>
      <c r="W20" s="40"/>
      <c r="X20" s="40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</row>
    <row r="21" spans="1:258" ht="18" x14ac:dyDescent="0.25">
      <c r="A21" s="24">
        <f>LOOKUP(2,1/($A$4:$A20&lt;&gt;""),$A$4:$A20)+1</f>
        <v>13</v>
      </c>
      <c r="B21" s="25"/>
      <c r="C21" s="42"/>
      <c r="D21" s="26" t="str">
        <f ca="1">IFERROR(IF($E21="","",VLOOKUP($E21,'Currency Pairs'!$B$4:$D$1001,3,FALSE)),"")</f>
        <v/>
      </c>
      <c r="E21" s="41" t="str">
        <f ca="1">IFERROR(IF($D21="","",VLOOKUP($D21,'Currency Pairs'!$A$4:$B$1001,2,FALSE)),"")</f>
        <v/>
      </c>
      <c r="F21" s="42"/>
      <c r="G21" s="41"/>
      <c r="H21" s="41"/>
      <c r="I21" s="41"/>
      <c r="J21" s="43" t="str">
        <f t="shared" si="1"/>
        <v/>
      </c>
      <c r="K21" s="76"/>
      <c r="L21" s="41"/>
      <c r="M21" s="44"/>
      <c r="N21" s="45" t="str">
        <f>IF(OR($G21="",$L21=""),"",ROUND(IF($F21="Long",(L21-G21),(G21-L21)) * POWER(10, VLOOKUP($D21,'Currency Pairs'!$A:$C,3,FALSE)),0))</f>
        <v/>
      </c>
      <c r="O21" s="89" t="str">
        <f>IF($P21="","",(($P21+$Q21+$R21)/LOOKUP(2,1/($V$4:$V20&lt;&gt;""),$V$4:$V20)))</f>
        <v/>
      </c>
      <c r="P21" s="46"/>
      <c r="Q21" s="46"/>
      <c r="R21" s="46"/>
      <c r="S21" s="71" t="str">
        <f t="shared" ref="S21:S22" si="3">IF(AND(B21&lt;&gt;"",M21&lt;&gt;""),IF(DATEDIF(B21,M21,"d")&gt;0,DATEDIF(B21,M21,"d"),"")&amp;
IF(DATEDIF(B21,M21,"d")=1," day",IF(DATEDIF(B21,M21,"d")=0, "Intraday"," days")),"")</f>
        <v/>
      </c>
      <c r="T21" s="63"/>
      <c r="U21" s="63"/>
      <c r="V21" s="30" t="str">
        <f>IF($P21="","",$P21+$Q21+LOOKUP(2,1/($V$4:$V20&lt;&gt;""),$V$4:$V20))</f>
        <v/>
      </c>
      <c r="W21" s="31"/>
      <c r="X21" s="31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2"/>
    </row>
    <row r="22" spans="1:258" ht="18" x14ac:dyDescent="0.25">
      <c r="A22" s="33">
        <f>LOOKUP(2,1/($A$4:$A21&lt;&gt;""),$A$4:$A21)+1</f>
        <v>14</v>
      </c>
      <c r="B22" s="34"/>
      <c r="C22" s="48"/>
      <c r="D22" s="35" t="str">
        <f ca="1">IFERROR(IF($E22="","",VLOOKUP($E22,'Currency Pairs'!$B$4:$D$1001,3,FALSE)),"")</f>
        <v/>
      </c>
      <c r="E22" s="47" t="str">
        <f ca="1">IFERROR(IF($D22="","",VLOOKUP($D22,'Currency Pairs'!$A$4:$B$1001,2,FALSE)),"")</f>
        <v/>
      </c>
      <c r="F22" s="48"/>
      <c r="G22" s="47"/>
      <c r="H22" s="47"/>
      <c r="I22" s="47"/>
      <c r="J22" s="49" t="str">
        <f t="shared" si="1"/>
        <v/>
      </c>
      <c r="K22" s="77"/>
      <c r="L22" s="47"/>
      <c r="M22" s="50"/>
      <c r="N22" s="51" t="str">
        <f>IF(OR($G22="",$L22=""),"",ROUND(IF($F22="Long",(L22-G22),(G22-L22)) * POWER(10, VLOOKUP($D22,'Currency Pairs'!$A:$C,3,FALSE)),0))</f>
        <v/>
      </c>
      <c r="O22" s="93" t="str">
        <f>IF($P22="","",(($P22+$Q22+$R22)/LOOKUP(2,1/($V$4:$V21&lt;&gt;""),$V$4:$V21)))</f>
        <v/>
      </c>
      <c r="P22" s="52"/>
      <c r="Q22" s="52"/>
      <c r="R22" s="52"/>
      <c r="S22" s="70" t="str">
        <f t="shared" si="3"/>
        <v/>
      </c>
      <c r="T22" s="64"/>
      <c r="U22" s="64"/>
      <c r="V22" s="39" t="str">
        <f>IF($P22="","",$P22+$Q22+LOOKUP(2,1/($V$4:$V21&lt;&gt;""),$V$4:$V21))</f>
        <v/>
      </c>
      <c r="W22" s="40"/>
      <c r="X22" s="40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</row>
    <row r="23" spans="1:258" ht="18" x14ac:dyDescent="0.25">
      <c r="A23" s="24">
        <f>LOOKUP(2,1/($A$4:$A22&lt;&gt;""),$A$4:$A22)+1</f>
        <v>15</v>
      </c>
      <c r="B23" s="25"/>
      <c r="C23" s="42"/>
      <c r="D23" s="26" t="str">
        <f ca="1">IFERROR(IF($E23="","",VLOOKUP($E23,'Currency Pairs'!$B$4:$D$1001,3,FALSE)),"")</f>
        <v/>
      </c>
      <c r="E23" s="41" t="str">
        <f ca="1">IFERROR(IF($D23="","",VLOOKUP($D23,'Currency Pairs'!$A$4:$B$1001,2,FALSE)),"")</f>
        <v/>
      </c>
      <c r="F23" s="42"/>
      <c r="G23" s="41"/>
      <c r="H23" s="41"/>
      <c r="I23" s="41"/>
      <c r="J23" s="43" t="str">
        <f t="shared" si="1"/>
        <v/>
      </c>
      <c r="K23" s="76"/>
      <c r="L23" s="41"/>
      <c r="M23" s="44"/>
      <c r="N23" s="45" t="str">
        <f>IF(OR($G23="",$L23=""),"",ROUND(IF($F23="Long",(L23-G23),(G23-L23)) * POWER(10, VLOOKUP($D23,'Currency Pairs'!$A:$C,3,FALSE)),0))</f>
        <v/>
      </c>
      <c r="O23" s="89" t="str">
        <f>IF($P23="","",(($P23+$Q23+$R23)/LOOKUP(2,1/($V$4:$V22&lt;&gt;""),$V$4:$V22)))</f>
        <v/>
      </c>
      <c r="P23" s="46"/>
      <c r="Q23" s="46"/>
      <c r="R23" s="46"/>
      <c r="S23" s="31" t="str">
        <f t="shared" si="2"/>
        <v/>
      </c>
      <c r="T23" s="63"/>
      <c r="U23" s="63"/>
      <c r="V23" s="30" t="str">
        <f>IF($P23="","",$P23+$Q23+LOOKUP(2,1/($V$4:$V22&lt;&gt;""),$V$4:$V22))</f>
        <v/>
      </c>
      <c r="W23" s="31"/>
      <c r="X23" s="31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2"/>
    </row>
    <row r="24" spans="1:258" ht="18" x14ac:dyDescent="0.25">
      <c r="A24" s="33">
        <f>LOOKUP(2,1/($A$4:$A23&lt;&gt;""),$A$4:$A23)+1</f>
        <v>16</v>
      </c>
      <c r="B24" s="34"/>
      <c r="C24" s="48"/>
      <c r="D24" s="35" t="str">
        <f ca="1">IFERROR(IF($E24="","",VLOOKUP($E24,'Currency Pairs'!$B$4:$D$1001,3,FALSE)),"")</f>
        <v/>
      </c>
      <c r="E24" s="47" t="str">
        <f ca="1">IFERROR(IF($D24="","",VLOOKUP($D24,'Currency Pairs'!$A$4:$B$1001,2,FALSE)),"")</f>
        <v/>
      </c>
      <c r="F24" s="48"/>
      <c r="G24" s="47"/>
      <c r="H24" s="47"/>
      <c r="I24" s="47"/>
      <c r="J24" s="49" t="str">
        <f t="shared" si="1"/>
        <v/>
      </c>
      <c r="K24" s="77"/>
      <c r="L24" s="47"/>
      <c r="M24" s="50"/>
      <c r="N24" s="51" t="str">
        <f>IF(OR($G24="",$L24=""),"",ROUND(IF($F24="Long",(L24-G24),(G24-L24)) * POWER(10, VLOOKUP($D24,'Currency Pairs'!$A:$C,3,FALSE)),0))</f>
        <v/>
      </c>
      <c r="O24" s="93" t="str">
        <f>IF($P24="","",(($P24+$Q24+$R24)/LOOKUP(2,1/($V$4:$V23&lt;&gt;""),$V$4:$V23)))</f>
        <v/>
      </c>
      <c r="P24" s="52"/>
      <c r="Q24" s="52"/>
      <c r="R24" s="52"/>
      <c r="S24" s="40" t="str">
        <f t="shared" si="2"/>
        <v/>
      </c>
      <c r="T24" s="64"/>
      <c r="U24" s="64"/>
      <c r="V24" s="39" t="str">
        <f>IF($P24="","",$P24+$Q24+LOOKUP(2,1/($V$4:$V23&lt;&gt;""),$V$4:$V23))</f>
        <v/>
      </c>
      <c r="W24" s="40"/>
      <c r="X24" s="40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</row>
    <row r="25" spans="1:258" ht="18" x14ac:dyDescent="0.25">
      <c r="A25" s="24">
        <f>LOOKUP(2,1/($A$4:$A24&lt;&gt;""),$A$4:$A24)+1</f>
        <v>17</v>
      </c>
      <c r="B25" s="25"/>
      <c r="C25" s="42"/>
      <c r="D25" s="26" t="str">
        <f ca="1">IFERROR(IF($E25="","",VLOOKUP($E25,'Currency Pairs'!$B$4:$D$1001,3,FALSE)),"")</f>
        <v/>
      </c>
      <c r="E25" s="41" t="str">
        <f ca="1">IFERROR(IF($D25="","",VLOOKUP($D25,'Currency Pairs'!$A$4:$B$1001,2,FALSE)),"")</f>
        <v/>
      </c>
      <c r="F25" s="42"/>
      <c r="G25" s="41"/>
      <c r="H25" s="41"/>
      <c r="I25" s="41"/>
      <c r="J25" s="43" t="str">
        <f t="shared" si="1"/>
        <v/>
      </c>
      <c r="K25" s="76"/>
      <c r="L25" s="41"/>
      <c r="M25" s="44"/>
      <c r="N25" s="45" t="str">
        <f>IF(OR($G25="",$L25=""),"",ROUND(IF($F25="Long",(L25-G25),(G25-L25)) * POWER(10, VLOOKUP($D25,'Currency Pairs'!$A:$C,3,FALSE)),0))</f>
        <v/>
      </c>
      <c r="O25" s="89" t="str">
        <f>IF($P25="","",(($P25+$Q25+$R25)/LOOKUP(2,1/($V$4:$V24&lt;&gt;""),$V$4:$V24)))</f>
        <v/>
      </c>
      <c r="P25" s="46"/>
      <c r="Q25" s="46"/>
      <c r="R25" s="46"/>
      <c r="S25" s="31" t="str">
        <f t="shared" si="2"/>
        <v/>
      </c>
      <c r="T25" s="63"/>
      <c r="U25" s="63"/>
      <c r="V25" s="30" t="str">
        <f>IF($P25="","",$P25+$Q25+LOOKUP(2,1/($V$4:$V24&lt;&gt;""),$V$4:$V24))</f>
        <v/>
      </c>
      <c r="W25" s="31"/>
      <c r="X25" s="31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</row>
    <row r="26" spans="1:258" ht="18" x14ac:dyDescent="0.25">
      <c r="A26" s="33">
        <f>LOOKUP(2,1/($A$4:$A25&lt;&gt;""),$A$4:$A25)+1</f>
        <v>18</v>
      </c>
      <c r="B26" s="34"/>
      <c r="C26" s="48"/>
      <c r="D26" s="35" t="str">
        <f ca="1">IFERROR(IF($E26="","",VLOOKUP($E26,'Currency Pairs'!$B$4:$D$1001,3,FALSE)),"")</f>
        <v/>
      </c>
      <c r="E26" s="47" t="str">
        <f ca="1">IFERROR(IF($D26="","",VLOOKUP($D26,'Currency Pairs'!$A$4:$B$1001,2,FALSE)),"")</f>
        <v/>
      </c>
      <c r="F26" s="48"/>
      <c r="G26" s="47"/>
      <c r="H26" s="47"/>
      <c r="I26" s="47"/>
      <c r="J26" s="49" t="str">
        <f t="shared" si="1"/>
        <v/>
      </c>
      <c r="K26" s="77"/>
      <c r="L26" s="47"/>
      <c r="M26" s="50"/>
      <c r="N26" s="51" t="str">
        <f>IF(OR($G26="",$L26=""),"",ROUND(IF($F26="Long",(L26-G26),(G26-L26)) * POWER(10, VLOOKUP($D26,'Currency Pairs'!$A:$C,3,FALSE)),0))</f>
        <v/>
      </c>
      <c r="O26" s="93" t="str">
        <f>IF($P26="","",(($P26+$Q26+$R26)/LOOKUP(2,1/($V$4:$V25&lt;&gt;""),$V$4:$V25)))</f>
        <v/>
      </c>
      <c r="P26" s="52"/>
      <c r="Q26" s="52"/>
      <c r="R26" s="52"/>
      <c r="S26" s="40" t="str">
        <f t="shared" si="2"/>
        <v/>
      </c>
      <c r="T26" s="64"/>
      <c r="U26" s="64"/>
      <c r="V26" s="39" t="str">
        <f>IF($P26="","",$P26+$Q26+LOOKUP(2,1/($V$4:$V25&lt;&gt;""),$V$4:$V25))</f>
        <v/>
      </c>
      <c r="W26" s="40"/>
      <c r="X26" s="40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</row>
    <row r="27" spans="1:258" ht="18" x14ac:dyDescent="0.25">
      <c r="A27" s="24">
        <f>LOOKUP(2,1/($A$4:$A26&lt;&gt;""),$A$4:$A26)+1</f>
        <v>19</v>
      </c>
      <c r="B27" s="25"/>
      <c r="C27" s="42"/>
      <c r="D27" s="26" t="str">
        <f ca="1">IFERROR(IF($E27="","",VLOOKUP($E27,'Currency Pairs'!$B$4:$D$1001,3,FALSE)),"")</f>
        <v/>
      </c>
      <c r="E27" s="41" t="str">
        <f ca="1">IFERROR(IF($D27="","",VLOOKUP($D27,'Currency Pairs'!$A$4:$B$1001,2,FALSE)),"")</f>
        <v/>
      </c>
      <c r="F27" s="42"/>
      <c r="G27" s="41"/>
      <c r="H27" s="41"/>
      <c r="I27" s="41"/>
      <c r="J27" s="43" t="str">
        <f t="shared" si="1"/>
        <v/>
      </c>
      <c r="K27" s="76"/>
      <c r="L27" s="41"/>
      <c r="M27" s="44"/>
      <c r="N27" s="45" t="str">
        <f>IF(OR($G27="",$L27=""),"",ROUND(IF($F27="Long",(L27-G27),(G27-L27)) * POWER(10, VLOOKUP($D27,'Currency Pairs'!$A:$C,3,FALSE)),0))</f>
        <v/>
      </c>
      <c r="O27" s="89" t="str">
        <f>IF($P27="","",(($P27+$Q27+$R27)/LOOKUP(2,1/($V$4:$V26&lt;&gt;""),$V$4:$V26)))</f>
        <v/>
      </c>
      <c r="P27" s="46"/>
      <c r="Q27" s="46"/>
      <c r="R27" s="46"/>
      <c r="S27" s="31" t="str">
        <f t="shared" si="2"/>
        <v/>
      </c>
      <c r="T27" s="63"/>
      <c r="U27" s="63"/>
      <c r="V27" s="30" t="str">
        <f>IF($P27="","",$P27+$Q27+LOOKUP(2,1/($V$4:$V26&lt;&gt;""),$V$4:$V26))</f>
        <v/>
      </c>
      <c r="W27" s="31"/>
      <c r="X27" s="31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</row>
    <row r="28" spans="1:258" ht="18" x14ac:dyDescent="0.25">
      <c r="A28" s="33">
        <f>LOOKUP(2,1/($A$4:$A27&lt;&gt;""),$A$4:$A27)+1</f>
        <v>20</v>
      </c>
      <c r="B28" s="34"/>
      <c r="C28" s="48"/>
      <c r="D28" s="35" t="str">
        <f ca="1">IFERROR(IF($E28="","",VLOOKUP($E28,'Currency Pairs'!$B$4:$D$1001,3,FALSE)),"")</f>
        <v/>
      </c>
      <c r="E28" s="47" t="str">
        <f ca="1">IFERROR(IF($D28="","",VLOOKUP($D28,'Currency Pairs'!$A$4:$B$1001,2,FALSE)),"")</f>
        <v/>
      </c>
      <c r="F28" s="48"/>
      <c r="G28" s="47"/>
      <c r="H28" s="47"/>
      <c r="I28" s="47"/>
      <c r="J28" s="49" t="str">
        <f t="shared" si="1"/>
        <v/>
      </c>
      <c r="K28" s="77"/>
      <c r="L28" s="47"/>
      <c r="M28" s="50"/>
      <c r="N28" s="51" t="str">
        <f>IF(OR($G28="",$L28=""),"",ROUND(IF($F28="Long",(L28-G28),(G28-L28)) * POWER(10, VLOOKUP($D28,'Currency Pairs'!$A:$C,3,FALSE)),0))</f>
        <v/>
      </c>
      <c r="O28" s="93" t="str">
        <f>IF($P28="","",(($P28+$Q28+$R28)/LOOKUP(2,1/($V$4:$V27&lt;&gt;""),$V$4:$V27)))</f>
        <v/>
      </c>
      <c r="P28" s="52"/>
      <c r="Q28" s="52"/>
      <c r="R28" s="52"/>
      <c r="S28" s="40" t="str">
        <f t="shared" si="2"/>
        <v/>
      </c>
      <c r="T28" s="64"/>
      <c r="U28" s="64"/>
      <c r="V28" s="39" t="str">
        <f>IF($P28="","",$P28+$Q28+LOOKUP(2,1/($V$4:$V27&lt;&gt;""),$V$4:$V27))</f>
        <v/>
      </c>
      <c r="W28" s="40"/>
      <c r="X28" s="40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</row>
    <row r="29" spans="1:258" ht="18" x14ac:dyDescent="0.25">
      <c r="A29" s="24">
        <f>LOOKUP(2,1/($A$4:$A28&lt;&gt;""),$A$4:$A28)+1</f>
        <v>21</v>
      </c>
      <c r="B29" s="25"/>
      <c r="C29" s="42"/>
      <c r="D29" s="26" t="str">
        <f ca="1">IFERROR(IF($E29="","",VLOOKUP($E29,'Currency Pairs'!$B$4:$D$1001,3,FALSE)),"")</f>
        <v/>
      </c>
      <c r="E29" s="41" t="str">
        <f ca="1">IFERROR(IF($D29="","",VLOOKUP($D29,'Currency Pairs'!$A$4:$B$1001,2,FALSE)),"")</f>
        <v/>
      </c>
      <c r="F29" s="42"/>
      <c r="G29" s="41"/>
      <c r="H29" s="41"/>
      <c r="I29" s="41"/>
      <c r="J29" s="43" t="str">
        <f t="shared" si="1"/>
        <v/>
      </c>
      <c r="K29" s="76"/>
      <c r="L29" s="41"/>
      <c r="M29" s="44"/>
      <c r="N29" s="45" t="str">
        <f>IF(OR($G29="",$L29=""),"",ROUND(IF($F29="Long",(L29-G29),(G29-L29)) * POWER(10, VLOOKUP($D29,'Currency Pairs'!$A:$C,3,FALSE)),0))</f>
        <v/>
      </c>
      <c r="O29" s="89" t="str">
        <f>IF($P29="","",(($P29+$Q29+$R29)/LOOKUP(2,1/($V$4:$V28&lt;&gt;""),$V$4:$V28)))</f>
        <v/>
      </c>
      <c r="P29" s="46"/>
      <c r="Q29" s="46"/>
      <c r="R29" s="46"/>
      <c r="S29" s="31" t="str">
        <f t="shared" si="2"/>
        <v/>
      </c>
      <c r="T29" s="63"/>
      <c r="U29" s="63"/>
      <c r="V29" s="30" t="str">
        <f>IF($P29="","",$P29+$Q29+LOOKUP(2,1/($V$4:$V28&lt;&gt;""),$V$4:$V28))</f>
        <v/>
      </c>
      <c r="W29" s="31"/>
      <c r="X29" s="31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  <c r="IW29" s="32"/>
      <c r="IX29" s="32"/>
    </row>
    <row r="30" spans="1:258" ht="18" x14ac:dyDescent="0.25">
      <c r="A30" s="33">
        <f>LOOKUP(2,1/($A$4:$A29&lt;&gt;""),$A$4:$A29)+1</f>
        <v>22</v>
      </c>
      <c r="B30" s="34"/>
      <c r="C30" s="48"/>
      <c r="D30" s="35" t="str">
        <f ca="1">IFERROR(IF($E30="","",VLOOKUP($E30,'Currency Pairs'!$B$4:$D$1001,3,FALSE)),"")</f>
        <v/>
      </c>
      <c r="E30" s="47" t="str">
        <f ca="1">IFERROR(IF($D30="","",VLOOKUP($D30,'Currency Pairs'!$A$4:$B$1001,2,FALSE)),"")</f>
        <v/>
      </c>
      <c r="F30" s="48"/>
      <c r="G30" s="47"/>
      <c r="H30" s="47"/>
      <c r="I30" s="47"/>
      <c r="J30" s="49" t="str">
        <f t="shared" si="1"/>
        <v/>
      </c>
      <c r="K30" s="77"/>
      <c r="L30" s="47"/>
      <c r="M30" s="50"/>
      <c r="N30" s="51" t="str">
        <f>IF(OR($G30="",$L30=""),"",ROUND(IF($F30="Long",(L30-G30),(G30-L30)) * POWER(10, VLOOKUP($D30,'Currency Pairs'!$A:$C,3,FALSE)),0))</f>
        <v/>
      </c>
      <c r="O30" s="93" t="str">
        <f>IF($P30="","",(($P30+$Q30+$R30)/LOOKUP(2,1/($V$4:$V29&lt;&gt;""),$V$4:$V29)))</f>
        <v/>
      </c>
      <c r="P30" s="52"/>
      <c r="Q30" s="52"/>
      <c r="R30" s="52"/>
      <c r="S30" s="40" t="str">
        <f t="shared" si="2"/>
        <v/>
      </c>
      <c r="T30" s="64"/>
      <c r="U30" s="64"/>
      <c r="V30" s="39" t="str">
        <f>IF($P30="","",$P30+$Q30+LOOKUP(2,1/($V$4:$V29&lt;&gt;""),$V$4:$V29))</f>
        <v/>
      </c>
      <c r="W30" s="40"/>
      <c r="X30" s="40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</row>
    <row r="31" spans="1:258" ht="18" x14ac:dyDescent="0.25">
      <c r="A31" s="24">
        <f>LOOKUP(2,1/($A$4:$A30&lt;&gt;""),$A$4:$A30)+1</f>
        <v>23</v>
      </c>
      <c r="B31" s="25"/>
      <c r="C31" s="42"/>
      <c r="D31" s="26" t="str">
        <f ca="1">IFERROR(IF($E31="","",VLOOKUP($E31,'Currency Pairs'!$B$4:$D$1001,3,FALSE)),"")</f>
        <v/>
      </c>
      <c r="E31" s="41" t="str">
        <f ca="1">IFERROR(IF($D31="","",VLOOKUP($D31,'Currency Pairs'!$A$4:$B$1001,2,FALSE)),"")</f>
        <v/>
      </c>
      <c r="F31" s="42"/>
      <c r="G31" s="41"/>
      <c r="H31" s="41"/>
      <c r="I31" s="41"/>
      <c r="J31" s="43" t="str">
        <f t="shared" si="1"/>
        <v/>
      </c>
      <c r="K31" s="76"/>
      <c r="L31" s="41"/>
      <c r="M31" s="44"/>
      <c r="N31" s="45" t="str">
        <f>IF(OR($G31="",$L31=""),"",ROUND(IF($F31="Long",(L31-G31),(G31-L31)) * POWER(10, VLOOKUP($D31,'Currency Pairs'!$A:$C,3,FALSE)),0))</f>
        <v/>
      </c>
      <c r="O31" s="89" t="str">
        <f>IF($P31="","",(($P31+$Q31+$R31)/LOOKUP(2,1/($V$4:$V30&lt;&gt;""),$V$4:$V30)))</f>
        <v/>
      </c>
      <c r="P31" s="46"/>
      <c r="Q31" s="46"/>
      <c r="R31" s="46"/>
      <c r="S31" s="31" t="str">
        <f t="shared" si="2"/>
        <v/>
      </c>
      <c r="T31" s="63"/>
      <c r="U31" s="63"/>
      <c r="V31" s="30" t="str">
        <f>IF($P31="","",$P31+$Q31+LOOKUP(2,1/($V$4:$V30&lt;&gt;""),$V$4:$V30))</f>
        <v/>
      </c>
      <c r="W31" s="31"/>
      <c r="X31" s="31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2"/>
      <c r="IT31" s="32"/>
      <c r="IU31" s="32"/>
      <c r="IV31" s="32"/>
      <c r="IW31" s="32"/>
      <c r="IX31" s="32"/>
    </row>
    <row r="32" spans="1:258" ht="18" x14ac:dyDescent="0.25">
      <c r="A32" s="33">
        <f>LOOKUP(2,1/($A$4:$A31&lt;&gt;""),$A$4:$A31)+1</f>
        <v>24</v>
      </c>
      <c r="B32" s="34"/>
      <c r="C32" s="48"/>
      <c r="D32" s="35" t="str">
        <f ca="1">IFERROR(IF($E32="","",VLOOKUP($E32,'Currency Pairs'!$B$4:$D$1001,3,FALSE)),"")</f>
        <v/>
      </c>
      <c r="E32" s="47" t="str">
        <f ca="1">IFERROR(IF($D32="","",VLOOKUP($D32,'Currency Pairs'!$A$4:$B$1001,2,FALSE)),"")</f>
        <v/>
      </c>
      <c r="F32" s="48"/>
      <c r="G32" s="47"/>
      <c r="H32" s="47"/>
      <c r="I32" s="47"/>
      <c r="J32" s="49" t="str">
        <f t="shared" si="1"/>
        <v/>
      </c>
      <c r="K32" s="77"/>
      <c r="L32" s="47"/>
      <c r="M32" s="50"/>
      <c r="N32" s="51" t="str">
        <f>IF(OR($G32="",$L32=""),"",ROUND(IF($F32="Long",(L32-G32),(G32-L32)) * POWER(10, VLOOKUP($D32,'Currency Pairs'!$A:$C,3,FALSE)),0))</f>
        <v/>
      </c>
      <c r="O32" s="93" t="str">
        <f>IF($P32="","",(($P32+$Q32+$R32)/LOOKUP(2,1/($V$4:$V31&lt;&gt;""),$V$4:$V31)))</f>
        <v/>
      </c>
      <c r="P32" s="52"/>
      <c r="Q32" s="52"/>
      <c r="R32" s="52"/>
      <c r="S32" s="40" t="str">
        <f t="shared" si="2"/>
        <v/>
      </c>
      <c r="T32" s="64"/>
      <c r="U32" s="64"/>
      <c r="V32" s="39" t="str">
        <f>IF($P32="","",$P32+$Q32+LOOKUP(2,1/($V$4:$V31&lt;&gt;""),$V$4:$V31))</f>
        <v/>
      </c>
      <c r="W32" s="40"/>
      <c r="X32" s="40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</row>
    <row r="33" spans="1:258" ht="18" x14ac:dyDescent="0.25">
      <c r="A33" s="24">
        <f>LOOKUP(2,1/($A$4:$A32&lt;&gt;""),$A$4:$A32)+1</f>
        <v>25</v>
      </c>
      <c r="B33" s="25"/>
      <c r="C33" s="42"/>
      <c r="D33" s="26" t="str">
        <f ca="1">IFERROR(IF($E33="","",VLOOKUP($E33,'Currency Pairs'!$B$4:$D$1001,3,FALSE)),"")</f>
        <v/>
      </c>
      <c r="E33" s="41" t="str">
        <f ca="1">IFERROR(IF($D33="","",VLOOKUP($D33,'Currency Pairs'!$A$4:$B$1001,2,FALSE)),"")</f>
        <v/>
      </c>
      <c r="F33" s="42"/>
      <c r="G33" s="41"/>
      <c r="H33" s="41"/>
      <c r="I33" s="41"/>
      <c r="J33" s="43" t="str">
        <f t="shared" si="1"/>
        <v/>
      </c>
      <c r="K33" s="76"/>
      <c r="L33" s="41"/>
      <c r="M33" s="44"/>
      <c r="N33" s="45" t="str">
        <f>IF(OR($G33="",$L33=""),"",ROUND(IF($F33="Long",(L33-G33),(G33-L33)) * POWER(10, VLOOKUP($D33,'Currency Pairs'!$A:$C,3,FALSE)),0))</f>
        <v/>
      </c>
      <c r="O33" s="89" t="str">
        <f>IF($P33="","",(($P33+$Q33+$R33)/LOOKUP(2,1/($V$4:$V32&lt;&gt;""),$V$4:$V32)))</f>
        <v/>
      </c>
      <c r="P33" s="46"/>
      <c r="Q33" s="46"/>
      <c r="R33" s="46"/>
      <c r="S33" s="31" t="str">
        <f t="shared" si="2"/>
        <v/>
      </c>
      <c r="T33" s="63"/>
      <c r="U33" s="63"/>
      <c r="V33" s="30" t="str">
        <f>IF($P33="","",$P33+$Q33+LOOKUP(2,1/($V$4:$V32&lt;&gt;""),$V$4:$V32))</f>
        <v/>
      </c>
      <c r="W33" s="31"/>
      <c r="X33" s="31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</row>
    <row r="34" spans="1:258" ht="18" x14ac:dyDescent="0.25">
      <c r="A34" s="33">
        <f>LOOKUP(2,1/($A$4:$A33&lt;&gt;""),$A$4:$A33)+1</f>
        <v>26</v>
      </c>
      <c r="B34" s="34"/>
      <c r="C34" s="48"/>
      <c r="D34" s="35" t="str">
        <f ca="1">IFERROR(IF($E34="","",VLOOKUP($E34,'Currency Pairs'!$B$4:$D$1001,3,FALSE)),"")</f>
        <v/>
      </c>
      <c r="E34" s="47" t="str">
        <f ca="1">IFERROR(IF($D34="","",VLOOKUP($D34,'Currency Pairs'!$A$4:$B$1001,2,FALSE)),"")</f>
        <v/>
      </c>
      <c r="F34" s="48"/>
      <c r="G34" s="47"/>
      <c r="H34" s="47"/>
      <c r="I34" s="47"/>
      <c r="J34" s="49" t="str">
        <f t="shared" si="1"/>
        <v/>
      </c>
      <c r="K34" s="77"/>
      <c r="L34" s="47"/>
      <c r="M34" s="50"/>
      <c r="N34" s="51" t="str">
        <f>IF(OR($G34="",$L34=""),"",ROUND(IF($F34="Long",(L34-G34),(G34-L34)) * POWER(10, VLOOKUP($D34,'Currency Pairs'!$A:$C,3,FALSE)),0))</f>
        <v/>
      </c>
      <c r="O34" s="93" t="str">
        <f>IF($P34="","",(($P34+$Q34+$R34)/LOOKUP(2,1/($V$4:$V33&lt;&gt;""),$V$4:$V33)))</f>
        <v/>
      </c>
      <c r="P34" s="52"/>
      <c r="Q34" s="52"/>
      <c r="R34" s="52"/>
      <c r="S34" s="40" t="str">
        <f t="shared" si="2"/>
        <v/>
      </c>
      <c r="T34" s="64"/>
      <c r="U34" s="64"/>
      <c r="V34" s="39" t="str">
        <f>IF($P34="","",$P34+$Q34+LOOKUP(2,1/($V$4:$V33&lt;&gt;""),$V$4:$V33))</f>
        <v/>
      </c>
      <c r="W34" s="40"/>
      <c r="X34" s="40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</row>
    <row r="35" spans="1:258" ht="18" x14ac:dyDescent="0.25">
      <c r="A35" s="24">
        <f>LOOKUP(2,1/($A$4:$A34&lt;&gt;""),$A$4:$A34)+1</f>
        <v>27</v>
      </c>
      <c r="B35" s="25"/>
      <c r="C35" s="42"/>
      <c r="D35" s="26" t="str">
        <f ca="1">IFERROR(IF($E35="","",VLOOKUP($E35,'Currency Pairs'!$B$4:$D$1001,3,FALSE)),"")</f>
        <v/>
      </c>
      <c r="E35" s="41" t="str">
        <f ca="1">IFERROR(IF($D35="","",VLOOKUP($D35,'Currency Pairs'!$A$4:$B$1001,2,FALSE)),"")</f>
        <v/>
      </c>
      <c r="F35" s="42"/>
      <c r="G35" s="41"/>
      <c r="H35" s="41"/>
      <c r="I35" s="41"/>
      <c r="J35" s="43" t="str">
        <f t="shared" si="1"/>
        <v/>
      </c>
      <c r="K35" s="76"/>
      <c r="L35" s="41"/>
      <c r="M35" s="44"/>
      <c r="N35" s="45" t="str">
        <f>IF(OR($G35="",$L35=""),"",ROUND(IF($F35="Long",(L35-G35),(G35-L35)) * POWER(10, VLOOKUP($D35,'Currency Pairs'!$A:$C,3,FALSE)),0))</f>
        <v/>
      </c>
      <c r="O35" s="89" t="str">
        <f>IF($P35="","",(($P35+$Q35+$R35)/LOOKUP(2,1/($V$4:$V34&lt;&gt;""),$V$4:$V34)))</f>
        <v/>
      </c>
      <c r="P35" s="46"/>
      <c r="Q35" s="46"/>
      <c r="R35" s="46"/>
      <c r="S35" s="31" t="str">
        <f t="shared" si="2"/>
        <v/>
      </c>
      <c r="T35" s="63"/>
      <c r="U35" s="63"/>
      <c r="V35" s="30" t="str">
        <f>IF($P35="","",$P35+$Q35+LOOKUP(2,1/($V$4:$V34&lt;&gt;""),$V$4:$V34))</f>
        <v/>
      </c>
      <c r="W35" s="31"/>
      <c r="X35" s="31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2"/>
      <c r="IT35" s="32"/>
      <c r="IU35" s="32"/>
      <c r="IV35" s="32"/>
      <c r="IW35" s="32"/>
      <c r="IX35" s="32"/>
    </row>
    <row r="36" spans="1:258" ht="18" x14ac:dyDescent="0.25">
      <c r="A36" s="33">
        <f>LOOKUP(2,1/($A$4:$A35&lt;&gt;""),$A$4:$A35)+1</f>
        <v>28</v>
      </c>
      <c r="B36" s="34"/>
      <c r="C36" s="48"/>
      <c r="D36" s="35" t="str">
        <f ca="1">IFERROR(IF($E36="","",VLOOKUP($E36,'Currency Pairs'!$B$4:$D$1001,3,FALSE)),"")</f>
        <v/>
      </c>
      <c r="E36" s="47" t="str">
        <f ca="1">IFERROR(IF($D36="","",VLOOKUP($D36,'Currency Pairs'!$A$4:$B$1001,2,FALSE)),"")</f>
        <v/>
      </c>
      <c r="F36" s="48"/>
      <c r="G36" s="47"/>
      <c r="H36" s="47"/>
      <c r="I36" s="47"/>
      <c r="J36" s="49" t="str">
        <f t="shared" si="1"/>
        <v/>
      </c>
      <c r="K36" s="77"/>
      <c r="L36" s="47"/>
      <c r="M36" s="50"/>
      <c r="N36" s="51" t="str">
        <f>IF(OR($G36="",$L36=""),"",ROUND(IF($F36="Long",(L36-G36),(G36-L36)) * POWER(10, VLOOKUP($D36,'Currency Pairs'!$A:$C,3,FALSE)),0))</f>
        <v/>
      </c>
      <c r="O36" s="93" t="str">
        <f>IF($P36="","",(($P36+$Q36+$R36)/LOOKUP(2,1/($V$4:$V35&lt;&gt;""),$V$4:$V35)))</f>
        <v/>
      </c>
      <c r="P36" s="52"/>
      <c r="Q36" s="52"/>
      <c r="R36" s="52"/>
      <c r="S36" s="40" t="str">
        <f t="shared" si="2"/>
        <v/>
      </c>
      <c r="T36" s="64"/>
      <c r="U36" s="64"/>
      <c r="V36" s="39" t="str">
        <f>IF($P36="","",$P36+$Q36+LOOKUP(2,1/($V$4:$V35&lt;&gt;""),$V$4:$V35))</f>
        <v/>
      </c>
      <c r="W36" s="40"/>
      <c r="X36" s="40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</row>
    <row r="37" spans="1:258" ht="18" x14ac:dyDescent="0.25">
      <c r="A37" s="24">
        <f>LOOKUP(2,1/($A$4:$A36&lt;&gt;""),$A$4:$A36)+1</f>
        <v>29</v>
      </c>
      <c r="B37" s="25"/>
      <c r="C37" s="42"/>
      <c r="D37" s="26" t="str">
        <f ca="1">IFERROR(IF($E37="","",VLOOKUP($E37,'Currency Pairs'!$B$4:$D$1001,3,FALSE)),"")</f>
        <v/>
      </c>
      <c r="E37" s="41" t="str">
        <f ca="1">IFERROR(IF($D37="","",VLOOKUP($D37,'Currency Pairs'!$A$4:$B$1001,2,FALSE)),"")</f>
        <v/>
      </c>
      <c r="F37" s="42"/>
      <c r="G37" s="41"/>
      <c r="H37" s="41"/>
      <c r="I37" s="41"/>
      <c r="J37" s="43" t="str">
        <f t="shared" si="1"/>
        <v/>
      </c>
      <c r="K37" s="76"/>
      <c r="L37" s="41"/>
      <c r="M37" s="44"/>
      <c r="N37" s="45" t="str">
        <f>IF(OR($G37="",$L37=""),"",ROUND(IF($F37="Long",(L37-G37),(G37-L37)) * POWER(10, VLOOKUP($D37,'Currency Pairs'!$A:$C,3,FALSE)),0))</f>
        <v/>
      </c>
      <c r="O37" s="89" t="str">
        <f>IF($P37="","",(($P37+$Q37+$R37)/LOOKUP(2,1/($V$4:$V36&lt;&gt;""),$V$4:$V36)))</f>
        <v/>
      </c>
      <c r="P37" s="46"/>
      <c r="Q37" s="46"/>
      <c r="R37" s="46"/>
      <c r="S37" s="31" t="str">
        <f t="shared" si="2"/>
        <v/>
      </c>
      <c r="T37" s="63"/>
      <c r="U37" s="63"/>
      <c r="V37" s="30" t="str">
        <f>IF($P37="","",$P37+$Q37+LOOKUP(2,1/($V$4:$V36&lt;&gt;""),$V$4:$V36))</f>
        <v/>
      </c>
      <c r="W37" s="31"/>
      <c r="X37" s="31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</row>
    <row r="38" spans="1:258" ht="18" x14ac:dyDescent="0.25">
      <c r="A38" s="33">
        <f>LOOKUP(2,1/($A$4:$A37&lt;&gt;""),$A$4:$A37)+1</f>
        <v>30</v>
      </c>
      <c r="B38" s="34"/>
      <c r="C38" s="48"/>
      <c r="D38" s="35" t="str">
        <f ca="1">IFERROR(IF($E38="","",VLOOKUP($E38,'Currency Pairs'!$B$4:$D$1001,3,FALSE)),"")</f>
        <v/>
      </c>
      <c r="E38" s="47" t="str">
        <f ca="1">IFERROR(IF($D38="","",VLOOKUP($D38,'Currency Pairs'!$A$4:$B$1001,2,FALSE)),"")</f>
        <v/>
      </c>
      <c r="F38" s="48"/>
      <c r="G38" s="47"/>
      <c r="H38" s="47"/>
      <c r="I38" s="47"/>
      <c r="J38" s="49" t="str">
        <f t="shared" si="1"/>
        <v/>
      </c>
      <c r="K38" s="77"/>
      <c r="L38" s="47"/>
      <c r="M38" s="50"/>
      <c r="N38" s="51" t="str">
        <f>IF(OR($G38="",$L38=""),"",ROUND(IF($F38="Long",(L38-G38),(G38-L38)) * POWER(10, VLOOKUP($D38,'Currency Pairs'!$A:$C,3,FALSE)),0))</f>
        <v/>
      </c>
      <c r="O38" s="93" t="str">
        <f>IF($P38="","",(($P38+$Q38+$R38)/LOOKUP(2,1/($V$4:$V37&lt;&gt;""),$V$4:$V37)))</f>
        <v/>
      </c>
      <c r="P38" s="52"/>
      <c r="Q38" s="52"/>
      <c r="R38" s="52"/>
      <c r="S38" s="40" t="str">
        <f t="shared" si="2"/>
        <v/>
      </c>
      <c r="T38" s="64"/>
      <c r="U38" s="64"/>
      <c r="V38" s="39" t="str">
        <f>IF($P38="","",$P38+$Q38+LOOKUP(2,1/($V$4:$V37&lt;&gt;""),$V$4:$V37))</f>
        <v/>
      </c>
      <c r="W38" s="40"/>
      <c r="X38" s="40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</row>
    <row r="39" spans="1:258" ht="18" x14ac:dyDescent="0.25">
      <c r="A39" s="24">
        <f>LOOKUP(2,1/($A$4:$A38&lt;&gt;""),$A$4:$A38)+1</f>
        <v>31</v>
      </c>
      <c r="B39" s="25"/>
      <c r="C39" s="42"/>
      <c r="D39" s="26" t="str">
        <f ca="1">IFERROR(IF($E39="","",VLOOKUP($E39,'Currency Pairs'!$B$4:$D$1001,3,FALSE)),"")</f>
        <v/>
      </c>
      <c r="E39" s="41" t="str">
        <f ca="1">IFERROR(IF($D39="","",VLOOKUP($D39,'Currency Pairs'!$A$4:$B$1001,2,FALSE)),"")</f>
        <v/>
      </c>
      <c r="F39" s="42"/>
      <c r="G39" s="41"/>
      <c r="H39" s="41"/>
      <c r="I39" s="41"/>
      <c r="J39" s="43" t="str">
        <f t="shared" si="1"/>
        <v/>
      </c>
      <c r="K39" s="76"/>
      <c r="L39" s="41"/>
      <c r="M39" s="44"/>
      <c r="N39" s="45" t="str">
        <f>IF(OR($G39="",$L39=""),"",ROUND(IF($F39="Long",(L39-G39),(G39-L39)) * POWER(10, VLOOKUP($D39,'Currency Pairs'!$A:$C,3,FALSE)),0))</f>
        <v/>
      </c>
      <c r="O39" s="89" t="str">
        <f>IF($P39="","",(($P39+$Q39+$R39)/LOOKUP(2,1/($V$4:$V38&lt;&gt;""),$V$4:$V38)))</f>
        <v/>
      </c>
      <c r="P39" s="46"/>
      <c r="Q39" s="46"/>
      <c r="R39" s="46"/>
      <c r="S39" s="31" t="str">
        <f t="shared" si="2"/>
        <v/>
      </c>
      <c r="T39" s="63"/>
      <c r="U39" s="63"/>
      <c r="V39" s="30" t="str">
        <f>IF($P39="","",$P39+$Q39+LOOKUP(2,1/($V$4:$V38&lt;&gt;""),$V$4:$V38))</f>
        <v/>
      </c>
      <c r="W39" s="31"/>
      <c r="X39" s="31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</row>
    <row r="40" spans="1:258" ht="18" x14ac:dyDescent="0.25">
      <c r="A40" s="33">
        <f>LOOKUP(2,1/($A$4:$A39&lt;&gt;""),$A$4:$A39)+1</f>
        <v>32</v>
      </c>
      <c r="B40" s="34"/>
      <c r="C40" s="48"/>
      <c r="D40" s="35" t="str">
        <f ca="1">IFERROR(IF($E40="","",VLOOKUP($E40,'Currency Pairs'!$B$4:$D$1001,3,FALSE)),"")</f>
        <v/>
      </c>
      <c r="E40" s="47" t="str">
        <f ca="1">IFERROR(IF($D40="","",VLOOKUP($D40,'Currency Pairs'!$A$4:$B$1001,2,FALSE)),"")</f>
        <v/>
      </c>
      <c r="F40" s="48"/>
      <c r="G40" s="47"/>
      <c r="H40" s="47"/>
      <c r="I40" s="47"/>
      <c r="J40" s="49" t="str">
        <f t="shared" si="1"/>
        <v/>
      </c>
      <c r="K40" s="77"/>
      <c r="L40" s="47"/>
      <c r="M40" s="50"/>
      <c r="N40" s="51" t="str">
        <f>IF(OR($G40="",$L40=""),"",ROUND(IF($F40="Long",(L40-G40),(G40-L40)) * POWER(10, VLOOKUP($D40,'Currency Pairs'!$A:$C,3,FALSE)),0))</f>
        <v/>
      </c>
      <c r="O40" s="93" t="str">
        <f>IF($P40="","",(($P40+$Q40+$R40)/LOOKUP(2,1/($V$4:$V39&lt;&gt;""),$V$4:$V39)))</f>
        <v/>
      </c>
      <c r="P40" s="52"/>
      <c r="Q40" s="52"/>
      <c r="R40" s="52"/>
      <c r="S40" s="40" t="str">
        <f t="shared" si="2"/>
        <v/>
      </c>
      <c r="T40" s="64"/>
      <c r="U40" s="64"/>
      <c r="V40" s="39" t="str">
        <f>IF($P40="","",$P40+$Q40+LOOKUP(2,1/($V$4:$V39&lt;&gt;""),$V$4:$V39))</f>
        <v/>
      </c>
      <c r="W40" s="40"/>
      <c r="X40" s="40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</row>
    <row r="41" spans="1:258" ht="18" x14ac:dyDescent="0.25">
      <c r="A41" s="24">
        <f>LOOKUP(2,1/($A$4:$A40&lt;&gt;""),$A$4:$A40)+1</f>
        <v>33</v>
      </c>
      <c r="B41" s="25"/>
      <c r="C41" s="42"/>
      <c r="D41" s="26" t="str">
        <f ca="1">IFERROR(IF($E41="","",VLOOKUP($E41,'Currency Pairs'!$B$4:$D$1001,3,FALSE)),"")</f>
        <v/>
      </c>
      <c r="E41" s="41" t="str">
        <f ca="1">IFERROR(IF($D41="","",VLOOKUP($D41,'Currency Pairs'!$A$4:$B$1001,2,FALSE)),"")</f>
        <v/>
      </c>
      <c r="F41" s="42"/>
      <c r="G41" s="41"/>
      <c r="H41" s="41"/>
      <c r="I41" s="41"/>
      <c r="J41" s="43" t="str">
        <f t="shared" si="1"/>
        <v/>
      </c>
      <c r="K41" s="76"/>
      <c r="L41" s="41"/>
      <c r="M41" s="44"/>
      <c r="N41" s="45" t="str">
        <f>IF(OR($G41="",$L41=""),"",ROUND(IF($F41="Long",(L41-G41),(G41-L41)) * POWER(10, VLOOKUP($D41,'Currency Pairs'!$A:$C,3,FALSE)),0))</f>
        <v/>
      </c>
      <c r="O41" s="89" t="str">
        <f>IF($P41="","",(($P41+$Q41+$R41)/LOOKUP(2,1/($V$4:$V40&lt;&gt;""),$V$4:$V40)))</f>
        <v/>
      </c>
      <c r="P41" s="46"/>
      <c r="Q41" s="46"/>
      <c r="R41" s="46"/>
      <c r="S41" s="31" t="str">
        <f t="shared" si="2"/>
        <v/>
      </c>
      <c r="T41" s="63"/>
      <c r="U41" s="63"/>
      <c r="V41" s="30" t="str">
        <f>IF($P41="","",$P41+$Q41+LOOKUP(2,1/($V$4:$V40&lt;&gt;""),$V$4:$V40))</f>
        <v/>
      </c>
      <c r="W41" s="31"/>
      <c r="X41" s="31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2"/>
      <c r="IT41" s="32"/>
      <c r="IU41" s="32"/>
      <c r="IV41" s="32"/>
      <c r="IW41" s="32"/>
      <c r="IX41" s="32"/>
    </row>
    <row r="42" spans="1:258" ht="18" x14ac:dyDescent="0.25">
      <c r="A42" s="33">
        <f>LOOKUP(2,1/($A$4:$A41&lt;&gt;""),$A$4:$A41)+1</f>
        <v>34</v>
      </c>
      <c r="B42" s="34"/>
      <c r="C42" s="48"/>
      <c r="D42" s="35" t="str">
        <f ca="1">IFERROR(IF($E42="","",VLOOKUP($E42,'Currency Pairs'!$B$4:$D$1001,3,FALSE)),"")</f>
        <v/>
      </c>
      <c r="E42" s="47" t="str">
        <f ca="1">IFERROR(IF($D42="","",VLOOKUP($D42,'Currency Pairs'!$A$4:$B$1001,2,FALSE)),"")</f>
        <v/>
      </c>
      <c r="F42" s="48"/>
      <c r="G42" s="47"/>
      <c r="H42" s="47"/>
      <c r="I42" s="47"/>
      <c r="J42" s="49" t="str">
        <f t="shared" si="1"/>
        <v/>
      </c>
      <c r="K42" s="77"/>
      <c r="L42" s="47"/>
      <c r="M42" s="50"/>
      <c r="N42" s="51" t="str">
        <f>IF(OR($G42="",$L42=""),"",ROUND(IF($F42="Long",(L42-G42),(G42-L42)) * POWER(10, VLOOKUP($D42,'Currency Pairs'!$A:$C,3,FALSE)),0))</f>
        <v/>
      </c>
      <c r="O42" s="93" t="str">
        <f>IF($P42="","",(($P42+$Q42+$R42)/LOOKUP(2,1/($V$4:$V41&lt;&gt;""),$V$4:$V41)))</f>
        <v/>
      </c>
      <c r="P42" s="52"/>
      <c r="Q42" s="52"/>
      <c r="R42" s="52"/>
      <c r="S42" s="40" t="str">
        <f t="shared" si="2"/>
        <v/>
      </c>
      <c r="T42" s="64"/>
      <c r="U42" s="64"/>
      <c r="V42" s="39" t="str">
        <f>IF($P42="","",$P42+$Q42+LOOKUP(2,1/($V$4:$V41&lt;&gt;""),$V$4:$V41))</f>
        <v/>
      </c>
      <c r="W42" s="40"/>
      <c r="X42" s="40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</row>
    <row r="43" spans="1:258" ht="18" x14ac:dyDescent="0.25">
      <c r="A43" s="24">
        <f>LOOKUP(2,1/($A$4:$A42&lt;&gt;""),$A$4:$A42)+1</f>
        <v>35</v>
      </c>
      <c r="B43" s="25"/>
      <c r="C43" s="42"/>
      <c r="D43" s="26" t="str">
        <f ca="1">IFERROR(IF($E43="","",VLOOKUP($E43,'Currency Pairs'!$B$4:$D$1001,3,FALSE)),"")</f>
        <v/>
      </c>
      <c r="E43" s="41" t="str">
        <f ca="1">IFERROR(IF($D43="","",VLOOKUP($D43,'Currency Pairs'!$A$4:$B$1001,2,FALSE)),"")</f>
        <v/>
      </c>
      <c r="F43" s="42"/>
      <c r="G43" s="41"/>
      <c r="H43" s="41"/>
      <c r="I43" s="41"/>
      <c r="J43" s="43" t="str">
        <f t="shared" si="1"/>
        <v/>
      </c>
      <c r="K43" s="76"/>
      <c r="L43" s="41"/>
      <c r="M43" s="44"/>
      <c r="N43" s="45" t="str">
        <f>IF(OR($G43="",$L43=""),"",ROUND(IF($F43="Long",(L43-G43),(G43-L43)) * POWER(10, VLOOKUP($D43,'Currency Pairs'!$A:$C,3,FALSE)),0))</f>
        <v/>
      </c>
      <c r="O43" s="89" t="str">
        <f>IF($P43="","",(($P43+$Q43+$R43)/LOOKUP(2,1/($V$4:$V42&lt;&gt;""),$V$4:$V42)))</f>
        <v/>
      </c>
      <c r="P43" s="46"/>
      <c r="Q43" s="46"/>
      <c r="R43" s="46"/>
      <c r="S43" s="31" t="str">
        <f t="shared" si="2"/>
        <v/>
      </c>
      <c r="T43" s="63"/>
      <c r="U43" s="63"/>
      <c r="V43" s="30" t="str">
        <f>IF($P43="","",$P43+$Q43+LOOKUP(2,1/($V$4:$V42&lt;&gt;""),$V$4:$V42))</f>
        <v/>
      </c>
      <c r="W43" s="31"/>
      <c r="X43" s="31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2"/>
      <c r="IT43" s="32"/>
      <c r="IU43" s="32"/>
      <c r="IV43" s="32"/>
      <c r="IW43" s="32"/>
      <c r="IX43" s="32"/>
    </row>
    <row r="44" spans="1:258" ht="18" x14ac:dyDescent="0.25">
      <c r="A44" s="33">
        <f>LOOKUP(2,1/($A$4:$A43&lt;&gt;""),$A$4:$A43)+1</f>
        <v>36</v>
      </c>
      <c r="B44" s="34"/>
      <c r="C44" s="48"/>
      <c r="D44" s="35" t="str">
        <f ca="1">IFERROR(IF($E44="","",VLOOKUP($E44,'Currency Pairs'!$B$4:$D$1001,3,FALSE)),"")</f>
        <v/>
      </c>
      <c r="E44" s="47" t="str">
        <f ca="1">IFERROR(IF($D44="","",VLOOKUP($D44,'Currency Pairs'!$A$4:$B$1001,2,FALSE)),"")</f>
        <v/>
      </c>
      <c r="F44" s="48"/>
      <c r="G44" s="47"/>
      <c r="H44" s="47"/>
      <c r="I44" s="47"/>
      <c r="J44" s="49" t="str">
        <f t="shared" si="1"/>
        <v/>
      </c>
      <c r="K44" s="77"/>
      <c r="L44" s="47"/>
      <c r="M44" s="50"/>
      <c r="N44" s="51" t="str">
        <f>IF(OR($G44="",$L44=""),"",ROUND(IF($F44="Long",(L44-G44),(G44-L44)) * POWER(10, VLOOKUP($D44,'Currency Pairs'!$A:$C,3,FALSE)),0))</f>
        <v/>
      </c>
      <c r="O44" s="93" t="str">
        <f>IF($P44="","",(($P44+$Q44+$R44)/LOOKUP(2,1/($V$4:$V43&lt;&gt;""),$V$4:$V43)))</f>
        <v/>
      </c>
      <c r="P44" s="52"/>
      <c r="Q44" s="52"/>
      <c r="R44" s="52"/>
      <c r="S44" s="40" t="str">
        <f t="shared" si="2"/>
        <v/>
      </c>
      <c r="T44" s="64"/>
      <c r="U44" s="64"/>
      <c r="V44" s="39" t="str">
        <f>IF($P44="","",$P44+$Q44+LOOKUP(2,1/($V$4:$V43&lt;&gt;""),$V$4:$V43))</f>
        <v/>
      </c>
      <c r="W44" s="40"/>
      <c r="X44" s="40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</row>
    <row r="45" spans="1:258" ht="18" x14ac:dyDescent="0.25">
      <c r="A45" s="24">
        <f>LOOKUP(2,1/($A$4:$A44&lt;&gt;""),$A$4:$A44)+1</f>
        <v>37</v>
      </c>
      <c r="B45" s="25"/>
      <c r="C45" s="42"/>
      <c r="D45" s="26" t="str">
        <f ca="1">IFERROR(IF($E45="","",VLOOKUP($E45,'Currency Pairs'!$B$4:$D$1001,3,FALSE)),"")</f>
        <v/>
      </c>
      <c r="E45" s="41" t="str">
        <f ca="1">IFERROR(IF($D45="","",VLOOKUP($D45,'Currency Pairs'!$A$4:$B$1001,2,FALSE)),"")</f>
        <v/>
      </c>
      <c r="F45" s="42"/>
      <c r="G45" s="41"/>
      <c r="H45" s="41"/>
      <c r="I45" s="41"/>
      <c r="J45" s="43" t="str">
        <f t="shared" si="1"/>
        <v/>
      </c>
      <c r="K45" s="76"/>
      <c r="L45" s="41"/>
      <c r="M45" s="44"/>
      <c r="N45" s="45" t="str">
        <f>IF(OR($G45="",$L45=""),"",ROUND(IF($F45="Long",(L45-G45),(G45-L45)) * POWER(10, VLOOKUP($D45,'Currency Pairs'!$A:$C,3,FALSE)),0))</f>
        <v/>
      </c>
      <c r="O45" s="89" t="str">
        <f>IF($P45="","",(($P45+$Q45+$R45)/LOOKUP(2,1/($V$4:$V44&lt;&gt;""),$V$4:$V44)))</f>
        <v/>
      </c>
      <c r="P45" s="46"/>
      <c r="Q45" s="46"/>
      <c r="R45" s="46"/>
      <c r="S45" s="31" t="str">
        <f t="shared" si="2"/>
        <v/>
      </c>
      <c r="T45" s="63"/>
      <c r="U45" s="63"/>
      <c r="V45" s="30" t="str">
        <f>IF($P45="","",$P45+$Q45+LOOKUP(2,1/($V$4:$V44&lt;&gt;""),$V$4:$V44))</f>
        <v/>
      </c>
      <c r="W45" s="31"/>
      <c r="X45" s="31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</row>
    <row r="46" spans="1:258" ht="18" x14ac:dyDescent="0.25">
      <c r="A46" s="33">
        <f>LOOKUP(2,1/($A$4:$A45&lt;&gt;""),$A$4:$A45)+1</f>
        <v>38</v>
      </c>
      <c r="B46" s="34"/>
      <c r="C46" s="48"/>
      <c r="D46" s="35" t="str">
        <f ca="1">IFERROR(IF($E46="","",VLOOKUP($E46,'Currency Pairs'!$B$4:$D$1001,3,FALSE)),"")</f>
        <v/>
      </c>
      <c r="E46" s="47" t="str">
        <f ca="1">IFERROR(IF($D46="","",VLOOKUP($D46,'Currency Pairs'!$A$4:$B$1001,2,FALSE)),"")</f>
        <v/>
      </c>
      <c r="F46" s="48"/>
      <c r="G46" s="47"/>
      <c r="H46" s="47"/>
      <c r="I46" s="47"/>
      <c r="J46" s="49" t="str">
        <f t="shared" si="1"/>
        <v/>
      </c>
      <c r="K46" s="77"/>
      <c r="L46" s="47"/>
      <c r="M46" s="50"/>
      <c r="N46" s="51" t="str">
        <f>IF(OR($G46="",$L46=""),"",ROUND(IF($F46="Long",(L46-G46),(G46-L46)) * POWER(10, VLOOKUP($D46,'Currency Pairs'!$A:$C,3,FALSE)),0))</f>
        <v/>
      </c>
      <c r="O46" s="93" t="str">
        <f>IF($P46="","",(($P46+$Q46+$R46)/LOOKUP(2,1/($V$4:$V45&lt;&gt;""),$V$4:$V45)))</f>
        <v/>
      </c>
      <c r="P46" s="52"/>
      <c r="Q46" s="52"/>
      <c r="R46" s="52"/>
      <c r="S46" s="40" t="str">
        <f t="shared" si="2"/>
        <v/>
      </c>
      <c r="T46" s="64"/>
      <c r="U46" s="64"/>
      <c r="V46" s="39" t="str">
        <f>IF($P46="","",$P46+$Q46+LOOKUP(2,1/($V$4:$V45&lt;&gt;""),$V$4:$V45))</f>
        <v/>
      </c>
      <c r="W46" s="40"/>
      <c r="X46" s="40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</row>
    <row r="47" spans="1:258" ht="18" x14ac:dyDescent="0.25">
      <c r="A47" s="24">
        <f>LOOKUP(2,1/($A$4:$A46&lt;&gt;""),$A$4:$A46)+1</f>
        <v>39</v>
      </c>
      <c r="B47" s="25"/>
      <c r="C47" s="42"/>
      <c r="D47" s="26" t="str">
        <f ca="1">IFERROR(IF($E47="","",VLOOKUP($E47,'Currency Pairs'!$B$4:$D$1001,3,FALSE)),"")</f>
        <v/>
      </c>
      <c r="E47" s="41" t="str">
        <f ca="1">IFERROR(IF($D47="","",VLOOKUP($D47,'Currency Pairs'!$A$4:$B$1001,2,FALSE)),"")</f>
        <v/>
      </c>
      <c r="F47" s="42"/>
      <c r="G47" s="41"/>
      <c r="H47" s="41"/>
      <c r="I47" s="41"/>
      <c r="J47" s="43" t="str">
        <f t="shared" si="1"/>
        <v/>
      </c>
      <c r="K47" s="76"/>
      <c r="L47" s="41"/>
      <c r="M47" s="44"/>
      <c r="N47" s="45" t="str">
        <f>IF(OR($G47="",$L47=""),"",ROUND(IF($F47="Long",(L47-G47),(G47-L47)) * POWER(10, VLOOKUP($D47,'Currency Pairs'!$A:$C,3,FALSE)),0))</f>
        <v/>
      </c>
      <c r="O47" s="89" t="str">
        <f>IF($P47="","",(($P47+$Q47+$R47)/LOOKUP(2,1/($V$4:$V46&lt;&gt;""),$V$4:$V46)))</f>
        <v/>
      </c>
      <c r="P47" s="46"/>
      <c r="Q47" s="46"/>
      <c r="R47" s="46"/>
      <c r="S47" s="31" t="str">
        <f t="shared" si="2"/>
        <v/>
      </c>
      <c r="T47" s="63"/>
      <c r="U47" s="63"/>
      <c r="V47" s="30" t="str">
        <f>IF($P47="","",$P47+$Q47+LOOKUP(2,1/($V$4:$V46&lt;&gt;""),$V$4:$V46))</f>
        <v/>
      </c>
      <c r="W47" s="31"/>
      <c r="X47" s="31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</row>
    <row r="48" spans="1:258" ht="18" x14ac:dyDescent="0.25">
      <c r="A48" s="33">
        <f>LOOKUP(2,1/($A$4:$A47&lt;&gt;""),$A$4:$A47)+1</f>
        <v>40</v>
      </c>
      <c r="B48" s="34"/>
      <c r="C48" s="48"/>
      <c r="D48" s="35" t="str">
        <f ca="1">IFERROR(IF($E48="","",VLOOKUP($E48,'Currency Pairs'!$B$4:$D$1001,3,FALSE)),"")</f>
        <v/>
      </c>
      <c r="E48" s="47" t="str">
        <f ca="1">IFERROR(IF($D48="","",VLOOKUP($D48,'Currency Pairs'!$A$4:$B$1001,2,FALSE)),"")</f>
        <v/>
      </c>
      <c r="F48" s="48"/>
      <c r="G48" s="47"/>
      <c r="H48" s="47"/>
      <c r="I48" s="47"/>
      <c r="J48" s="49" t="str">
        <f t="shared" si="1"/>
        <v/>
      </c>
      <c r="K48" s="77"/>
      <c r="L48" s="47"/>
      <c r="M48" s="50"/>
      <c r="N48" s="51" t="str">
        <f>IF(OR($G48="",$L48=""),"",ROUND(IF($F48="Long",(L48-G48),(G48-L48)) * POWER(10, VLOOKUP($D48,'Currency Pairs'!$A:$C,3,FALSE)),0))</f>
        <v/>
      </c>
      <c r="O48" s="93" t="str">
        <f>IF($P48="","",(($P48+$Q48+$R48)/LOOKUP(2,1/($V$4:$V47&lt;&gt;""),$V$4:$V47)))</f>
        <v/>
      </c>
      <c r="P48" s="52"/>
      <c r="Q48" s="52"/>
      <c r="R48" s="52"/>
      <c r="S48" s="40" t="str">
        <f t="shared" si="2"/>
        <v/>
      </c>
      <c r="T48" s="64"/>
      <c r="U48" s="64"/>
      <c r="V48" s="39" t="str">
        <f>IF($P48="","",$P48+$Q48+LOOKUP(2,1/($V$4:$V47&lt;&gt;""),$V$4:$V47))</f>
        <v/>
      </c>
      <c r="W48" s="40"/>
      <c r="X48" s="40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</row>
    <row r="49" spans="1:258" ht="18" x14ac:dyDescent="0.25">
      <c r="A49" s="24">
        <f>LOOKUP(2,1/($A$4:$A48&lt;&gt;""),$A$4:$A48)+1</f>
        <v>41</v>
      </c>
      <c r="B49" s="25"/>
      <c r="C49" s="42"/>
      <c r="D49" s="26" t="str">
        <f ca="1">IFERROR(IF($E49="","",VLOOKUP($E49,'Currency Pairs'!$B$4:$D$1001,3,FALSE)),"")</f>
        <v/>
      </c>
      <c r="E49" s="41" t="str">
        <f ca="1">IFERROR(IF($D49="","",VLOOKUP($D49,'Currency Pairs'!$A$4:$B$1001,2,FALSE)),"")</f>
        <v/>
      </c>
      <c r="F49" s="42"/>
      <c r="G49" s="41"/>
      <c r="H49" s="41"/>
      <c r="I49" s="41"/>
      <c r="J49" s="43" t="str">
        <f t="shared" si="1"/>
        <v/>
      </c>
      <c r="K49" s="76"/>
      <c r="L49" s="41"/>
      <c r="M49" s="44"/>
      <c r="N49" s="45" t="str">
        <f>IF(OR($G49="",$L49=""),"",ROUND(IF($F49="Long",(L49-G49),(G49-L49)) * POWER(10, VLOOKUP($D49,'Currency Pairs'!$A:$C,3,FALSE)),0))</f>
        <v/>
      </c>
      <c r="O49" s="89" t="str">
        <f>IF($P49="","",(($P49+$Q49+$R49)/LOOKUP(2,1/($V$4:$V48&lt;&gt;""),$V$4:$V48)))</f>
        <v/>
      </c>
      <c r="P49" s="46"/>
      <c r="Q49" s="46"/>
      <c r="R49" s="46"/>
      <c r="S49" s="31" t="str">
        <f t="shared" si="2"/>
        <v/>
      </c>
      <c r="T49" s="63"/>
      <c r="U49" s="63"/>
      <c r="V49" s="30" t="str">
        <f>IF($P49="","",$P49+$Q49+LOOKUP(2,1/($V$4:$V48&lt;&gt;""),$V$4:$V48))</f>
        <v/>
      </c>
      <c r="W49" s="31"/>
      <c r="X49" s="31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</row>
    <row r="50" spans="1:258" ht="18" x14ac:dyDescent="0.25">
      <c r="A50" s="33">
        <f>LOOKUP(2,1/($A$4:$A49&lt;&gt;""),$A$4:$A49)+1</f>
        <v>42</v>
      </c>
      <c r="B50" s="34"/>
      <c r="C50" s="48"/>
      <c r="D50" s="35" t="str">
        <f ca="1">IFERROR(IF($E50="","",VLOOKUP($E50,'Currency Pairs'!$B$4:$D$1001,3,FALSE)),"")</f>
        <v/>
      </c>
      <c r="E50" s="47" t="str">
        <f ca="1">IFERROR(IF($D50="","",VLOOKUP($D50,'Currency Pairs'!$A$4:$B$1001,2,FALSE)),"")</f>
        <v/>
      </c>
      <c r="F50" s="48"/>
      <c r="G50" s="47"/>
      <c r="H50" s="47"/>
      <c r="I50" s="47"/>
      <c r="J50" s="49" t="str">
        <f t="shared" si="1"/>
        <v/>
      </c>
      <c r="K50" s="77"/>
      <c r="L50" s="47"/>
      <c r="M50" s="50"/>
      <c r="N50" s="51" t="str">
        <f>IF(OR($G50="",$L50=""),"",ROUND(IF($F50="Long",(L50-G50),(G50-L50)) * POWER(10, VLOOKUP($D50,'Currency Pairs'!$A:$C,3,FALSE)),0))</f>
        <v/>
      </c>
      <c r="O50" s="93" t="str">
        <f>IF($P50="","",(($P50+$Q50+$R50)/LOOKUP(2,1/($V$4:$V49&lt;&gt;""),$V$4:$V49)))</f>
        <v/>
      </c>
      <c r="P50" s="52"/>
      <c r="Q50" s="52"/>
      <c r="R50" s="52"/>
      <c r="S50" s="40" t="str">
        <f t="shared" si="2"/>
        <v/>
      </c>
      <c r="T50" s="64"/>
      <c r="U50" s="64"/>
      <c r="V50" s="39" t="str">
        <f>IF($P50="","",$P50+$Q50+LOOKUP(2,1/($V$4:$V49&lt;&gt;""),$V$4:$V49))</f>
        <v/>
      </c>
      <c r="W50" s="40"/>
      <c r="X50" s="40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</row>
    <row r="51" spans="1:258" ht="18" x14ac:dyDescent="0.25">
      <c r="A51" s="24">
        <f>LOOKUP(2,1/($A$4:$A50&lt;&gt;""),$A$4:$A50)+1</f>
        <v>43</v>
      </c>
      <c r="B51" s="25"/>
      <c r="C51" s="42"/>
      <c r="D51" s="26" t="str">
        <f ca="1">IFERROR(IF($E51="","",VLOOKUP($E51,'Currency Pairs'!$B$4:$D$1001,3,FALSE)),"")</f>
        <v/>
      </c>
      <c r="E51" s="41" t="str">
        <f ca="1">IFERROR(IF($D51="","",VLOOKUP($D51,'Currency Pairs'!$A$4:$B$1001,2,FALSE)),"")</f>
        <v/>
      </c>
      <c r="F51" s="42"/>
      <c r="G51" s="41"/>
      <c r="H51" s="41"/>
      <c r="I51" s="41"/>
      <c r="J51" s="43" t="str">
        <f t="shared" si="1"/>
        <v/>
      </c>
      <c r="K51" s="76"/>
      <c r="L51" s="41"/>
      <c r="M51" s="44"/>
      <c r="N51" s="45" t="str">
        <f>IF(OR($G51="",$L51=""),"",ROUND(IF($F51="Long",(L51-G51),(G51-L51)) * POWER(10, VLOOKUP($D51,'Currency Pairs'!$A:$C,3,FALSE)),0))</f>
        <v/>
      </c>
      <c r="O51" s="89" t="str">
        <f>IF($P51="","",(($P51+$Q51+$R51)/LOOKUP(2,1/($V$4:$V50&lt;&gt;""),$V$4:$V50)))</f>
        <v/>
      </c>
      <c r="P51" s="46"/>
      <c r="Q51" s="46"/>
      <c r="R51" s="46"/>
      <c r="S51" s="31" t="str">
        <f t="shared" si="2"/>
        <v/>
      </c>
      <c r="T51" s="63"/>
      <c r="U51" s="63"/>
      <c r="V51" s="30" t="str">
        <f>IF($P51="","",$P51+$Q51+LOOKUP(2,1/($V$4:$V50&lt;&gt;""),$V$4:$V50))</f>
        <v/>
      </c>
      <c r="W51" s="31"/>
      <c r="X51" s="31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  <c r="IW51" s="32"/>
      <c r="IX51" s="32"/>
    </row>
    <row r="52" spans="1:258" ht="18" x14ac:dyDescent="0.25">
      <c r="A52" s="33">
        <f>LOOKUP(2,1/($A$4:$A51&lt;&gt;""),$A$4:$A51)+1</f>
        <v>44</v>
      </c>
      <c r="B52" s="34"/>
      <c r="C52" s="48"/>
      <c r="D52" s="35" t="str">
        <f ca="1">IFERROR(IF($E52="","",VLOOKUP($E52,'Currency Pairs'!$B$4:$D$1001,3,FALSE)),"")</f>
        <v/>
      </c>
      <c r="E52" s="47" t="str">
        <f ca="1">IFERROR(IF($D52="","",VLOOKUP($D52,'Currency Pairs'!$A$4:$B$1001,2,FALSE)),"")</f>
        <v/>
      </c>
      <c r="F52" s="48"/>
      <c r="G52" s="47"/>
      <c r="H52" s="47"/>
      <c r="I52" s="47"/>
      <c r="J52" s="49" t="str">
        <f t="shared" si="1"/>
        <v/>
      </c>
      <c r="K52" s="77"/>
      <c r="L52" s="47"/>
      <c r="M52" s="50"/>
      <c r="N52" s="51" t="str">
        <f>IF(OR($G52="",$L52=""),"",ROUND(IF($F52="Long",(L52-G52),(G52-L52)) * POWER(10, VLOOKUP($D52,'Currency Pairs'!$A:$C,3,FALSE)),0))</f>
        <v/>
      </c>
      <c r="O52" s="93" t="str">
        <f>IF($P52="","",(($P52+$Q52+$R52)/LOOKUP(2,1/($V$4:$V51&lt;&gt;""),$V$4:$V51)))</f>
        <v/>
      </c>
      <c r="P52" s="52"/>
      <c r="Q52" s="52"/>
      <c r="R52" s="52"/>
      <c r="S52" s="40" t="str">
        <f t="shared" si="2"/>
        <v/>
      </c>
      <c r="T52" s="64"/>
      <c r="U52" s="64"/>
      <c r="V52" s="39" t="str">
        <f>IF($P52="","",$P52+$Q52+LOOKUP(2,1/($V$4:$V51&lt;&gt;""),$V$4:$V51))</f>
        <v/>
      </c>
      <c r="W52" s="40"/>
      <c r="X52" s="40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</row>
    <row r="53" spans="1:258" ht="18" x14ac:dyDescent="0.25">
      <c r="A53" s="24">
        <f>LOOKUP(2,1/($A$4:$A52&lt;&gt;""),$A$4:$A52)+1</f>
        <v>45</v>
      </c>
      <c r="B53" s="25"/>
      <c r="C53" s="42"/>
      <c r="D53" s="26" t="str">
        <f ca="1">IFERROR(IF($E53="","",VLOOKUP($E53,'Currency Pairs'!$B$4:$D$1001,3,FALSE)),"")</f>
        <v/>
      </c>
      <c r="E53" s="41" t="str">
        <f ca="1">IFERROR(IF($D53="","",VLOOKUP($D53,'Currency Pairs'!$A$4:$B$1001,2,FALSE)),"")</f>
        <v/>
      </c>
      <c r="F53" s="42"/>
      <c r="G53" s="41"/>
      <c r="H53" s="41"/>
      <c r="I53" s="41"/>
      <c r="J53" s="43" t="str">
        <f t="shared" si="1"/>
        <v/>
      </c>
      <c r="K53" s="76"/>
      <c r="L53" s="41"/>
      <c r="M53" s="44"/>
      <c r="N53" s="45" t="str">
        <f>IF(OR($G53="",$L53=""),"",ROUND(IF($F53="Long",(L53-G53),(G53-L53)) * POWER(10, VLOOKUP($D53,'Currency Pairs'!$A:$C,3,FALSE)),0))</f>
        <v/>
      </c>
      <c r="O53" s="89" t="str">
        <f>IF($P53="","",(($P53+$Q53+$R53)/LOOKUP(2,1/($V$4:$V52&lt;&gt;""),$V$4:$V52)))</f>
        <v/>
      </c>
      <c r="P53" s="46"/>
      <c r="Q53" s="46"/>
      <c r="R53" s="46"/>
      <c r="S53" s="31" t="str">
        <f t="shared" si="2"/>
        <v/>
      </c>
      <c r="T53" s="63"/>
      <c r="U53" s="63"/>
      <c r="V53" s="30" t="str">
        <f>IF($P53="","",$P53+$Q53+LOOKUP(2,1/($V$4:$V52&lt;&gt;""),$V$4:$V52))</f>
        <v/>
      </c>
      <c r="W53" s="31"/>
      <c r="X53" s="31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</row>
    <row r="54" spans="1:258" ht="18" x14ac:dyDescent="0.25">
      <c r="A54" s="33">
        <f>LOOKUP(2,1/($A$4:$A53&lt;&gt;""),$A$4:$A53)+1</f>
        <v>46</v>
      </c>
      <c r="B54" s="34"/>
      <c r="C54" s="48"/>
      <c r="D54" s="35" t="str">
        <f ca="1">IFERROR(IF($E54="","",VLOOKUP($E54,'Currency Pairs'!$B$4:$D$1001,3,FALSE)),"")</f>
        <v/>
      </c>
      <c r="E54" s="47" t="str">
        <f ca="1">IFERROR(IF($D54="","",VLOOKUP($D54,'Currency Pairs'!$A$4:$B$1001,2,FALSE)),"")</f>
        <v/>
      </c>
      <c r="F54" s="48"/>
      <c r="G54" s="47"/>
      <c r="H54" s="47"/>
      <c r="I54" s="47"/>
      <c r="J54" s="49" t="str">
        <f t="shared" si="1"/>
        <v/>
      </c>
      <c r="K54" s="77"/>
      <c r="L54" s="47"/>
      <c r="M54" s="50"/>
      <c r="N54" s="51" t="str">
        <f>IF(OR($G54="",$L54=""),"",ROUND(IF($F54="Long",(L54-G54),(G54-L54)) * POWER(10, VLOOKUP($D54,'Currency Pairs'!$A:$C,3,FALSE)),0))</f>
        <v/>
      </c>
      <c r="O54" s="93" t="str">
        <f>IF($P54="","",(($P54+$Q54+$R54)/LOOKUP(2,1/($V$4:$V53&lt;&gt;""),$V$4:$V53)))</f>
        <v/>
      </c>
      <c r="P54" s="52"/>
      <c r="Q54" s="52"/>
      <c r="R54" s="52"/>
      <c r="S54" s="40" t="str">
        <f t="shared" si="2"/>
        <v/>
      </c>
      <c r="T54" s="64"/>
      <c r="U54" s="64"/>
      <c r="V54" s="39" t="str">
        <f>IF($P54="","",$P54+$Q54+LOOKUP(2,1/($V$4:$V53&lt;&gt;""),$V$4:$V53))</f>
        <v/>
      </c>
      <c r="W54" s="40"/>
      <c r="X54" s="40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</row>
    <row r="55" spans="1:258" ht="18" x14ac:dyDescent="0.25">
      <c r="A55" s="24">
        <f>LOOKUP(2,1/($A$4:$A54&lt;&gt;""),$A$4:$A54)+1</f>
        <v>47</v>
      </c>
      <c r="B55" s="25"/>
      <c r="C55" s="42"/>
      <c r="D55" s="26" t="str">
        <f ca="1">IFERROR(IF($E55="","",VLOOKUP($E55,'Currency Pairs'!$B$4:$D$1001,3,FALSE)),"")</f>
        <v/>
      </c>
      <c r="E55" s="41" t="str">
        <f ca="1">IFERROR(IF($D55="","",VLOOKUP($D55,'Currency Pairs'!$A$4:$B$1001,2,FALSE)),"")</f>
        <v/>
      </c>
      <c r="F55" s="42"/>
      <c r="G55" s="41"/>
      <c r="H55" s="41"/>
      <c r="I55" s="41"/>
      <c r="J55" s="43" t="str">
        <f t="shared" si="1"/>
        <v/>
      </c>
      <c r="K55" s="76"/>
      <c r="L55" s="41"/>
      <c r="M55" s="44"/>
      <c r="N55" s="45" t="str">
        <f>IF(OR($G55="",$L55=""),"",ROUND(IF($F55="Long",(L55-G55),(G55-L55)) * POWER(10, VLOOKUP($D55,'Currency Pairs'!$A:$C,3,FALSE)),0))</f>
        <v/>
      </c>
      <c r="O55" s="89" t="str">
        <f>IF($P55="","",(($P55+$Q55+$R55)/LOOKUP(2,1/($V$4:$V54&lt;&gt;""),$V$4:$V54)))</f>
        <v/>
      </c>
      <c r="P55" s="46"/>
      <c r="Q55" s="46"/>
      <c r="R55" s="46"/>
      <c r="S55" s="31" t="str">
        <f t="shared" si="2"/>
        <v/>
      </c>
      <c r="T55" s="63"/>
      <c r="U55" s="63"/>
      <c r="V55" s="30" t="str">
        <f>IF($P55="","",$P55+$Q55+LOOKUP(2,1/($V$4:$V54&lt;&gt;""),$V$4:$V54))</f>
        <v/>
      </c>
      <c r="W55" s="31"/>
      <c r="X55" s="31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</row>
    <row r="56" spans="1:258" ht="18" x14ac:dyDescent="0.25">
      <c r="A56" s="33">
        <f>LOOKUP(2,1/($A$4:$A55&lt;&gt;""),$A$4:$A55)+1</f>
        <v>48</v>
      </c>
      <c r="B56" s="34"/>
      <c r="C56" s="48"/>
      <c r="D56" s="35" t="str">
        <f ca="1">IFERROR(IF($E56="","",VLOOKUP($E56,'Currency Pairs'!$B$4:$D$1001,3,FALSE)),"")</f>
        <v/>
      </c>
      <c r="E56" s="47" t="str">
        <f ca="1">IFERROR(IF($D56="","",VLOOKUP($D56,'Currency Pairs'!$A$4:$B$1001,2,FALSE)),"")</f>
        <v/>
      </c>
      <c r="F56" s="48"/>
      <c r="G56" s="47"/>
      <c r="H56" s="47"/>
      <c r="I56" s="47"/>
      <c r="J56" s="49" t="str">
        <f t="shared" si="1"/>
        <v/>
      </c>
      <c r="K56" s="77"/>
      <c r="L56" s="47"/>
      <c r="M56" s="50"/>
      <c r="N56" s="51" t="str">
        <f>IF(OR($G56="",$L56=""),"",ROUND(IF($F56="Long",(L56-G56),(G56-L56)) * POWER(10, VLOOKUP($D56,'Currency Pairs'!$A:$C,3,FALSE)),0))</f>
        <v/>
      </c>
      <c r="O56" s="93" t="str">
        <f>IF($P56="","",(($P56+$Q56+$R56)/LOOKUP(2,1/($V$4:$V55&lt;&gt;""),$V$4:$V55)))</f>
        <v/>
      </c>
      <c r="P56" s="52"/>
      <c r="Q56" s="52"/>
      <c r="R56" s="52"/>
      <c r="S56" s="40" t="str">
        <f t="shared" si="2"/>
        <v/>
      </c>
      <c r="T56" s="64"/>
      <c r="U56" s="64"/>
      <c r="V56" s="39" t="str">
        <f>IF($P56="","",$P56+$Q56+LOOKUP(2,1/($V$4:$V55&lt;&gt;""),$V$4:$V55))</f>
        <v/>
      </c>
      <c r="W56" s="40"/>
      <c r="X56" s="40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</row>
    <row r="57" spans="1:258" ht="18" x14ac:dyDescent="0.25">
      <c r="A57" s="24">
        <f>LOOKUP(2,1/($A$4:$A56&lt;&gt;""),$A$4:$A56)+1</f>
        <v>49</v>
      </c>
      <c r="B57" s="25"/>
      <c r="C57" s="42"/>
      <c r="D57" s="26" t="str">
        <f ca="1">IFERROR(IF($E57="","",VLOOKUP($E57,'Currency Pairs'!$B$4:$D$1001,3,FALSE)),"")</f>
        <v/>
      </c>
      <c r="E57" s="41" t="str">
        <f ca="1">IFERROR(IF($D57="","",VLOOKUP($D57,'Currency Pairs'!$A$4:$B$1001,2,FALSE)),"")</f>
        <v/>
      </c>
      <c r="F57" s="42"/>
      <c r="G57" s="41"/>
      <c r="H57" s="41"/>
      <c r="I57" s="41"/>
      <c r="J57" s="43" t="str">
        <f t="shared" si="1"/>
        <v/>
      </c>
      <c r="K57" s="76"/>
      <c r="L57" s="41"/>
      <c r="M57" s="44"/>
      <c r="N57" s="45" t="str">
        <f>IF(OR($G57="",$L57=""),"",ROUND(IF($F57="Long",(L57-G57),(G57-L57)) * POWER(10, VLOOKUP($D57,'Currency Pairs'!$A:$C,3,FALSE)),0))</f>
        <v/>
      </c>
      <c r="O57" s="89" t="str">
        <f>IF($P57="","",(($P57+$Q57+$R57)/LOOKUP(2,1/($V$4:$V56&lt;&gt;""),$V$4:$V56)))</f>
        <v/>
      </c>
      <c r="P57" s="46"/>
      <c r="Q57" s="46"/>
      <c r="R57" s="46"/>
      <c r="S57" s="31" t="str">
        <f t="shared" si="2"/>
        <v/>
      </c>
      <c r="T57" s="63"/>
      <c r="U57" s="63"/>
      <c r="V57" s="30" t="str">
        <f>IF($P57="","",$P57+$Q57+LOOKUP(2,1/($V$4:$V56&lt;&gt;""),$V$4:$V56))</f>
        <v/>
      </c>
      <c r="W57" s="31"/>
      <c r="X57" s="31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</row>
    <row r="58" spans="1:258" ht="18" x14ac:dyDescent="0.25">
      <c r="A58" s="33">
        <f>LOOKUP(2,1/($A$4:$A57&lt;&gt;""),$A$4:$A57)+1</f>
        <v>50</v>
      </c>
      <c r="B58" s="34"/>
      <c r="C58" s="48"/>
      <c r="D58" s="35" t="str">
        <f ca="1">IFERROR(IF($E58="","",VLOOKUP($E58,'Currency Pairs'!$B$4:$D$1001,3,FALSE)),"")</f>
        <v/>
      </c>
      <c r="E58" s="47" t="str">
        <f ca="1">IFERROR(IF($D58="","",VLOOKUP($D58,'Currency Pairs'!$A$4:$B$1001,2,FALSE)),"")</f>
        <v/>
      </c>
      <c r="F58" s="48"/>
      <c r="G58" s="47"/>
      <c r="H58" s="47"/>
      <c r="I58" s="47"/>
      <c r="J58" s="49" t="str">
        <f t="shared" si="1"/>
        <v/>
      </c>
      <c r="K58" s="77"/>
      <c r="L58" s="47"/>
      <c r="M58" s="50"/>
      <c r="N58" s="51" t="str">
        <f>IF(OR($G58="",$L58=""),"",ROUND(IF($F58="Long",(L58-G58),(G58-L58)) * POWER(10, VLOOKUP($D58,'Currency Pairs'!$A:$C,3,FALSE)),0))</f>
        <v/>
      </c>
      <c r="O58" s="93" t="str">
        <f>IF($P58="","",(($P58+$Q58+$R58)/LOOKUP(2,1/($V$4:$V57&lt;&gt;""),$V$4:$V57)))</f>
        <v/>
      </c>
      <c r="P58" s="52"/>
      <c r="Q58" s="52"/>
      <c r="R58" s="52"/>
      <c r="S58" s="40" t="str">
        <f t="shared" si="2"/>
        <v/>
      </c>
      <c r="T58" s="64"/>
      <c r="U58" s="64"/>
      <c r="V58" s="39" t="str">
        <f>IF($P58="","",$P58+$Q58+LOOKUP(2,1/($V$4:$V57&lt;&gt;""),$V$4:$V57))</f>
        <v/>
      </c>
      <c r="W58" s="40"/>
      <c r="X58" s="40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</row>
    <row r="59" spans="1:258" ht="18" x14ac:dyDescent="0.25">
      <c r="A59" s="24">
        <f>LOOKUP(2,1/($A$4:$A58&lt;&gt;""),$A$4:$A58)+1</f>
        <v>51</v>
      </c>
      <c r="B59" s="25"/>
      <c r="C59" s="42"/>
      <c r="D59" s="26" t="str">
        <f ca="1">IFERROR(IF($E59="","",VLOOKUP($E59,'Currency Pairs'!$B$4:$D$1001,3,FALSE)),"")</f>
        <v/>
      </c>
      <c r="E59" s="41" t="str">
        <f ca="1">IFERROR(IF($D59="","",VLOOKUP($D59,'Currency Pairs'!$A$4:$B$1001,2,FALSE)),"")</f>
        <v/>
      </c>
      <c r="F59" s="42"/>
      <c r="G59" s="41"/>
      <c r="H59" s="41"/>
      <c r="I59" s="41"/>
      <c r="J59" s="43" t="str">
        <f t="shared" si="1"/>
        <v/>
      </c>
      <c r="K59" s="76"/>
      <c r="L59" s="41"/>
      <c r="M59" s="44"/>
      <c r="N59" s="45" t="str">
        <f>IF(OR($G59="",$L59=""),"",ROUND(IF($F59="Long",(L59-G59),(G59-L59)) * POWER(10, VLOOKUP($D59,'Currency Pairs'!$A:$C,3,FALSE)),0))</f>
        <v/>
      </c>
      <c r="O59" s="89" t="str">
        <f>IF($P59="","",(($P59+$Q59+$R59)/LOOKUP(2,1/($V$4:$V58&lt;&gt;""),$V$4:$V58)))</f>
        <v/>
      </c>
      <c r="P59" s="46"/>
      <c r="Q59" s="46"/>
      <c r="R59" s="46"/>
      <c r="S59" s="31" t="str">
        <f t="shared" si="2"/>
        <v/>
      </c>
      <c r="T59" s="63"/>
      <c r="U59" s="63"/>
      <c r="V59" s="30" t="str">
        <f>IF($P59="","",$P59+$Q59+LOOKUP(2,1/($V$4:$V58&lt;&gt;""),$V$4:$V58))</f>
        <v/>
      </c>
      <c r="W59" s="31"/>
      <c r="X59" s="31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</row>
    <row r="60" spans="1:258" ht="18" x14ac:dyDescent="0.25">
      <c r="A60" s="33">
        <f>LOOKUP(2,1/($A$4:$A59&lt;&gt;""),$A$4:$A59)+1</f>
        <v>52</v>
      </c>
      <c r="B60" s="34"/>
      <c r="C60" s="48"/>
      <c r="D60" s="35" t="str">
        <f ca="1">IFERROR(IF($E60="","",VLOOKUP($E60,'Currency Pairs'!$B$4:$D$1001,3,FALSE)),"")</f>
        <v/>
      </c>
      <c r="E60" s="47" t="str">
        <f ca="1">IFERROR(IF($D60="","",VLOOKUP($D60,'Currency Pairs'!$A$4:$B$1001,2,FALSE)),"")</f>
        <v/>
      </c>
      <c r="F60" s="48"/>
      <c r="G60" s="47"/>
      <c r="H60" s="47"/>
      <c r="I60" s="47"/>
      <c r="J60" s="49" t="str">
        <f t="shared" si="1"/>
        <v/>
      </c>
      <c r="K60" s="77"/>
      <c r="L60" s="47"/>
      <c r="M60" s="50"/>
      <c r="N60" s="51" t="str">
        <f>IF(OR($G60="",$L60=""),"",ROUND(IF($F60="Long",(L60-G60),(G60-L60)) * POWER(10, VLOOKUP($D60,'Currency Pairs'!$A:$C,3,FALSE)),0))</f>
        <v/>
      </c>
      <c r="O60" s="93" t="str">
        <f>IF($P60="","",(($P60+$Q60+$R60)/LOOKUP(2,1/($V$4:$V59&lt;&gt;""),$V$4:$V59)))</f>
        <v/>
      </c>
      <c r="P60" s="52"/>
      <c r="Q60" s="52"/>
      <c r="R60" s="52"/>
      <c r="S60" s="40" t="str">
        <f t="shared" si="2"/>
        <v/>
      </c>
      <c r="T60" s="64"/>
      <c r="U60" s="64"/>
      <c r="V60" s="39" t="str">
        <f>IF($P60="","",$P60+$Q60+LOOKUP(2,1/($V$4:$V59&lt;&gt;""),$V$4:$V59))</f>
        <v/>
      </c>
      <c r="W60" s="40"/>
      <c r="X60" s="40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</row>
    <row r="61" spans="1:258" ht="18" x14ac:dyDescent="0.25">
      <c r="A61" s="24">
        <f>LOOKUP(2,1/($A$4:$A60&lt;&gt;""),$A$4:$A60)+1</f>
        <v>53</v>
      </c>
      <c r="B61" s="25"/>
      <c r="C61" s="42"/>
      <c r="D61" s="26" t="str">
        <f ca="1">IFERROR(IF($E61="","",VLOOKUP($E61,'Currency Pairs'!$B$4:$D$1001,3,FALSE)),"")</f>
        <v/>
      </c>
      <c r="E61" s="41" t="str">
        <f ca="1">IFERROR(IF($D61="","",VLOOKUP($D61,'Currency Pairs'!$A$4:$B$1001,2,FALSE)),"")</f>
        <v/>
      </c>
      <c r="F61" s="42"/>
      <c r="G61" s="41"/>
      <c r="H61" s="41"/>
      <c r="I61" s="41"/>
      <c r="J61" s="43" t="str">
        <f t="shared" si="1"/>
        <v/>
      </c>
      <c r="K61" s="76"/>
      <c r="L61" s="41"/>
      <c r="M61" s="44"/>
      <c r="N61" s="45" t="str">
        <f>IF(OR($G61="",$L61=""),"",ROUND(IF($F61="Long",(L61-G61),(G61-L61)) * POWER(10, VLOOKUP($D61,'Currency Pairs'!$A:$C,3,FALSE)),0))</f>
        <v/>
      </c>
      <c r="O61" s="89" t="str">
        <f>IF($P61="","",(($P61+$Q61+$R61)/LOOKUP(2,1/($V$4:$V60&lt;&gt;""),$V$4:$V60)))</f>
        <v/>
      </c>
      <c r="P61" s="46"/>
      <c r="Q61" s="46"/>
      <c r="R61" s="46"/>
      <c r="S61" s="31" t="str">
        <f t="shared" si="2"/>
        <v/>
      </c>
      <c r="T61" s="63"/>
      <c r="U61" s="63"/>
      <c r="V61" s="30" t="str">
        <f>IF($P61="","",$P61+$Q61+LOOKUP(2,1/($V$4:$V60&lt;&gt;""),$V$4:$V60))</f>
        <v/>
      </c>
      <c r="W61" s="31"/>
      <c r="X61" s="31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</row>
    <row r="62" spans="1:258" ht="18" x14ac:dyDescent="0.25">
      <c r="A62" s="33">
        <f>LOOKUP(2,1/($A$4:$A61&lt;&gt;""),$A$4:$A61)+1</f>
        <v>54</v>
      </c>
      <c r="B62" s="34"/>
      <c r="C62" s="48"/>
      <c r="D62" s="35" t="str">
        <f ca="1">IFERROR(IF($E62="","",VLOOKUP($E62,'Currency Pairs'!$B$4:$D$1001,3,FALSE)),"")</f>
        <v/>
      </c>
      <c r="E62" s="47" t="str">
        <f ca="1">IFERROR(IF($D62="","",VLOOKUP($D62,'Currency Pairs'!$A$4:$B$1001,2,FALSE)),"")</f>
        <v/>
      </c>
      <c r="F62" s="48"/>
      <c r="G62" s="47"/>
      <c r="H62" s="47"/>
      <c r="I62" s="47"/>
      <c r="J62" s="49" t="str">
        <f t="shared" si="1"/>
        <v/>
      </c>
      <c r="K62" s="77"/>
      <c r="L62" s="47"/>
      <c r="M62" s="50"/>
      <c r="N62" s="51" t="str">
        <f>IF(OR($G62="",$L62=""),"",ROUND(IF($F62="Long",(L62-G62),(G62-L62)) * POWER(10, VLOOKUP($D62,'Currency Pairs'!$A:$C,3,FALSE)),0))</f>
        <v/>
      </c>
      <c r="O62" s="93" t="str">
        <f>IF($P62="","",(($P62+$Q62+$R62)/LOOKUP(2,1/($V$4:$V61&lt;&gt;""),$V$4:$V61)))</f>
        <v/>
      </c>
      <c r="P62" s="52"/>
      <c r="Q62" s="52"/>
      <c r="R62" s="52"/>
      <c r="S62" s="40" t="str">
        <f t="shared" si="2"/>
        <v/>
      </c>
      <c r="T62" s="64"/>
      <c r="U62" s="64"/>
      <c r="V62" s="39" t="str">
        <f>IF($P62="","",$P62+$Q62+LOOKUP(2,1/($V$4:$V61&lt;&gt;""),$V$4:$V61))</f>
        <v/>
      </c>
      <c r="W62" s="40"/>
      <c r="X62" s="40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</row>
    <row r="63" spans="1:258" ht="18" x14ac:dyDescent="0.25">
      <c r="A63" s="24">
        <f>LOOKUP(2,1/($A$4:$A62&lt;&gt;""),$A$4:$A62)+1</f>
        <v>55</v>
      </c>
      <c r="B63" s="25"/>
      <c r="C63" s="42"/>
      <c r="D63" s="26" t="str">
        <f ca="1">IFERROR(IF($E63="","",VLOOKUP($E63,'Currency Pairs'!$B$4:$D$1001,3,FALSE)),"")</f>
        <v/>
      </c>
      <c r="E63" s="41" t="str">
        <f ca="1">IFERROR(IF($D63="","",VLOOKUP($D63,'Currency Pairs'!$A$4:$B$1001,2,FALSE)),"")</f>
        <v/>
      </c>
      <c r="F63" s="42"/>
      <c r="G63" s="41"/>
      <c r="H63" s="41"/>
      <c r="I63" s="41"/>
      <c r="J63" s="43" t="str">
        <f t="shared" si="1"/>
        <v/>
      </c>
      <c r="K63" s="76"/>
      <c r="L63" s="41"/>
      <c r="M63" s="44"/>
      <c r="N63" s="45" t="str">
        <f>IF(OR($G63="",$L63=""),"",ROUND(IF($F63="Long",(L63-G63),(G63-L63)) * POWER(10, VLOOKUP($D63,'Currency Pairs'!$A:$C,3,FALSE)),0))</f>
        <v/>
      </c>
      <c r="O63" s="89" t="str">
        <f>IF($P63="","",(($P63+$Q63+$R63)/LOOKUP(2,1/($V$4:$V62&lt;&gt;""),$V$4:$V62)))</f>
        <v/>
      </c>
      <c r="P63" s="46"/>
      <c r="Q63" s="46"/>
      <c r="R63" s="46"/>
      <c r="S63" s="31" t="str">
        <f t="shared" si="2"/>
        <v/>
      </c>
      <c r="T63" s="63"/>
      <c r="U63" s="63"/>
      <c r="V63" s="30" t="str">
        <f>IF($P63="","",$P63+$Q63+LOOKUP(2,1/($V$4:$V62&lt;&gt;""),$V$4:$V62))</f>
        <v/>
      </c>
      <c r="W63" s="31"/>
      <c r="X63" s="31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</row>
    <row r="64" spans="1:258" ht="18" x14ac:dyDescent="0.25">
      <c r="A64" s="33">
        <f>LOOKUP(2,1/($A$4:$A63&lt;&gt;""),$A$4:$A63)+1</f>
        <v>56</v>
      </c>
      <c r="B64" s="34"/>
      <c r="C64" s="48"/>
      <c r="D64" s="35" t="str">
        <f ca="1">IFERROR(IF($E64="","",VLOOKUP($E64,'Currency Pairs'!$B$4:$D$1001,3,FALSE)),"")</f>
        <v/>
      </c>
      <c r="E64" s="47" t="str">
        <f ca="1">IFERROR(IF($D64="","",VLOOKUP($D64,'Currency Pairs'!$A$4:$B$1001,2,FALSE)),"")</f>
        <v/>
      </c>
      <c r="F64" s="48"/>
      <c r="G64" s="47"/>
      <c r="H64" s="47"/>
      <c r="I64" s="47"/>
      <c r="J64" s="49" t="str">
        <f t="shared" si="1"/>
        <v/>
      </c>
      <c r="K64" s="77"/>
      <c r="L64" s="47"/>
      <c r="M64" s="50"/>
      <c r="N64" s="51" t="str">
        <f>IF(OR($G64="",$L64=""),"",ROUND(IF($F64="Long",(L64-G64),(G64-L64)) * POWER(10, VLOOKUP($D64,'Currency Pairs'!$A:$C,3,FALSE)),0))</f>
        <v/>
      </c>
      <c r="O64" s="93" t="str">
        <f>IF($P64="","",(($P64+$Q64+$R64)/LOOKUP(2,1/($V$4:$V63&lt;&gt;""),$V$4:$V63)))</f>
        <v/>
      </c>
      <c r="P64" s="52"/>
      <c r="Q64" s="52"/>
      <c r="R64" s="52"/>
      <c r="S64" s="40" t="str">
        <f t="shared" si="2"/>
        <v/>
      </c>
      <c r="T64" s="64"/>
      <c r="U64" s="64"/>
      <c r="V64" s="39" t="str">
        <f>IF($P64="","",$P64+$Q64+LOOKUP(2,1/($V$4:$V63&lt;&gt;""),$V$4:$V63))</f>
        <v/>
      </c>
      <c r="W64" s="40"/>
      <c r="X64" s="40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</row>
    <row r="65" spans="1:258" ht="18" x14ac:dyDescent="0.25">
      <c r="A65" s="24">
        <f>LOOKUP(2,1/($A$4:$A64&lt;&gt;""),$A$4:$A64)+1</f>
        <v>57</v>
      </c>
      <c r="B65" s="25"/>
      <c r="C65" s="42"/>
      <c r="D65" s="26" t="str">
        <f ca="1">IFERROR(IF($E65="","",VLOOKUP($E65,'Currency Pairs'!$B$4:$D$1001,3,FALSE)),"")</f>
        <v/>
      </c>
      <c r="E65" s="41" t="str">
        <f ca="1">IFERROR(IF($D65="","",VLOOKUP($D65,'Currency Pairs'!$A$4:$B$1001,2,FALSE)),"")</f>
        <v/>
      </c>
      <c r="F65" s="42"/>
      <c r="G65" s="41"/>
      <c r="H65" s="41"/>
      <c r="I65" s="41"/>
      <c r="J65" s="43" t="str">
        <f t="shared" si="1"/>
        <v/>
      </c>
      <c r="K65" s="76"/>
      <c r="L65" s="41"/>
      <c r="M65" s="44"/>
      <c r="N65" s="45" t="str">
        <f>IF(OR($G65="",$L65=""),"",ROUND(IF($F65="Long",(L65-G65),(G65-L65)) * POWER(10, VLOOKUP($D65,'Currency Pairs'!$A:$C,3,FALSE)),0))</f>
        <v/>
      </c>
      <c r="O65" s="89" t="str">
        <f>IF($P65="","",(($P65+$Q65+$R65)/LOOKUP(2,1/($V$4:$V64&lt;&gt;""),$V$4:$V64)))</f>
        <v/>
      </c>
      <c r="P65" s="46"/>
      <c r="Q65" s="46"/>
      <c r="R65" s="46"/>
      <c r="S65" s="31" t="str">
        <f t="shared" si="2"/>
        <v/>
      </c>
      <c r="T65" s="63"/>
      <c r="U65" s="63"/>
      <c r="V65" s="30" t="str">
        <f>IF($P65="","",$P65+$Q65+LOOKUP(2,1/($V$4:$V64&lt;&gt;""),$V$4:$V64))</f>
        <v/>
      </c>
      <c r="W65" s="31"/>
      <c r="X65" s="31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</row>
    <row r="66" spans="1:258" ht="18" x14ac:dyDescent="0.25">
      <c r="A66" s="33">
        <f>LOOKUP(2,1/($A$4:$A65&lt;&gt;""),$A$4:$A65)+1</f>
        <v>58</v>
      </c>
      <c r="B66" s="34"/>
      <c r="C66" s="48"/>
      <c r="D66" s="35" t="str">
        <f ca="1">IFERROR(IF($E66="","",VLOOKUP($E66,'Currency Pairs'!$B$4:$D$1001,3,FALSE)),"")</f>
        <v/>
      </c>
      <c r="E66" s="47" t="str">
        <f ca="1">IFERROR(IF($D66="","",VLOOKUP($D66,'Currency Pairs'!$A$4:$B$1001,2,FALSE)),"")</f>
        <v/>
      </c>
      <c r="F66" s="48"/>
      <c r="G66" s="47"/>
      <c r="H66" s="47"/>
      <c r="I66" s="47"/>
      <c r="J66" s="49" t="str">
        <f t="shared" si="1"/>
        <v/>
      </c>
      <c r="K66" s="77"/>
      <c r="L66" s="47"/>
      <c r="M66" s="50"/>
      <c r="N66" s="51" t="str">
        <f>IF(OR($G66="",$L66=""),"",ROUND(IF($F66="Long",(L66-G66),(G66-L66)) * POWER(10, VLOOKUP($D66,'Currency Pairs'!$A:$C,3,FALSE)),0))</f>
        <v/>
      </c>
      <c r="O66" s="93" t="str">
        <f>IF($P66="","",(($P66+$Q66+$R66)/LOOKUP(2,1/($V$4:$V65&lt;&gt;""),$V$4:$V65)))</f>
        <v/>
      </c>
      <c r="P66" s="52"/>
      <c r="Q66" s="52"/>
      <c r="R66" s="52"/>
      <c r="S66" s="40" t="str">
        <f t="shared" si="2"/>
        <v/>
      </c>
      <c r="T66" s="64"/>
      <c r="U66" s="64"/>
      <c r="V66" s="39" t="str">
        <f>IF($P66="","",$P66+$Q66+LOOKUP(2,1/($V$4:$V65&lt;&gt;""),$V$4:$V65))</f>
        <v/>
      </c>
      <c r="W66" s="40"/>
      <c r="X66" s="40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</row>
    <row r="67" spans="1:258" ht="18" x14ac:dyDescent="0.25">
      <c r="A67" s="24">
        <f>LOOKUP(2,1/($A$4:$A66&lt;&gt;""),$A$4:$A66)+1</f>
        <v>59</v>
      </c>
      <c r="B67" s="25"/>
      <c r="C67" s="42"/>
      <c r="D67" s="26" t="str">
        <f ca="1">IFERROR(IF($E67="","",VLOOKUP($E67,'Currency Pairs'!$B$4:$D$1001,3,FALSE)),"")</f>
        <v/>
      </c>
      <c r="E67" s="41" t="str">
        <f ca="1">IFERROR(IF($D67="","",VLOOKUP($D67,'Currency Pairs'!$A$4:$B$1001,2,FALSE)),"")</f>
        <v/>
      </c>
      <c r="F67" s="42"/>
      <c r="G67" s="41"/>
      <c r="H67" s="41"/>
      <c r="I67" s="41"/>
      <c r="J67" s="43" t="str">
        <f t="shared" si="1"/>
        <v/>
      </c>
      <c r="K67" s="76"/>
      <c r="L67" s="41"/>
      <c r="M67" s="44"/>
      <c r="N67" s="45" t="str">
        <f>IF(OR($G67="",$L67=""),"",ROUND(IF($F67="Long",(L67-G67),(G67-L67)) * POWER(10, VLOOKUP($D67,'Currency Pairs'!$A:$C,3,FALSE)),0))</f>
        <v/>
      </c>
      <c r="O67" s="89" t="str">
        <f>IF($P67="","",(($P67+$Q67+$R67)/LOOKUP(2,1/($V$4:$V66&lt;&gt;""),$V$4:$V66)))</f>
        <v/>
      </c>
      <c r="P67" s="46"/>
      <c r="Q67" s="46"/>
      <c r="R67" s="46"/>
      <c r="S67" s="31" t="str">
        <f t="shared" si="2"/>
        <v/>
      </c>
      <c r="T67" s="63"/>
      <c r="U67" s="63"/>
      <c r="V67" s="30" t="str">
        <f>IF($P67="","",$P67+$Q67+LOOKUP(2,1/($V$4:$V66&lt;&gt;""),$V$4:$V66))</f>
        <v/>
      </c>
      <c r="W67" s="31"/>
      <c r="X67" s="31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</row>
    <row r="68" spans="1:258" ht="18" x14ac:dyDescent="0.25">
      <c r="A68" s="33">
        <f>LOOKUP(2,1/($A$4:$A67&lt;&gt;""),$A$4:$A67)+1</f>
        <v>60</v>
      </c>
      <c r="B68" s="34"/>
      <c r="C68" s="48"/>
      <c r="D68" s="35" t="str">
        <f ca="1">IFERROR(IF($E68="","",VLOOKUP($E68,'Currency Pairs'!$B$4:$D$1001,3,FALSE)),"")</f>
        <v/>
      </c>
      <c r="E68" s="47" t="str">
        <f ca="1">IFERROR(IF($D68="","",VLOOKUP($D68,'Currency Pairs'!$A$4:$B$1001,2,FALSE)),"")</f>
        <v/>
      </c>
      <c r="F68" s="48"/>
      <c r="G68" s="47"/>
      <c r="H68" s="47"/>
      <c r="I68" s="47"/>
      <c r="J68" s="49" t="str">
        <f t="shared" si="1"/>
        <v/>
      </c>
      <c r="K68" s="77"/>
      <c r="L68" s="47"/>
      <c r="M68" s="50"/>
      <c r="N68" s="51" t="str">
        <f>IF(OR($G68="",$L68=""),"",ROUND(IF($F68="Long",(L68-G68),(G68-L68)) * POWER(10, VLOOKUP($D68,'Currency Pairs'!$A:$C,3,FALSE)),0))</f>
        <v/>
      </c>
      <c r="O68" s="93" t="str">
        <f>IF($P68="","",(($P68+$Q68+$R68)/LOOKUP(2,1/($V$4:$V67&lt;&gt;""),$V$4:$V67)))</f>
        <v/>
      </c>
      <c r="P68" s="52"/>
      <c r="Q68" s="52"/>
      <c r="R68" s="52"/>
      <c r="S68" s="40" t="str">
        <f t="shared" si="2"/>
        <v/>
      </c>
      <c r="T68" s="64"/>
      <c r="U68" s="64"/>
      <c r="V68" s="39" t="str">
        <f>IF($P68="","",$P68+$Q68+LOOKUP(2,1/($V$4:$V67&lt;&gt;""),$V$4:$V67))</f>
        <v/>
      </c>
      <c r="W68" s="40"/>
      <c r="X68" s="40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</row>
    <row r="69" spans="1:258" ht="18" x14ac:dyDescent="0.25">
      <c r="A69" s="24">
        <f>LOOKUP(2,1/($A$4:$A68&lt;&gt;""),$A$4:$A68)+1</f>
        <v>61</v>
      </c>
      <c r="B69" s="25"/>
      <c r="C69" s="42"/>
      <c r="D69" s="26" t="str">
        <f ca="1">IFERROR(IF($E69="","",VLOOKUP($E69,'Currency Pairs'!$B$4:$D$1001,3,FALSE)),"")</f>
        <v/>
      </c>
      <c r="E69" s="41" t="str">
        <f ca="1">IFERROR(IF($D69="","",VLOOKUP($D69,'Currency Pairs'!$A$4:$B$1001,2,FALSE)),"")</f>
        <v/>
      </c>
      <c r="F69" s="42"/>
      <c r="G69" s="41"/>
      <c r="H69" s="41"/>
      <c r="I69" s="41"/>
      <c r="J69" s="43" t="str">
        <f t="shared" si="1"/>
        <v/>
      </c>
      <c r="K69" s="76"/>
      <c r="L69" s="41"/>
      <c r="M69" s="44"/>
      <c r="N69" s="45" t="str">
        <f>IF(OR($G69="",$L69=""),"",ROUND(IF($F69="Long",(L69-G69),(G69-L69)) * POWER(10, VLOOKUP($D69,'Currency Pairs'!$A:$C,3,FALSE)),0))</f>
        <v/>
      </c>
      <c r="O69" s="89" t="str">
        <f>IF($P69="","",(($P69+$Q69+$R69)/LOOKUP(2,1/($V$4:$V68&lt;&gt;""),$V$4:$V68)))</f>
        <v/>
      </c>
      <c r="P69" s="46"/>
      <c r="Q69" s="46"/>
      <c r="R69" s="46"/>
      <c r="S69" s="31" t="str">
        <f t="shared" si="2"/>
        <v/>
      </c>
      <c r="T69" s="63"/>
      <c r="U69" s="63"/>
      <c r="V69" s="30" t="str">
        <f>IF($P69="","",$P69+$Q69+LOOKUP(2,1/($V$4:$V68&lt;&gt;""),$V$4:$V68))</f>
        <v/>
      </c>
      <c r="W69" s="31"/>
      <c r="X69" s="31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</row>
    <row r="70" spans="1:258" ht="18" x14ac:dyDescent="0.25">
      <c r="A70" s="33">
        <f>LOOKUP(2,1/($A$4:$A69&lt;&gt;""),$A$4:$A69)+1</f>
        <v>62</v>
      </c>
      <c r="B70" s="34"/>
      <c r="C70" s="48"/>
      <c r="D70" s="35" t="str">
        <f ca="1">IFERROR(IF($E70="","",VLOOKUP($E70,'Currency Pairs'!$B$4:$D$1001,3,FALSE)),"")</f>
        <v/>
      </c>
      <c r="E70" s="47" t="str">
        <f ca="1">IFERROR(IF($D70="","",VLOOKUP($D70,'Currency Pairs'!$A$4:$B$1001,2,FALSE)),"")</f>
        <v/>
      </c>
      <c r="F70" s="48"/>
      <c r="G70" s="47"/>
      <c r="H70" s="47"/>
      <c r="I70" s="47"/>
      <c r="J70" s="49" t="str">
        <f t="shared" si="1"/>
        <v/>
      </c>
      <c r="K70" s="77"/>
      <c r="L70" s="47"/>
      <c r="M70" s="50"/>
      <c r="N70" s="51" t="str">
        <f>IF(OR($G70="",$L70=""),"",ROUND(IF($F70="Long",(L70-G70),(G70-L70)) * POWER(10, VLOOKUP($D70,'Currency Pairs'!$A:$C,3,FALSE)),0))</f>
        <v/>
      </c>
      <c r="O70" s="93" t="str">
        <f>IF($P70="","",(($P70+$Q70+$R70)/LOOKUP(2,1/($V$4:$V69&lt;&gt;""),$V$4:$V69)))</f>
        <v/>
      </c>
      <c r="P70" s="52"/>
      <c r="Q70" s="52"/>
      <c r="R70" s="52"/>
      <c r="S70" s="40" t="str">
        <f t="shared" si="2"/>
        <v/>
      </c>
      <c r="T70" s="64"/>
      <c r="U70" s="64"/>
      <c r="V70" s="39" t="str">
        <f>IF($P70="","",$P70+$Q70+LOOKUP(2,1/($V$4:$V69&lt;&gt;""),$V$4:$V69))</f>
        <v/>
      </c>
      <c r="W70" s="40"/>
      <c r="X70" s="40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</row>
    <row r="71" spans="1:258" ht="18" x14ac:dyDescent="0.25">
      <c r="A71" s="24">
        <f>LOOKUP(2,1/($A$4:$A70&lt;&gt;""),$A$4:$A70)+1</f>
        <v>63</v>
      </c>
      <c r="B71" s="25"/>
      <c r="C71" s="42"/>
      <c r="D71" s="26" t="str">
        <f ca="1">IFERROR(IF($E71="","",VLOOKUP($E71,'Currency Pairs'!$B$4:$D$1001,3,FALSE)),"")</f>
        <v/>
      </c>
      <c r="E71" s="41" t="str">
        <f ca="1">IFERROR(IF($D71="","",VLOOKUP($D71,'Currency Pairs'!$A$4:$B$1001,2,FALSE)),"")</f>
        <v/>
      </c>
      <c r="F71" s="42"/>
      <c r="G71" s="41"/>
      <c r="H71" s="41"/>
      <c r="I71" s="41"/>
      <c r="J71" s="43" t="str">
        <f t="shared" si="1"/>
        <v/>
      </c>
      <c r="K71" s="76"/>
      <c r="L71" s="41"/>
      <c r="M71" s="44"/>
      <c r="N71" s="45" t="str">
        <f>IF(OR($G71="",$L71=""),"",ROUND(IF($F71="Long",(L71-G71),(G71-L71)) * POWER(10, VLOOKUP($D71,'Currency Pairs'!$A:$C,3,FALSE)),0))</f>
        <v/>
      </c>
      <c r="O71" s="89" t="str">
        <f>IF($P71="","",(($P71+$Q71+$R71)/LOOKUP(2,1/($V$4:$V70&lt;&gt;""),$V$4:$V70)))</f>
        <v/>
      </c>
      <c r="P71" s="46"/>
      <c r="Q71" s="46"/>
      <c r="R71" s="46"/>
      <c r="S71" s="31" t="str">
        <f t="shared" si="2"/>
        <v/>
      </c>
      <c r="T71" s="63"/>
      <c r="U71" s="63"/>
      <c r="V71" s="30" t="str">
        <f>IF($P71="","",$P71+$Q71+LOOKUP(2,1/($V$4:$V70&lt;&gt;""),$V$4:$V70))</f>
        <v/>
      </c>
      <c r="W71" s="31"/>
      <c r="X71" s="31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</row>
    <row r="72" spans="1:258" ht="18" x14ac:dyDescent="0.25">
      <c r="A72" s="33">
        <f>LOOKUP(2,1/($A$4:$A71&lt;&gt;""),$A$4:$A71)+1</f>
        <v>64</v>
      </c>
      <c r="B72" s="34"/>
      <c r="C72" s="48"/>
      <c r="D72" s="35" t="str">
        <f ca="1">IFERROR(IF($E72="","",VLOOKUP($E72,'Currency Pairs'!$B$4:$D$1001,3,FALSE)),"")</f>
        <v/>
      </c>
      <c r="E72" s="47" t="str">
        <f ca="1">IFERROR(IF($D72="","",VLOOKUP($D72,'Currency Pairs'!$A$4:$B$1001,2,FALSE)),"")</f>
        <v/>
      </c>
      <c r="F72" s="48"/>
      <c r="G72" s="47"/>
      <c r="H72" s="47"/>
      <c r="I72" s="47"/>
      <c r="J72" s="49" t="str">
        <f t="shared" si="1"/>
        <v/>
      </c>
      <c r="K72" s="77"/>
      <c r="L72" s="47"/>
      <c r="M72" s="50"/>
      <c r="N72" s="51" t="str">
        <f>IF(OR($G72="",$L72=""),"",ROUND(IF($F72="Long",(L72-G72),(G72-L72)) * POWER(10, VLOOKUP($D72,'Currency Pairs'!$A:$C,3,FALSE)),0))</f>
        <v/>
      </c>
      <c r="O72" s="93" t="str">
        <f>IF($P72="","",(($P72+$Q72+$R72)/LOOKUP(2,1/($V$4:$V71&lt;&gt;""),$V$4:$V71)))</f>
        <v/>
      </c>
      <c r="P72" s="52"/>
      <c r="Q72" s="52"/>
      <c r="R72" s="52"/>
      <c r="S72" s="40" t="str">
        <f t="shared" si="2"/>
        <v/>
      </c>
      <c r="T72" s="64"/>
      <c r="U72" s="64"/>
      <c r="V72" s="39" t="str">
        <f>IF($P72="","",$P72+$Q72+LOOKUP(2,1/($V$4:$V71&lt;&gt;""),$V$4:$V71))</f>
        <v/>
      </c>
      <c r="W72" s="40"/>
      <c r="X72" s="40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</row>
    <row r="73" spans="1:258" ht="18" x14ac:dyDescent="0.25">
      <c r="A73" s="24">
        <f>LOOKUP(2,1/($A$4:$A72&lt;&gt;""),$A$4:$A72)+1</f>
        <v>65</v>
      </c>
      <c r="B73" s="25"/>
      <c r="C73" s="42"/>
      <c r="D73" s="26" t="str">
        <f ca="1">IFERROR(IF($E73="","",VLOOKUP($E73,'Currency Pairs'!$B$4:$D$1001,3,FALSE)),"")</f>
        <v/>
      </c>
      <c r="E73" s="41" t="str">
        <f ca="1">IFERROR(IF($D73="","",VLOOKUP($D73,'Currency Pairs'!$A$4:$B$1001,2,FALSE)),"")</f>
        <v/>
      </c>
      <c r="F73" s="42"/>
      <c r="G73" s="41"/>
      <c r="H73" s="41"/>
      <c r="I73" s="41"/>
      <c r="J73" s="43" t="str">
        <f t="shared" si="1"/>
        <v/>
      </c>
      <c r="K73" s="76"/>
      <c r="L73" s="41"/>
      <c r="M73" s="44"/>
      <c r="N73" s="45" t="str">
        <f>IF(OR($G73="",$L73=""),"",ROUND(IF($F73="Long",(L73-G73),(G73-L73)) * POWER(10, VLOOKUP($D73,'Currency Pairs'!$A:$C,3,FALSE)),0))</f>
        <v/>
      </c>
      <c r="O73" s="89" t="str">
        <f>IF($P73="","",(($P73+$Q73+$R73)/LOOKUP(2,1/($V$4:$V72&lt;&gt;""),$V$4:$V72)))</f>
        <v/>
      </c>
      <c r="P73" s="46"/>
      <c r="Q73" s="46"/>
      <c r="R73" s="46"/>
      <c r="S73" s="31" t="str">
        <f t="shared" si="2"/>
        <v/>
      </c>
      <c r="T73" s="63"/>
      <c r="U73" s="63"/>
      <c r="V73" s="30" t="str">
        <f>IF($P73="","",$P73+$Q73+LOOKUP(2,1/($V$4:$V72&lt;&gt;""),$V$4:$V72))</f>
        <v/>
      </c>
      <c r="W73" s="31"/>
      <c r="X73" s="31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</row>
    <row r="74" spans="1:258" ht="18" x14ac:dyDescent="0.25">
      <c r="A74" s="33">
        <f>LOOKUP(2,1/($A$4:$A73&lt;&gt;""),$A$4:$A73)+1</f>
        <v>66</v>
      </c>
      <c r="B74" s="34"/>
      <c r="C74" s="48"/>
      <c r="D74" s="35" t="str">
        <f ca="1">IFERROR(IF($E74="","",VLOOKUP($E74,'Currency Pairs'!$B$4:$D$1001,3,FALSE)),"")</f>
        <v/>
      </c>
      <c r="E74" s="47" t="str">
        <f ca="1">IFERROR(IF($D74="","",VLOOKUP($D74,'Currency Pairs'!$A$4:$B$1001,2,FALSE)),"")</f>
        <v/>
      </c>
      <c r="F74" s="48"/>
      <c r="G74" s="47"/>
      <c r="H74" s="47"/>
      <c r="I74" s="47"/>
      <c r="J74" s="49" t="str">
        <f t="shared" si="1"/>
        <v/>
      </c>
      <c r="K74" s="77"/>
      <c r="L74" s="47"/>
      <c r="M74" s="50"/>
      <c r="N74" s="51" t="str">
        <f>IF(OR($G74="",$L74=""),"",ROUND(IF($F74="Long",(L74-G74),(G74-L74)) * POWER(10, VLOOKUP($D74,'Currency Pairs'!$A:$C,3,FALSE)),0))</f>
        <v/>
      </c>
      <c r="O74" s="93" t="str">
        <f>IF($P74="","",(($P74+$Q74+$R74)/LOOKUP(2,1/($V$4:$V73&lt;&gt;""),$V$4:$V73)))</f>
        <v/>
      </c>
      <c r="P74" s="52"/>
      <c r="Q74" s="52"/>
      <c r="R74" s="52"/>
      <c r="S74" s="40" t="str">
        <f t="shared" si="2"/>
        <v/>
      </c>
      <c r="T74" s="64"/>
      <c r="U74" s="64"/>
      <c r="V74" s="39" t="str">
        <f>IF($P74="","",$P74+$Q74+LOOKUP(2,1/($V$4:$V73&lt;&gt;""),$V$4:$V73))</f>
        <v/>
      </c>
      <c r="W74" s="40"/>
      <c r="X74" s="40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</row>
    <row r="75" spans="1:258" ht="18" x14ac:dyDescent="0.25">
      <c r="A75" s="24">
        <f>LOOKUP(2,1/($A$4:$A74&lt;&gt;""),$A$4:$A74)+1</f>
        <v>67</v>
      </c>
      <c r="B75" s="25"/>
      <c r="C75" s="42"/>
      <c r="D75" s="26" t="str">
        <f ca="1">IFERROR(IF($E75="","",VLOOKUP($E75,'Currency Pairs'!$B$4:$D$1001,3,FALSE)),"")</f>
        <v/>
      </c>
      <c r="E75" s="41" t="str">
        <f ca="1">IFERROR(IF($D75="","",VLOOKUP($D75,'Currency Pairs'!$A$4:$B$1001,2,FALSE)),"")</f>
        <v/>
      </c>
      <c r="F75" s="42"/>
      <c r="G75" s="41"/>
      <c r="H75" s="41"/>
      <c r="I75" s="41"/>
      <c r="J75" s="43" t="str">
        <f t="shared" si="1"/>
        <v/>
      </c>
      <c r="K75" s="76"/>
      <c r="L75" s="41"/>
      <c r="M75" s="44"/>
      <c r="N75" s="45" t="str">
        <f>IF(OR($G75="",$L75=""),"",ROUND(IF($F75="Long",(L75-G75),(G75-L75)) * POWER(10, VLOOKUP($D75,'Currency Pairs'!$A:$C,3,FALSE)),0))</f>
        <v/>
      </c>
      <c r="O75" s="89" t="str">
        <f>IF($P75="","",(($P75+$Q75+$R75)/LOOKUP(2,1/($V$4:$V74&lt;&gt;""),$V$4:$V74)))</f>
        <v/>
      </c>
      <c r="P75" s="46"/>
      <c r="Q75" s="46"/>
      <c r="R75" s="46"/>
      <c r="S75" s="31" t="str">
        <f t="shared" si="2"/>
        <v/>
      </c>
      <c r="T75" s="63"/>
      <c r="U75" s="63"/>
      <c r="V75" s="30" t="str">
        <f>IF($P75="","",$P75+$Q75+LOOKUP(2,1/($V$4:$V74&lt;&gt;""),$V$4:$V74))</f>
        <v/>
      </c>
      <c r="W75" s="31"/>
      <c r="X75" s="31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</row>
    <row r="76" spans="1:258" ht="18" x14ac:dyDescent="0.25">
      <c r="A76" s="33">
        <f>LOOKUP(2,1/($A$4:$A75&lt;&gt;""),$A$4:$A75)+1</f>
        <v>68</v>
      </c>
      <c r="B76" s="34"/>
      <c r="C76" s="48"/>
      <c r="D76" s="35" t="str">
        <f ca="1">IFERROR(IF($E76="","",VLOOKUP($E76,'Currency Pairs'!$B$4:$D$1001,3,FALSE)),"")</f>
        <v/>
      </c>
      <c r="E76" s="47" t="str">
        <f ca="1">IFERROR(IF($D76="","",VLOOKUP($D76,'Currency Pairs'!$A$4:$B$1001,2,FALSE)),"")</f>
        <v/>
      </c>
      <c r="F76" s="48"/>
      <c r="G76" s="47"/>
      <c r="H76" s="47"/>
      <c r="I76" s="47"/>
      <c r="J76" s="49" t="str">
        <f t="shared" ref="J76:J139" si="4">IF(OR($G76="",$H76="",$I76=""),"",ROUND(ABS(($G76-$I76)/($G76-$H76)),2))</f>
        <v/>
      </c>
      <c r="K76" s="77"/>
      <c r="L76" s="47"/>
      <c r="M76" s="50"/>
      <c r="N76" s="51" t="str">
        <f>IF(OR($G76="",$L76=""),"",ROUND(IF($F76="Long",(L76-G76),(G76-L76)) * POWER(10, VLOOKUP($D76,'Currency Pairs'!$A:$C,3,FALSE)),0))</f>
        <v/>
      </c>
      <c r="O76" s="93" t="str">
        <f>IF($P76="","",(($P76+$Q76+$R76)/LOOKUP(2,1/($V$4:$V75&lt;&gt;""),$V$4:$V75)))</f>
        <v/>
      </c>
      <c r="P76" s="52"/>
      <c r="Q76" s="52"/>
      <c r="R76" s="52"/>
      <c r="S76" s="40" t="str">
        <f t="shared" si="2"/>
        <v/>
      </c>
      <c r="T76" s="64"/>
      <c r="U76" s="64"/>
      <c r="V76" s="39" t="str">
        <f>IF($P76="","",$P76+$Q76+LOOKUP(2,1/($V$4:$V75&lt;&gt;""),$V$4:$V75))</f>
        <v/>
      </c>
      <c r="W76" s="40"/>
      <c r="X76" s="40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</row>
    <row r="77" spans="1:258" ht="18" x14ac:dyDescent="0.25">
      <c r="A77" s="24">
        <f>LOOKUP(2,1/($A$4:$A76&lt;&gt;""),$A$4:$A76)+1</f>
        <v>69</v>
      </c>
      <c r="B77" s="25"/>
      <c r="C77" s="42"/>
      <c r="D77" s="26" t="str">
        <f ca="1">IFERROR(IF($E77="","",VLOOKUP($E77,'Currency Pairs'!$B$4:$D$1001,3,FALSE)),"")</f>
        <v/>
      </c>
      <c r="E77" s="41" t="str">
        <f ca="1">IFERROR(IF($D77="","",VLOOKUP($D77,'Currency Pairs'!$A$4:$B$1001,2,FALSE)),"")</f>
        <v/>
      </c>
      <c r="F77" s="42"/>
      <c r="G77" s="41"/>
      <c r="H77" s="41"/>
      <c r="I77" s="41"/>
      <c r="J77" s="43" t="str">
        <f t="shared" si="4"/>
        <v/>
      </c>
      <c r="K77" s="76"/>
      <c r="L77" s="41"/>
      <c r="M77" s="44"/>
      <c r="N77" s="45" t="str">
        <f>IF(OR($G77="",$L77=""),"",ROUND(IF($F77="Long",(L77-G77),(G77-L77)) * POWER(10, VLOOKUP($D77,'Currency Pairs'!$A:$C,3,FALSE)),0))</f>
        <v/>
      </c>
      <c r="O77" s="89" t="str">
        <f>IF($P77="","",(($P77+$Q77+$R77)/LOOKUP(2,1/($V$4:$V76&lt;&gt;""),$V$4:$V76)))</f>
        <v/>
      </c>
      <c r="P77" s="46"/>
      <c r="Q77" s="46"/>
      <c r="R77" s="46"/>
      <c r="S77" s="31" t="str">
        <f t="shared" si="2"/>
        <v/>
      </c>
      <c r="T77" s="63"/>
      <c r="U77" s="63"/>
      <c r="V77" s="30" t="str">
        <f>IF($P77="","",$P77+$Q77+LOOKUP(2,1/($V$4:$V76&lt;&gt;""),$V$4:$V76))</f>
        <v/>
      </c>
      <c r="W77" s="31"/>
      <c r="X77" s="31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</row>
    <row r="78" spans="1:258" ht="18" x14ac:dyDescent="0.25">
      <c r="A78" s="33">
        <f>LOOKUP(2,1/($A$4:$A77&lt;&gt;""),$A$4:$A77)+1</f>
        <v>70</v>
      </c>
      <c r="B78" s="34"/>
      <c r="C78" s="48"/>
      <c r="D78" s="35" t="str">
        <f ca="1">IFERROR(IF($E78="","",VLOOKUP($E78,'Currency Pairs'!$B$4:$D$1001,3,FALSE)),"")</f>
        <v/>
      </c>
      <c r="E78" s="47" t="str">
        <f ca="1">IFERROR(IF($D78="","",VLOOKUP($D78,'Currency Pairs'!$A$4:$B$1001,2,FALSE)),"")</f>
        <v/>
      </c>
      <c r="F78" s="48"/>
      <c r="G78" s="47"/>
      <c r="H78" s="47"/>
      <c r="I78" s="47"/>
      <c r="J78" s="49" t="str">
        <f t="shared" si="4"/>
        <v/>
      </c>
      <c r="K78" s="77"/>
      <c r="L78" s="47"/>
      <c r="M78" s="50"/>
      <c r="N78" s="51" t="str">
        <f>IF(OR($G78="",$L78=""),"",ROUND(IF($F78="Long",(L78-G78),(G78-L78)) * POWER(10, VLOOKUP($D78,'Currency Pairs'!$A:$C,3,FALSE)),0))</f>
        <v/>
      </c>
      <c r="O78" s="93" t="str">
        <f>IF($P78="","",(($P78+$Q78+$R78)/LOOKUP(2,1/($V$4:$V77&lt;&gt;""),$V$4:$V77)))</f>
        <v/>
      </c>
      <c r="P78" s="52"/>
      <c r="Q78" s="52"/>
      <c r="R78" s="52"/>
      <c r="S78" s="40" t="str">
        <f t="shared" si="2"/>
        <v/>
      </c>
      <c r="T78" s="64"/>
      <c r="U78" s="64"/>
      <c r="V78" s="39" t="str">
        <f>IF($P78="","",$P78+$Q78+LOOKUP(2,1/($V$4:$V77&lt;&gt;""),$V$4:$V77))</f>
        <v/>
      </c>
      <c r="W78" s="40"/>
      <c r="X78" s="40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</row>
    <row r="79" spans="1:258" ht="18" x14ac:dyDescent="0.25">
      <c r="A79" s="24">
        <f>LOOKUP(2,1/($A$4:$A78&lt;&gt;""),$A$4:$A78)+1</f>
        <v>71</v>
      </c>
      <c r="B79" s="25"/>
      <c r="C79" s="42"/>
      <c r="D79" s="26" t="str">
        <f ca="1">IFERROR(IF($E79="","",VLOOKUP($E79,'Currency Pairs'!$B$4:$D$1001,3,FALSE)),"")</f>
        <v/>
      </c>
      <c r="E79" s="41" t="str">
        <f ca="1">IFERROR(IF($D79="","",VLOOKUP($D79,'Currency Pairs'!$A$4:$B$1001,2,FALSE)),"")</f>
        <v/>
      </c>
      <c r="F79" s="42"/>
      <c r="G79" s="41"/>
      <c r="H79" s="41"/>
      <c r="I79" s="41"/>
      <c r="J79" s="43" t="str">
        <f t="shared" si="4"/>
        <v/>
      </c>
      <c r="K79" s="76"/>
      <c r="L79" s="41"/>
      <c r="M79" s="44"/>
      <c r="N79" s="45" t="str">
        <f>IF(OR($G79="",$L79=""),"",ROUND(IF($F79="Long",(L79-G79),(G79-L79)) * POWER(10, VLOOKUP($D79,'Currency Pairs'!$A:$C,3,FALSE)),0))</f>
        <v/>
      </c>
      <c r="O79" s="89" t="str">
        <f>IF($P79="","",(($P79+$Q79+$R79)/LOOKUP(2,1/($V$4:$V78&lt;&gt;""),$V$4:$V78)))</f>
        <v/>
      </c>
      <c r="P79" s="46"/>
      <c r="Q79" s="46"/>
      <c r="R79" s="46"/>
      <c r="S79" s="31" t="str">
        <f t="shared" si="2"/>
        <v/>
      </c>
      <c r="T79" s="63"/>
      <c r="U79" s="63"/>
      <c r="V79" s="30" t="str">
        <f>IF($P79="","",$P79+$Q79+LOOKUP(2,1/($V$4:$V78&lt;&gt;""),$V$4:$V78))</f>
        <v/>
      </c>
      <c r="W79" s="31"/>
      <c r="X79" s="31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</row>
    <row r="80" spans="1:258" ht="18" x14ac:dyDescent="0.25">
      <c r="A80" s="33">
        <f>LOOKUP(2,1/($A$4:$A79&lt;&gt;""),$A$4:$A79)+1</f>
        <v>72</v>
      </c>
      <c r="B80" s="34"/>
      <c r="C80" s="48"/>
      <c r="D80" s="35" t="str">
        <f ca="1">IFERROR(IF($E80="","",VLOOKUP($E80,'Currency Pairs'!$B$4:$D$1001,3,FALSE)),"")</f>
        <v/>
      </c>
      <c r="E80" s="47" t="str">
        <f ca="1">IFERROR(IF($D80="","",VLOOKUP($D80,'Currency Pairs'!$A$4:$B$1001,2,FALSE)),"")</f>
        <v/>
      </c>
      <c r="F80" s="48"/>
      <c r="G80" s="47"/>
      <c r="H80" s="47"/>
      <c r="I80" s="47"/>
      <c r="J80" s="49" t="str">
        <f t="shared" si="4"/>
        <v/>
      </c>
      <c r="K80" s="77"/>
      <c r="L80" s="47"/>
      <c r="M80" s="50"/>
      <c r="N80" s="51" t="str">
        <f>IF(OR($G80="",$L80=""),"",ROUND(IF($F80="Long",(L80-G80),(G80-L80)) * POWER(10, VLOOKUP($D80,'Currency Pairs'!$A:$C,3,FALSE)),0))</f>
        <v/>
      </c>
      <c r="O80" s="93" t="str">
        <f>IF($P80="","",(($P80+$Q80+$R80)/LOOKUP(2,1/($V$4:$V79&lt;&gt;""),$V$4:$V79)))</f>
        <v/>
      </c>
      <c r="P80" s="52"/>
      <c r="Q80" s="52"/>
      <c r="R80" s="52"/>
      <c r="S80" s="40" t="str">
        <f t="shared" si="2"/>
        <v/>
      </c>
      <c r="T80" s="64"/>
      <c r="U80" s="64"/>
      <c r="V80" s="39" t="str">
        <f>IF($P80="","",$P80+$Q80+LOOKUP(2,1/($V$4:$V79&lt;&gt;""),$V$4:$V79))</f>
        <v/>
      </c>
      <c r="W80" s="40"/>
      <c r="X80" s="40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</row>
    <row r="81" spans="1:258" ht="18" x14ac:dyDescent="0.25">
      <c r="A81" s="24">
        <f>LOOKUP(2,1/($A$4:$A80&lt;&gt;""),$A$4:$A80)+1</f>
        <v>73</v>
      </c>
      <c r="B81" s="25"/>
      <c r="C81" s="42"/>
      <c r="D81" s="26" t="str">
        <f ca="1">IFERROR(IF($E81="","",VLOOKUP($E81,'Currency Pairs'!$B$4:$D$1001,3,FALSE)),"")</f>
        <v/>
      </c>
      <c r="E81" s="41" t="str">
        <f ca="1">IFERROR(IF($D81="","",VLOOKUP($D81,'Currency Pairs'!$A$4:$B$1001,2,FALSE)),"")</f>
        <v/>
      </c>
      <c r="F81" s="42"/>
      <c r="G81" s="41"/>
      <c r="H81" s="41"/>
      <c r="I81" s="41"/>
      <c r="J81" s="43" t="str">
        <f t="shared" si="4"/>
        <v/>
      </c>
      <c r="K81" s="76"/>
      <c r="L81" s="41"/>
      <c r="M81" s="44"/>
      <c r="N81" s="45" t="str">
        <f>IF(OR($G81="",$L81=""),"",ROUND(IF($F81="Long",(L81-G81),(G81-L81)) * POWER(10, VLOOKUP($D81,'Currency Pairs'!$A:$C,3,FALSE)),0))</f>
        <v/>
      </c>
      <c r="O81" s="89" t="str">
        <f>IF($P81="","",(($P81+$Q81+$R81)/LOOKUP(2,1/($V$4:$V80&lt;&gt;""),$V$4:$V80)))</f>
        <v/>
      </c>
      <c r="P81" s="46"/>
      <c r="Q81" s="46"/>
      <c r="R81" s="46"/>
      <c r="S81" s="31" t="str">
        <f t="shared" si="2"/>
        <v/>
      </c>
      <c r="T81" s="63"/>
      <c r="U81" s="63"/>
      <c r="V81" s="30" t="str">
        <f>IF($P81="","",$P81+$Q81+LOOKUP(2,1/($V$4:$V80&lt;&gt;""),$V$4:$V80))</f>
        <v/>
      </c>
      <c r="W81" s="31"/>
      <c r="X81" s="31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  <c r="AP81" s="32"/>
      <c r="AQ81" s="32"/>
      <c r="AR81" s="32"/>
      <c r="AS81" s="32"/>
      <c r="AT81" s="32"/>
      <c r="AU81" s="32"/>
      <c r="AV81" s="32"/>
      <c r="AW81" s="32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</row>
    <row r="82" spans="1:258" ht="18" x14ac:dyDescent="0.25">
      <c r="A82" s="33">
        <f>LOOKUP(2,1/($A$4:$A81&lt;&gt;""),$A$4:$A81)+1</f>
        <v>74</v>
      </c>
      <c r="B82" s="34"/>
      <c r="C82" s="48"/>
      <c r="D82" s="35" t="str">
        <f ca="1">IFERROR(IF($E82="","",VLOOKUP($E82,'Currency Pairs'!$B$4:$D$1001,3,FALSE)),"")</f>
        <v/>
      </c>
      <c r="E82" s="47" t="str">
        <f ca="1">IFERROR(IF($D82="","",VLOOKUP($D82,'Currency Pairs'!$A$4:$B$1001,2,FALSE)),"")</f>
        <v/>
      </c>
      <c r="F82" s="48"/>
      <c r="G82" s="47"/>
      <c r="H82" s="47"/>
      <c r="I82" s="47"/>
      <c r="J82" s="49" t="str">
        <f t="shared" si="4"/>
        <v/>
      </c>
      <c r="K82" s="77"/>
      <c r="L82" s="47"/>
      <c r="M82" s="50"/>
      <c r="N82" s="51" t="str">
        <f>IF(OR($G82="",$L82=""),"",ROUND(IF($F82="Long",(L82-G82),(G82-L82)) * POWER(10, VLOOKUP($D82,'Currency Pairs'!$A:$C,3,FALSE)),0))</f>
        <v/>
      </c>
      <c r="O82" s="93" t="str">
        <f>IF($P82="","",(($P82+$Q82+$R82)/LOOKUP(2,1/($V$4:$V81&lt;&gt;""),$V$4:$V81)))</f>
        <v/>
      </c>
      <c r="P82" s="52"/>
      <c r="Q82" s="52"/>
      <c r="R82" s="52"/>
      <c r="S82" s="40" t="str">
        <f t="shared" si="2"/>
        <v/>
      </c>
      <c r="T82" s="64"/>
      <c r="U82" s="64"/>
      <c r="V82" s="39" t="str">
        <f>IF($P82="","",$P82+$Q82+LOOKUP(2,1/($V$4:$V81&lt;&gt;""),$V$4:$V81))</f>
        <v/>
      </c>
      <c r="W82" s="40"/>
      <c r="X82" s="40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</row>
    <row r="83" spans="1:258" ht="18" x14ac:dyDescent="0.25">
      <c r="A83" s="24">
        <f>LOOKUP(2,1/($A$4:$A82&lt;&gt;""),$A$4:$A82)+1</f>
        <v>75</v>
      </c>
      <c r="B83" s="25"/>
      <c r="C83" s="42"/>
      <c r="D83" s="26" t="str">
        <f ca="1">IFERROR(IF($E83="","",VLOOKUP($E83,'Currency Pairs'!$B$4:$D$1001,3,FALSE)),"")</f>
        <v/>
      </c>
      <c r="E83" s="41" t="str">
        <f ca="1">IFERROR(IF($D83="","",VLOOKUP($D83,'Currency Pairs'!$A$4:$B$1001,2,FALSE)),"")</f>
        <v/>
      </c>
      <c r="F83" s="42"/>
      <c r="G83" s="41"/>
      <c r="H83" s="41"/>
      <c r="I83" s="41"/>
      <c r="J83" s="43" t="str">
        <f t="shared" si="4"/>
        <v/>
      </c>
      <c r="K83" s="76"/>
      <c r="L83" s="41"/>
      <c r="M83" s="44"/>
      <c r="N83" s="45" t="str">
        <f>IF(OR($G83="",$L83=""),"",ROUND(IF($F83="Long",(L83-G83),(G83-L83)) * POWER(10, VLOOKUP($D83,'Currency Pairs'!$A:$C,3,FALSE)),0))</f>
        <v/>
      </c>
      <c r="O83" s="89" t="str">
        <f>IF($P83="","",(($P83+$Q83+$R83)/LOOKUP(2,1/($V$4:$V82&lt;&gt;""),$V$4:$V82)))</f>
        <v/>
      </c>
      <c r="P83" s="46"/>
      <c r="Q83" s="46"/>
      <c r="R83" s="46"/>
      <c r="S83" s="31" t="str">
        <f t="shared" ref="S83:S146" si="5">IF(AND(B83&lt;&gt;"",M83&lt;&gt;""),IF(DATEDIF(B83,M83,"d")&gt;0,DATEDIF(B83,M83,"d"),"")&amp;
IF(DATEDIF(B83,M83,"d")=1," day",IF(DATEDIF(B83,M83,"d")=0, "Intraday"," days")),"")</f>
        <v/>
      </c>
      <c r="T83" s="63"/>
      <c r="U83" s="63"/>
      <c r="V83" s="30" t="str">
        <f>IF($P83="","",$P83+$Q83+LOOKUP(2,1/($V$4:$V82&lt;&gt;""),$V$4:$V82))</f>
        <v/>
      </c>
      <c r="W83" s="31"/>
      <c r="X83" s="31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</row>
    <row r="84" spans="1:258" ht="18" x14ac:dyDescent="0.25">
      <c r="A84" s="33">
        <f>LOOKUP(2,1/($A$4:$A83&lt;&gt;""),$A$4:$A83)+1</f>
        <v>76</v>
      </c>
      <c r="B84" s="34"/>
      <c r="C84" s="48"/>
      <c r="D84" s="35" t="str">
        <f ca="1">IFERROR(IF($E84="","",VLOOKUP($E84,'Currency Pairs'!$B$4:$D$1001,3,FALSE)),"")</f>
        <v/>
      </c>
      <c r="E84" s="47" t="str">
        <f ca="1">IFERROR(IF($D84="","",VLOOKUP($D84,'Currency Pairs'!$A$4:$B$1001,2,FALSE)),"")</f>
        <v/>
      </c>
      <c r="F84" s="48"/>
      <c r="G84" s="47"/>
      <c r="H84" s="47"/>
      <c r="I84" s="47"/>
      <c r="J84" s="49" t="str">
        <f t="shared" si="4"/>
        <v/>
      </c>
      <c r="K84" s="77"/>
      <c r="L84" s="47"/>
      <c r="M84" s="50"/>
      <c r="N84" s="51" t="str">
        <f>IF(OR($G84="",$L84=""),"",ROUND(IF($F84="Long",(L84-G84),(G84-L84)) * POWER(10, VLOOKUP($D84,'Currency Pairs'!$A:$C,3,FALSE)),0))</f>
        <v/>
      </c>
      <c r="O84" s="93" t="str">
        <f>IF($P84="","",(($P84+$Q84+$R84)/LOOKUP(2,1/($V$4:$V83&lt;&gt;""),$V$4:$V83)))</f>
        <v/>
      </c>
      <c r="P84" s="52"/>
      <c r="Q84" s="52"/>
      <c r="R84" s="52"/>
      <c r="S84" s="40" t="str">
        <f t="shared" si="5"/>
        <v/>
      </c>
      <c r="T84" s="64"/>
      <c r="U84" s="64"/>
      <c r="V84" s="39" t="str">
        <f>IF($P84="","",$P84+$Q84+LOOKUP(2,1/($V$4:$V83&lt;&gt;""),$V$4:$V83))</f>
        <v/>
      </c>
      <c r="W84" s="40"/>
      <c r="X84" s="40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</row>
    <row r="85" spans="1:258" ht="18" x14ac:dyDescent="0.25">
      <c r="A85" s="24">
        <f>LOOKUP(2,1/($A$4:$A84&lt;&gt;""),$A$4:$A84)+1</f>
        <v>77</v>
      </c>
      <c r="B85" s="25"/>
      <c r="C85" s="42"/>
      <c r="D85" s="26" t="str">
        <f ca="1">IFERROR(IF($E85="","",VLOOKUP($E85,'Currency Pairs'!$B$4:$D$1001,3,FALSE)),"")</f>
        <v/>
      </c>
      <c r="E85" s="41" t="str">
        <f ca="1">IFERROR(IF($D85="","",VLOOKUP($D85,'Currency Pairs'!$A$4:$B$1001,2,FALSE)),"")</f>
        <v/>
      </c>
      <c r="F85" s="42"/>
      <c r="G85" s="41"/>
      <c r="H85" s="41"/>
      <c r="I85" s="41"/>
      <c r="J85" s="43" t="str">
        <f t="shared" si="4"/>
        <v/>
      </c>
      <c r="K85" s="76"/>
      <c r="L85" s="41"/>
      <c r="M85" s="44"/>
      <c r="N85" s="45" t="str">
        <f>IF(OR($G85="",$L85=""),"",ROUND(IF($F85="Long",(L85-G85),(G85-L85)) * POWER(10, VLOOKUP($D85,'Currency Pairs'!$A:$C,3,FALSE)),0))</f>
        <v/>
      </c>
      <c r="O85" s="89" t="str">
        <f>IF($P85="","",(($P85+$Q85+$R85)/LOOKUP(2,1/($V$4:$V84&lt;&gt;""),$V$4:$V84)))</f>
        <v/>
      </c>
      <c r="P85" s="46"/>
      <c r="Q85" s="46"/>
      <c r="R85" s="46"/>
      <c r="S85" s="31" t="str">
        <f t="shared" si="5"/>
        <v/>
      </c>
      <c r="T85" s="63"/>
      <c r="U85" s="63"/>
      <c r="V85" s="30" t="str">
        <f>IF($P85="","",$P85+$Q85+LOOKUP(2,1/($V$4:$V84&lt;&gt;""),$V$4:$V84))</f>
        <v/>
      </c>
      <c r="W85" s="31"/>
      <c r="X85" s="31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</row>
    <row r="86" spans="1:258" ht="18" x14ac:dyDescent="0.25">
      <c r="A86" s="33">
        <f>LOOKUP(2,1/($A$4:$A85&lt;&gt;""),$A$4:$A85)+1</f>
        <v>78</v>
      </c>
      <c r="B86" s="34"/>
      <c r="C86" s="48"/>
      <c r="D86" s="35" t="str">
        <f ca="1">IFERROR(IF($E86="","",VLOOKUP($E86,'Currency Pairs'!$B$4:$D$1001,3,FALSE)),"")</f>
        <v/>
      </c>
      <c r="E86" s="47" t="str">
        <f ca="1">IFERROR(IF($D86="","",VLOOKUP($D86,'Currency Pairs'!$A$4:$B$1001,2,FALSE)),"")</f>
        <v/>
      </c>
      <c r="F86" s="48"/>
      <c r="G86" s="47"/>
      <c r="H86" s="47"/>
      <c r="I86" s="47"/>
      <c r="J86" s="49" t="str">
        <f t="shared" si="4"/>
        <v/>
      </c>
      <c r="K86" s="77"/>
      <c r="L86" s="47"/>
      <c r="M86" s="50"/>
      <c r="N86" s="51" t="str">
        <f>IF(OR($G86="",$L86=""),"",ROUND(IF($F86="Long",(L86-G86),(G86-L86)) * POWER(10, VLOOKUP($D86,'Currency Pairs'!$A:$C,3,FALSE)),0))</f>
        <v/>
      </c>
      <c r="O86" s="93" t="str">
        <f>IF($P86="","",(($P86+$Q86+$R86)/LOOKUP(2,1/($V$4:$V85&lt;&gt;""),$V$4:$V85)))</f>
        <v/>
      </c>
      <c r="P86" s="52"/>
      <c r="Q86" s="52"/>
      <c r="R86" s="52"/>
      <c r="S86" s="40" t="str">
        <f t="shared" si="5"/>
        <v/>
      </c>
      <c r="T86" s="64"/>
      <c r="U86" s="64"/>
      <c r="V86" s="39" t="str">
        <f>IF($P86="","",$P86+$Q86+LOOKUP(2,1/($V$4:$V85&lt;&gt;""),$V$4:$V85))</f>
        <v/>
      </c>
      <c r="W86" s="40"/>
      <c r="X86" s="40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</row>
    <row r="87" spans="1:258" ht="18" x14ac:dyDescent="0.25">
      <c r="A87" s="24">
        <f>LOOKUP(2,1/($A$4:$A86&lt;&gt;""),$A$4:$A86)+1</f>
        <v>79</v>
      </c>
      <c r="B87" s="25"/>
      <c r="C87" s="42"/>
      <c r="D87" s="26" t="str">
        <f ca="1">IFERROR(IF($E87="","",VLOOKUP($E87,'Currency Pairs'!$B$4:$D$1001,3,FALSE)),"")</f>
        <v/>
      </c>
      <c r="E87" s="41" t="str">
        <f ca="1">IFERROR(IF($D87="","",VLOOKUP($D87,'Currency Pairs'!$A$4:$B$1001,2,FALSE)),"")</f>
        <v/>
      </c>
      <c r="F87" s="42"/>
      <c r="G87" s="41"/>
      <c r="H87" s="41"/>
      <c r="I87" s="41"/>
      <c r="J87" s="43" t="str">
        <f t="shared" si="4"/>
        <v/>
      </c>
      <c r="K87" s="76"/>
      <c r="L87" s="41"/>
      <c r="M87" s="44"/>
      <c r="N87" s="45" t="str">
        <f>IF(OR($G87="",$L87=""),"",ROUND(IF($F87="Long",(L87-G87),(G87-L87)) * POWER(10, VLOOKUP($D87,'Currency Pairs'!$A:$C,3,FALSE)),0))</f>
        <v/>
      </c>
      <c r="O87" s="89" t="str">
        <f>IF($P87="","",(($P87+$Q87+$R87)/LOOKUP(2,1/($V$4:$V86&lt;&gt;""),$V$4:$V86)))</f>
        <v/>
      </c>
      <c r="P87" s="46"/>
      <c r="Q87" s="46"/>
      <c r="R87" s="46"/>
      <c r="S87" s="31" t="str">
        <f t="shared" si="5"/>
        <v/>
      </c>
      <c r="T87" s="63"/>
      <c r="U87" s="63"/>
      <c r="V87" s="30" t="str">
        <f>IF($P87="","",$P87+$Q87+LOOKUP(2,1/($V$4:$V86&lt;&gt;""),$V$4:$V86))</f>
        <v/>
      </c>
      <c r="W87" s="31"/>
      <c r="X87" s="31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</row>
    <row r="88" spans="1:258" ht="18" x14ac:dyDescent="0.25">
      <c r="A88" s="33">
        <f>LOOKUP(2,1/($A$4:$A87&lt;&gt;""),$A$4:$A87)+1</f>
        <v>80</v>
      </c>
      <c r="B88" s="34"/>
      <c r="C88" s="48"/>
      <c r="D88" s="35" t="str">
        <f ca="1">IFERROR(IF($E88="","",VLOOKUP($E88,'Currency Pairs'!$B$4:$D$1001,3,FALSE)),"")</f>
        <v/>
      </c>
      <c r="E88" s="47" t="str">
        <f ca="1">IFERROR(IF($D88="","",VLOOKUP($D88,'Currency Pairs'!$A$4:$B$1001,2,FALSE)),"")</f>
        <v/>
      </c>
      <c r="F88" s="48"/>
      <c r="G88" s="47"/>
      <c r="H88" s="47"/>
      <c r="I88" s="47"/>
      <c r="J88" s="49" t="str">
        <f t="shared" si="4"/>
        <v/>
      </c>
      <c r="K88" s="77"/>
      <c r="L88" s="47"/>
      <c r="M88" s="50"/>
      <c r="N88" s="51" t="str">
        <f>IF(OR($G88="",$L88=""),"",ROUND(IF($F88="Long",(L88-G88),(G88-L88)) * POWER(10, VLOOKUP($D88,'Currency Pairs'!$A:$C,3,FALSE)),0))</f>
        <v/>
      </c>
      <c r="O88" s="93" t="str">
        <f>IF($P88="","",(($P88+$Q88+$R88)/LOOKUP(2,1/($V$4:$V87&lt;&gt;""),$V$4:$V87)))</f>
        <v/>
      </c>
      <c r="P88" s="52"/>
      <c r="Q88" s="52"/>
      <c r="R88" s="52"/>
      <c r="S88" s="40" t="str">
        <f t="shared" si="5"/>
        <v/>
      </c>
      <c r="T88" s="64"/>
      <c r="U88" s="64"/>
      <c r="V88" s="39" t="str">
        <f>IF($P88="","",$P88+$Q88+LOOKUP(2,1/($V$4:$V87&lt;&gt;""),$V$4:$V87))</f>
        <v/>
      </c>
      <c r="W88" s="40"/>
      <c r="X88" s="40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</row>
    <row r="89" spans="1:258" ht="18" x14ac:dyDescent="0.25">
      <c r="A89" s="24">
        <f>LOOKUP(2,1/($A$4:$A88&lt;&gt;""),$A$4:$A88)+1</f>
        <v>81</v>
      </c>
      <c r="B89" s="25"/>
      <c r="C89" s="42"/>
      <c r="D89" s="26" t="str">
        <f ca="1">IFERROR(IF($E89="","",VLOOKUP($E89,'Currency Pairs'!$B$4:$D$1001,3,FALSE)),"")</f>
        <v/>
      </c>
      <c r="E89" s="41" t="str">
        <f ca="1">IFERROR(IF($D89="","",VLOOKUP($D89,'Currency Pairs'!$A$4:$B$1001,2,FALSE)),"")</f>
        <v/>
      </c>
      <c r="F89" s="42"/>
      <c r="G89" s="41"/>
      <c r="H89" s="41"/>
      <c r="I89" s="41"/>
      <c r="J89" s="43" t="str">
        <f t="shared" si="4"/>
        <v/>
      </c>
      <c r="K89" s="76"/>
      <c r="L89" s="41"/>
      <c r="M89" s="44"/>
      <c r="N89" s="45" t="str">
        <f>IF(OR($G89="",$L89=""),"",ROUND(IF($F89="Long",(L89-G89),(G89-L89)) * POWER(10, VLOOKUP($D89,'Currency Pairs'!$A:$C,3,FALSE)),0))</f>
        <v/>
      </c>
      <c r="O89" s="89" t="str">
        <f>IF($P89="","",(($P89+$Q89+$R89)/LOOKUP(2,1/($V$4:$V88&lt;&gt;""),$V$4:$V88)))</f>
        <v/>
      </c>
      <c r="P89" s="46"/>
      <c r="Q89" s="46"/>
      <c r="R89" s="46"/>
      <c r="S89" s="31" t="str">
        <f t="shared" si="5"/>
        <v/>
      </c>
      <c r="T89" s="63"/>
      <c r="U89" s="63"/>
      <c r="V89" s="30" t="str">
        <f>IF($P89="","",$P89+$Q89+LOOKUP(2,1/($V$4:$V88&lt;&gt;""),$V$4:$V88))</f>
        <v/>
      </c>
      <c r="W89" s="31"/>
      <c r="X89" s="31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</row>
    <row r="90" spans="1:258" ht="18" x14ac:dyDescent="0.25">
      <c r="A90" s="33">
        <f>LOOKUP(2,1/($A$4:$A89&lt;&gt;""),$A$4:$A89)+1</f>
        <v>82</v>
      </c>
      <c r="B90" s="34"/>
      <c r="C90" s="48"/>
      <c r="D90" s="35" t="str">
        <f ca="1">IFERROR(IF($E90="","",VLOOKUP($E90,'Currency Pairs'!$B$4:$D$1001,3,FALSE)),"")</f>
        <v/>
      </c>
      <c r="E90" s="47" t="str">
        <f ca="1">IFERROR(IF($D90="","",VLOOKUP($D90,'Currency Pairs'!$A$4:$B$1001,2,FALSE)),"")</f>
        <v/>
      </c>
      <c r="F90" s="48"/>
      <c r="G90" s="47"/>
      <c r="H90" s="47"/>
      <c r="I90" s="47"/>
      <c r="J90" s="49" t="str">
        <f t="shared" si="4"/>
        <v/>
      </c>
      <c r="K90" s="77"/>
      <c r="L90" s="47"/>
      <c r="M90" s="50"/>
      <c r="N90" s="51" t="str">
        <f>IF(OR($G90="",$L90=""),"",ROUND(IF($F90="Long",(L90-G90),(G90-L90)) * POWER(10, VLOOKUP($D90,'Currency Pairs'!$A:$C,3,FALSE)),0))</f>
        <v/>
      </c>
      <c r="O90" s="93" t="str">
        <f>IF($P90="","",(($P90+$Q90+$R90)/LOOKUP(2,1/($V$4:$V89&lt;&gt;""),$V$4:$V89)))</f>
        <v/>
      </c>
      <c r="P90" s="52"/>
      <c r="Q90" s="52"/>
      <c r="R90" s="52"/>
      <c r="S90" s="40" t="str">
        <f t="shared" si="5"/>
        <v/>
      </c>
      <c r="T90" s="64"/>
      <c r="U90" s="64"/>
      <c r="V90" s="39" t="str">
        <f>IF($P90="","",$P90+$Q90+LOOKUP(2,1/($V$4:$V89&lt;&gt;""),$V$4:$V89))</f>
        <v/>
      </c>
      <c r="W90" s="40"/>
      <c r="X90" s="40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</row>
    <row r="91" spans="1:258" ht="18" x14ac:dyDescent="0.25">
      <c r="A91" s="24">
        <f>LOOKUP(2,1/($A$4:$A90&lt;&gt;""),$A$4:$A90)+1</f>
        <v>83</v>
      </c>
      <c r="B91" s="25"/>
      <c r="C91" s="42"/>
      <c r="D91" s="26" t="str">
        <f ca="1">IFERROR(IF($E91="","",VLOOKUP($E91,'Currency Pairs'!$B$4:$D$1001,3,FALSE)),"")</f>
        <v/>
      </c>
      <c r="E91" s="41" t="str">
        <f ca="1">IFERROR(IF($D91="","",VLOOKUP($D91,'Currency Pairs'!$A$4:$B$1001,2,FALSE)),"")</f>
        <v/>
      </c>
      <c r="F91" s="42"/>
      <c r="G91" s="41"/>
      <c r="H91" s="41"/>
      <c r="I91" s="41"/>
      <c r="J91" s="43" t="str">
        <f t="shared" si="4"/>
        <v/>
      </c>
      <c r="K91" s="76"/>
      <c r="L91" s="41"/>
      <c r="M91" s="44"/>
      <c r="N91" s="45" t="str">
        <f>IF(OR($G91="",$L91=""),"",ROUND(IF($F91="Long",(L91-G91),(G91-L91)) * POWER(10, VLOOKUP($D91,'Currency Pairs'!$A:$C,3,FALSE)),0))</f>
        <v/>
      </c>
      <c r="O91" s="89" t="str">
        <f>IF($P91="","",(($P91+$Q91+$R91)/LOOKUP(2,1/($V$4:$V90&lt;&gt;""),$V$4:$V90)))</f>
        <v/>
      </c>
      <c r="P91" s="46"/>
      <c r="Q91" s="46"/>
      <c r="R91" s="46"/>
      <c r="S91" s="31" t="str">
        <f t="shared" si="5"/>
        <v/>
      </c>
      <c r="T91" s="63"/>
      <c r="U91" s="63"/>
      <c r="V91" s="30" t="str">
        <f>IF($P91="","",$P91+$Q91+LOOKUP(2,1/($V$4:$V90&lt;&gt;""),$V$4:$V90))</f>
        <v/>
      </c>
      <c r="W91" s="31"/>
      <c r="X91" s="31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</row>
    <row r="92" spans="1:258" ht="18" x14ac:dyDescent="0.25">
      <c r="A92" s="33">
        <f>LOOKUP(2,1/($A$4:$A91&lt;&gt;""),$A$4:$A91)+1</f>
        <v>84</v>
      </c>
      <c r="B92" s="34"/>
      <c r="C92" s="48"/>
      <c r="D92" s="35" t="str">
        <f ca="1">IFERROR(IF($E92="","",VLOOKUP($E92,'Currency Pairs'!$B$4:$D$1001,3,FALSE)),"")</f>
        <v/>
      </c>
      <c r="E92" s="47" t="str">
        <f ca="1">IFERROR(IF($D92="","",VLOOKUP($D92,'Currency Pairs'!$A$4:$B$1001,2,FALSE)),"")</f>
        <v/>
      </c>
      <c r="F92" s="48"/>
      <c r="G92" s="47"/>
      <c r="H92" s="47"/>
      <c r="I92" s="47"/>
      <c r="J92" s="49" t="str">
        <f t="shared" si="4"/>
        <v/>
      </c>
      <c r="K92" s="77"/>
      <c r="L92" s="47"/>
      <c r="M92" s="50"/>
      <c r="N92" s="51" t="str">
        <f>IF(OR($G92="",$L92=""),"",ROUND(IF($F92="Long",(L92-G92),(G92-L92)) * POWER(10, VLOOKUP($D92,'Currency Pairs'!$A:$C,3,FALSE)),0))</f>
        <v/>
      </c>
      <c r="O92" s="93" t="str">
        <f>IF($P92="","",(($P92+$Q92+$R92)/LOOKUP(2,1/($V$4:$V91&lt;&gt;""),$V$4:$V91)))</f>
        <v/>
      </c>
      <c r="P92" s="52"/>
      <c r="Q92" s="52"/>
      <c r="R92" s="52"/>
      <c r="S92" s="40" t="str">
        <f t="shared" si="5"/>
        <v/>
      </c>
      <c r="T92" s="64"/>
      <c r="U92" s="64"/>
      <c r="V92" s="39" t="str">
        <f>IF($P92="","",$P92+$Q92+LOOKUP(2,1/($V$4:$V91&lt;&gt;""),$V$4:$V91))</f>
        <v/>
      </c>
      <c r="W92" s="40"/>
      <c r="X92" s="40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</row>
    <row r="93" spans="1:258" ht="18" x14ac:dyDescent="0.25">
      <c r="A93" s="24">
        <f>LOOKUP(2,1/($A$4:$A92&lt;&gt;""),$A$4:$A92)+1</f>
        <v>85</v>
      </c>
      <c r="B93" s="25"/>
      <c r="C93" s="42"/>
      <c r="D93" s="26" t="str">
        <f ca="1">IFERROR(IF($E93="","",VLOOKUP($E93,'Currency Pairs'!$B$4:$D$1001,3,FALSE)),"")</f>
        <v/>
      </c>
      <c r="E93" s="41" t="str">
        <f ca="1">IFERROR(IF($D93="","",VLOOKUP($D93,'Currency Pairs'!$A$4:$B$1001,2,FALSE)),"")</f>
        <v/>
      </c>
      <c r="F93" s="42"/>
      <c r="G93" s="41"/>
      <c r="H93" s="41"/>
      <c r="I93" s="41"/>
      <c r="J93" s="43" t="str">
        <f t="shared" si="4"/>
        <v/>
      </c>
      <c r="K93" s="76"/>
      <c r="L93" s="41"/>
      <c r="M93" s="44"/>
      <c r="N93" s="45" t="str">
        <f>IF(OR($G93="",$L93=""),"",ROUND(IF($F93="Long",(L93-G93),(G93-L93)) * POWER(10, VLOOKUP($D93,'Currency Pairs'!$A:$C,3,FALSE)),0))</f>
        <v/>
      </c>
      <c r="O93" s="89" t="str">
        <f>IF($P93="","",(($P93+$Q93+$R93)/LOOKUP(2,1/($V$4:$V92&lt;&gt;""),$V$4:$V92)))</f>
        <v/>
      </c>
      <c r="P93" s="46"/>
      <c r="Q93" s="46"/>
      <c r="R93" s="46"/>
      <c r="S93" s="31" t="str">
        <f t="shared" si="5"/>
        <v/>
      </c>
      <c r="T93" s="63"/>
      <c r="U93" s="63"/>
      <c r="V93" s="30" t="str">
        <f>IF($P93="","",$P93+$Q93+LOOKUP(2,1/($V$4:$V92&lt;&gt;""),$V$4:$V92))</f>
        <v/>
      </c>
      <c r="W93" s="31"/>
      <c r="X93" s="31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</row>
    <row r="94" spans="1:258" ht="18" x14ac:dyDescent="0.25">
      <c r="A94" s="33">
        <f>LOOKUP(2,1/($A$4:$A93&lt;&gt;""),$A$4:$A93)+1</f>
        <v>86</v>
      </c>
      <c r="B94" s="34"/>
      <c r="C94" s="48"/>
      <c r="D94" s="35" t="str">
        <f ca="1">IFERROR(IF($E94="","",VLOOKUP($E94,'Currency Pairs'!$B$4:$D$1001,3,FALSE)),"")</f>
        <v/>
      </c>
      <c r="E94" s="47" t="str">
        <f ca="1">IFERROR(IF($D94="","",VLOOKUP($D94,'Currency Pairs'!$A$4:$B$1001,2,FALSE)),"")</f>
        <v/>
      </c>
      <c r="F94" s="48"/>
      <c r="G94" s="47"/>
      <c r="H94" s="47"/>
      <c r="I94" s="47"/>
      <c r="J94" s="49" t="str">
        <f t="shared" si="4"/>
        <v/>
      </c>
      <c r="K94" s="77"/>
      <c r="L94" s="47"/>
      <c r="M94" s="50"/>
      <c r="N94" s="51" t="str">
        <f>IF(OR($G94="",$L94=""),"",ROUND(IF($F94="Long",(L94-G94),(G94-L94)) * POWER(10, VLOOKUP($D94,'Currency Pairs'!$A:$C,3,FALSE)),0))</f>
        <v/>
      </c>
      <c r="O94" s="93" t="str">
        <f>IF($P94="","",(($P94+$Q94+$R94)/LOOKUP(2,1/($V$4:$V93&lt;&gt;""),$V$4:$V93)))</f>
        <v/>
      </c>
      <c r="P94" s="52"/>
      <c r="Q94" s="52"/>
      <c r="R94" s="52"/>
      <c r="S94" s="40" t="str">
        <f t="shared" si="5"/>
        <v/>
      </c>
      <c r="T94" s="64"/>
      <c r="U94" s="64"/>
      <c r="V94" s="39" t="str">
        <f>IF($P94="","",$P94+$Q94+LOOKUP(2,1/($V$4:$V93&lt;&gt;""),$V$4:$V93))</f>
        <v/>
      </c>
      <c r="W94" s="40"/>
      <c r="X94" s="40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</row>
    <row r="95" spans="1:258" ht="18" x14ac:dyDescent="0.25">
      <c r="A95" s="24">
        <f>LOOKUP(2,1/($A$4:$A94&lt;&gt;""),$A$4:$A94)+1</f>
        <v>87</v>
      </c>
      <c r="B95" s="25"/>
      <c r="C95" s="42"/>
      <c r="D95" s="26" t="str">
        <f ca="1">IFERROR(IF($E95="","",VLOOKUP($E95,'Currency Pairs'!$B$4:$D$1001,3,FALSE)),"")</f>
        <v/>
      </c>
      <c r="E95" s="41" t="str">
        <f ca="1">IFERROR(IF($D95="","",VLOOKUP($D95,'Currency Pairs'!$A$4:$B$1001,2,FALSE)),"")</f>
        <v/>
      </c>
      <c r="F95" s="42"/>
      <c r="G95" s="41"/>
      <c r="H95" s="41"/>
      <c r="I95" s="41"/>
      <c r="J95" s="43" t="str">
        <f t="shared" si="4"/>
        <v/>
      </c>
      <c r="K95" s="76"/>
      <c r="L95" s="41"/>
      <c r="M95" s="44"/>
      <c r="N95" s="45" t="str">
        <f>IF(OR($G95="",$L95=""),"",ROUND(IF($F95="Long",(L95-G95),(G95-L95)) * POWER(10, VLOOKUP($D95,'Currency Pairs'!$A:$C,3,FALSE)),0))</f>
        <v/>
      </c>
      <c r="O95" s="89" t="str">
        <f>IF($P95="","",(($P95+$Q95+$R95)/LOOKUP(2,1/($V$4:$V94&lt;&gt;""),$V$4:$V94)))</f>
        <v/>
      </c>
      <c r="P95" s="46"/>
      <c r="Q95" s="46"/>
      <c r="R95" s="46"/>
      <c r="S95" s="31" t="str">
        <f t="shared" si="5"/>
        <v/>
      </c>
      <c r="T95" s="63"/>
      <c r="U95" s="63"/>
      <c r="V95" s="30" t="str">
        <f>IF($P95="","",$P95+$Q95+LOOKUP(2,1/($V$4:$V94&lt;&gt;""),$V$4:$V94))</f>
        <v/>
      </c>
      <c r="W95" s="31"/>
      <c r="X95" s="31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</row>
    <row r="96" spans="1:258" ht="18" x14ac:dyDescent="0.25">
      <c r="A96" s="33">
        <f>LOOKUP(2,1/($A$4:$A95&lt;&gt;""),$A$4:$A95)+1</f>
        <v>88</v>
      </c>
      <c r="B96" s="34"/>
      <c r="C96" s="48"/>
      <c r="D96" s="35" t="str">
        <f ca="1">IFERROR(IF($E96="","",VLOOKUP($E96,'Currency Pairs'!$B$4:$D$1001,3,FALSE)),"")</f>
        <v/>
      </c>
      <c r="E96" s="47" t="str">
        <f ca="1">IFERROR(IF($D96="","",VLOOKUP($D96,'Currency Pairs'!$A$4:$B$1001,2,FALSE)),"")</f>
        <v/>
      </c>
      <c r="F96" s="48"/>
      <c r="G96" s="47"/>
      <c r="H96" s="47"/>
      <c r="I96" s="47"/>
      <c r="J96" s="49" t="str">
        <f t="shared" si="4"/>
        <v/>
      </c>
      <c r="K96" s="77"/>
      <c r="L96" s="47"/>
      <c r="M96" s="50"/>
      <c r="N96" s="51" t="str">
        <f>IF(OR($G96="",$L96=""),"",ROUND(IF($F96="Long",(L96-G96),(G96-L96)) * POWER(10, VLOOKUP($D96,'Currency Pairs'!$A:$C,3,FALSE)),0))</f>
        <v/>
      </c>
      <c r="O96" s="93" t="str">
        <f>IF($P96="","",(($P96+$Q96+$R96)/LOOKUP(2,1/($V$4:$V95&lt;&gt;""),$V$4:$V95)))</f>
        <v/>
      </c>
      <c r="P96" s="52"/>
      <c r="Q96" s="52"/>
      <c r="R96" s="52"/>
      <c r="S96" s="40" t="str">
        <f t="shared" si="5"/>
        <v/>
      </c>
      <c r="T96" s="64"/>
      <c r="U96" s="64"/>
      <c r="V96" s="39" t="str">
        <f>IF($P96="","",$P96+$Q96+LOOKUP(2,1/($V$4:$V95&lt;&gt;""),$V$4:$V95))</f>
        <v/>
      </c>
      <c r="W96" s="40"/>
      <c r="X96" s="40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</row>
    <row r="97" spans="1:258" ht="18" x14ac:dyDescent="0.25">
      <c r="A97" s="24">
        <f>LOOKUP(2,1/($A$4:$A96&lt;&gt;""),$A$4:$A96)+1</f>
        <v>89</v>
      </c>
      <c r="B97" s="25"/>
      <c r="C97" s="42"/>
      <c r="D97" s="26" t="str">
        <f ca="1">IFERROR(IF($E97="","",VLOOKUP($E97,'Currency Pairs'!$B$4:$D$1001,3,FALSE)),"")</f>
        <v/>
      </c>
      <c r="E97" s="41" t="str">
        <f ca="1">IFERROR(IF($D97="","",VLOOKUP($D97,'Currency Pairs'!$A$4:$B$1001,2,FALSE)),"")</f>
        <v/>
      </c>
      <c r="F97" s="42"/>
      <c r="G97" s="41"/>
      <c r="H97" s="41"/>
      <c r="I97" s="41"/>
      <c r="J97" s="43" t="str">
        <f t="shared" si="4"/>
        <v/>
      </c>
      <c r="K97" s="76"/>
      <c r="L97" s="41"/>
      <c r="M97" s="44"/>
      <c r="N97" s="45" t="str">
        <f>IF(OR($G97="",$L97=""),"",ROUND(IF($F97="Long",(L97-G97),(G97-L97)) * POWER(10, VLOOKUP($D97,'Currency Pairs'!$A:$C,3,FALSE)),0))</f>
        <v/>
      </c>
      <c r="O97" s="89" t="str">
        <f>IF($P97="","",(($P97+$Q97+$R97)/LOOKUP(2,1/($V$4:$V96&lt;&gt;""),$V$4:$V96)))</f>
        <v/>
      </c>
      <c r="P97" s="46"/>
      <c r="Q97" s="46"/>
      <c r="R97" s="46"/>
      <c r="S97" s="31" t="str">
        <f t="shared" si="5"/>
        <v/>
      </c>
      <c r="T97" s="63"/>
      <c r="U97" s="63"/>
      <c r="V97" s="30" t="str">
        <f>IF($P97="","",$P97+$Q97+LOOKUP(2,1/($V$4:$V96&lt;&gt;""),$V$4:$V96))</f>
        <v/>
      </c>
      <c r="W97" s="31"/>
      <c r="X97" s="31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</row>
    <row r="98" spans="1:258" ht="18" x14ac:dyDescent="0.25">
      <c r="A98" s="33">
        <f>LOOKUP(2,1/($A$4:$A97&lt;&gt;""),$A$4:$A97)+1</f>
        <v>90</v>
      </c>
      <c r="B98" s="34"/>
      <c r="C98" s="48"/>
      <c r="D98" s="35" t="str">
        <f ca="1">IFERROR(IF($E98="","",VLOOKUP($E98,'Currency Pairs'!$B$4:$D$1001,3,FALSE)),"")</f>
        <v/>
      </c>
      <c r="E98" s="47" t="str">
        <f ca="1">IFERROR(IF($D98="","",VLOOKUP($D98,'Currency Pairs'!$A$4:$B$1001,2,FALSE)),"")</f>
        <v/>
      </c>
      <c r="F98" s="48"/>
      <c r="G98" s="47"/>
      <c r="H98" s="47"/>
      <c r="I98" s="47"/>
      <c r="J98" s="49" t="str">
        <f t="shared" si="4"/>
        <v/>
      </c>
      <c r="K98" s="77"/>
      <c r="L98" s="47"/>
      <c r="M98" s="50"/>
      <c r="N98" s="51" t="str">
        <f>IF(OR($G98="",$L98=""),"",ROUND(IF($F98="Long",(L98-G98),(G98-L98)) * POWER(10, VLOOKUP($D98,'Currency Pairs'!$A:$C,3,FALSE)),0))</f>
        <v/>
      </c>
      <c r="O98" s="93" t="str">
        <f>IF($P98="","",(($P98+$Q98+$R98)/LOOKUP(2,1/($V$4:$V97&lt;&gt;""),$V$4:$V97)))</f>
        <v/>
      </c>
      <c r="P98" s="52"/>
      <c r="Q98" s="52"/>
      <c r="R98" s="52"/>
      <c r="S98" s="40" t="str">
        <f t="shared" si="5"/>
        <v/>
      </c>
      <c r="T98" s="64"/>
      <c r="U98" s="64"/>
      <c r="V98" s="39" t="str">
        <f>IF($P98="","",$P98+$Q98+LOOKUP(2,1/($V$4:$V97&lt;&gt;""),$V$4:$V97))</f>
        <v/>
      </c>
      <c r="W98" s="40"/>
      <c r="X98" s="40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</row>
    <row r="99" spans="1:258" ht="18" x14ac:dyDescent="0.25">
      <c r="A99" s="24">
        <f>LOOKUP(2,1/($A$4:$A98&lt;&gt;""),$A$4:$A98)+1</f>
        <v>91</v>
      </c>
      <c r="B99" s="25"/>
      <c r="C99" s="42"/>
      <c r="D99" s="26" t="str">
        <f ca="1">IFERROR(IF($E99="","",VLOOKUP($E99,'Currency Pairs'!$B$4:$D$1001,3,FALSE)),"")</f>
        <v/>
      </c>
      <c r="E99" s="41" t="str">
        <f ca="1">IFERROR(IF($D99="","",VLOOKUP($D99,'Currency Pairs'!$A$4:$B$1001,2,FALSE)),"")</f>
        <v/>
      </c>
      <c r="F99" s="42"/>
      <c r="G99" s="41"/>
      <c r="H99" s="41"/>
      <c r="I99" s="41"/>
      <c r="J99" s="43" t="str">
        <f t="shared" si="4"/>
        <v/>
      </c>
      <c r="K99" s="76"/>
      <c r="L99" s="41"/>
      <c r="M99" s="44"/>
      <c r="N99" s="45" t="str">
        <f>IF(OR($G99="",$L99=""),"",ROUND(IF($F99="Long",(L99-G99),(G99-L99)) * POWER(10, VLOOKUP($D99,'Currency Pairs'!$A:$C,3,FALSE)),0))</f>
        <v/>
      </c>
      <c r="O99" s="89" t="str">
        <f>IF($P99="","",(($P99+$Q99+$R99)/LOOKUP(2,1/($V$4:$V98&lt;&gt;""),$V$4:$V98)))</f>
        <v/>
      </c>
      <c r="P99" s="46"/>
      <c r="Q99" s="46"/>
      <c r="R99" s="46"/>
      <c r="S99" s="31" t="str">
        <f t="shared" si="5"/>
        <v/>
      </c>
      <c r="T99" s="63"/>
      <c r="U99" s="63"/>
      <c r="V99" s="30" t="str">
        <f>IF($P99="","",$P99+$Q99+LOOKUP(2,1/($V$4:$V98&lt;&gt;""),$V$4:$V98))</f>
        <v/>
      </c>
      <c r="W99" s="31"/>
      <c r="X99" s="31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</row>
    <row r="100" spans="1:258" ht="18" x14ac:dyDescent="0.25">
      <c r="A100" s="33">
        <f>LOOKUP(2,1/($A$4:$A99&lt;&gt;""),$A$4:$A99)+1</f>
        <v>92</v>
      </c>
      <c r="B100" s="34"/>
      <c r="C100" s="48"/>
      <c r="D100" s="35" t="str">
        <f ca="1">IFERROR(IF($E100="","",VLOOKUP($E100,'Currency Pairs'!$B$4:$D$1001,3,FALSE)),"")</f>
        <v/>
      </c>
      <c r="E100" s="47" t="str">
        <f ca="1">IFERROR(IF($D100="","",VLOOKUP($D100,'Currency Pairs'!$A$4:$B$1001,2,FALSE)),"")</f>
        <v/>
      </c>
      <c r="F100" s="48"/>
      <c r="G100" s="47"/>
      <c r="H100" s="47"/>
      <c r="I100" s="47"/>
      <c r="J100" s="49" t="str">
        <f t="shared" si="4"/>
        <v/>
      </c>
      <c r="K100" s="77"/>
      <c r="L100" s="47"/>
      <c r="M100" s="50"/>
      <c r="N100" s="51" t="str">
        <f>IF(OR($G100="",$L100=""),"",ROUND(IF($F100="Long",(L100-G100),(G100-L100)) * POWER(10, VLOOKUP($D100,'Currency Pairs'!$A:$C,3,FALSE)),0))</f>
        <v/>
      </c>
      <c r="O100" s="93" t="str">
        <f>IF($P100="","",(($P100+$Q100+$R100)/LOOKUP(2,1/($V$4:$V99&lt;&gt;""),$V$4:$V99)))</f>
        <v/>
      </c>
      <c r="P100" s="52"/>
      <c r="Q100" s="52"/>
      <c r="R100" s="52"/>
      <c r="S100" s="40" t="str">
        <f t="shared" si="5"/>
        <v/>
      </c>
      <c r="T100" s="64"/>
      <c r="U100" s="64"/>
      <c r="V100" s="39" t="str">
        <f>IF($P100="","",$P100+$Q100+LOOKUP(2,1/($V$4:$V99&lt;&gt;""),$V$4:$V99))</f>
        <v/>
      </c>
      <c r="W100" s="40"/>
      <c r="X100" s="40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</row>
    <row r="101" spans="1:258" ht="18" x14ac:dyDescent="0.25">
      <c r="A101" s="24">
        <f>LOOKUP(2,1/($A$4:$A100&lt;&gt;""),$A$4:$A100)+1</f>
        <v>93</v>
      </c>
      <c r="B101" s="25"/>
      <c r="C101" s="42"/>
      <c r="D101" s="26" t="str">
        <f ca="1">IFERROR(IF($E101="","",VLOOKUP($E101,'Currency Pairs'!$B$4:$D$1001,3,FALSE)),"")</f>
        <v/>
      </c>
      <c r="E101" s="41" t="str">
        <f ca="1">IFERROR(IF($D101="","",VLOOKUP($D101,'Currency Pairs'!$A$4:$B$1001,2,FALSE)),"")</f>
        <v/>
      </c>
      <c r="F101" s="42"/>
      <c r="G101" s="41"/>
      <c r="H101" s="41"/>
      <c r="I101" s="41"/>
      <c r="J101" s="43" t="str">
        <f t="shared" si="4"/>
        <v/>
      </c>
      <c r="K101" s="76"/>
      <c r="L101" s="41"/>
      <c r="M101" s="44"/>
      <c r="N101" s="45" t="str">
        <f>IF(OR($G101="",$L101=""),"",ROUND(IF($F101="Long",(L101-G101),(G101-L101)) * POWER(10, VLOOKUP($D101,'Currency Pairs'!$A:$C,3,FALSE)),0))</f>
        <v/>
      </c>
      <c r="O101" s="89" t="str">
        <f>IF($P101="","",(($P101+$Q101+$R101)/LOOKUP(2,1/($V$4:$V100&lt;&gt;""),$V$4:$V100)))</f>
        <v/>
      </c>
      <c r="P101" s="46"/>
      <c r="Q101" s="46"/>
      <c r="R101" s="46"/>
      <c r="S101" s="31" t="str">
        <f t="shared" si="5"/>
        <v/>
      </c>
      <c r="T101" s="63"/>
      <c r="U101" s="63"/>
      <c r="V101" s="30" t="str">
        <f>IF($P101="","",$P101+$Q101+LOOKUP(2,1/($V$4:$V100&lt;&gt;""),$V$4:$V100))</f>
        <v/>
      </c>
      <c r="W101" s="31"/>
      <c r="X101" s="31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</row>
    <row r="102" spans="1:258" ht="18" x14ac:dyDescent="0.25">
      <c r="A102" s="33">
        <f>LOOKUP(2,1/($A$4:$A101&lt;&gt;""),$A$4:$A101)+1</f>
        <v>94</v>
      </c>
      <c r="B102" s="34"/>
      <c r="C102" s="48"/>
      <c r="D102" s="35" t="str">
        <f ca="1">IFERROR(IF($E102="","",VLOOKUP($E102,'Currency Pairs'!$B$4:$D$1001,3,FALSE)),"")</f>
        <v/>
      </c>
      <c r="E102" s="47" t="str">
        <f ca="1">IFERROR(IF($D102="","",VLOOKUP($D102,'Currency Pairs'!$A$4:$B$1001,2,FALSE)),"")</f>
        <v/>
      </c>
      <c r="F102" s="48"/>
      <c r="G102" s="47"/>
      <c r="H102" s="47"/>
      <c r="I102" s="47"/>
      <c r="J102" s="49" t="str">
        <f t="shared" si="4"/>
        <v/>
      </c>
      <c r="K102" s="77"/>
      <c r="L102" s="47"/>
      <c r="M102" s="50"/>
      <c r="N102" s="51" t="str">
        <f>IF(OR($G102="",$L102=""),"",ROUND(IF($F102="Long",(L102-G102),(G102-L102)) * POWER(10, VLOOKUP($D102,'Currency Pairs'!$A:$C,3,FALSE)),0))</f>
        <v/>
      </c>
      <c r="O102" s="93" t="str">
        <f>IF($P102="","",(($P102+$Q102+$R102)/LOOKUP(2,1/($V$4:$V101&lt;&gt;""),$V$4:$V101)))</f>
        <v/>
      </c>
      <c r="P102" s="52"/>
      <c r="Q102" s="52"/>
      <c r="R102" s="52"/>
      <c r="S102" s="40" t="str">
        <f t="shared" si="5"/>
        <v/>
      </c>
      <c r="T102" s="64"/>
      <c r="U102" s="64"/>
      <c r="V102" s="39" t="str">
        <f>IF($P102="","",$P102+$Q102+LOOKUP(2,1/($V$4:$V101&lt;&gt;""),$V$4:$V101))</f>
        <v/>
      </c>
      <c r="W102" s="40"/>
      <c r="X102" s="40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HN102" s="33"/>
      <c r="HO102" s="33"/>
      <c r="HP102" s="33"/>
      <c r="HQ102" s="33"/>
      <c r="HR102" s="33"/>
      <c r="HS102" s="33"/>
      <c r="HT102" s="33"/>
      <c r="HU102" s="33"/>
      <c r="HV102" s="33"/>
      <c r="HW102" s="33"/>
      <c r="HX102" s="33"/>
      <c r="HY102" s="33"/>
      <c r="HZ102" s="33"/>
      <c r="IA102" s="33"/>
      <c r="IB102" s="33"/>
      <c r="IC102" s="33"/>
      <c r="ID102" s="33"/>
      <c r="IE102" s="33"/>
      <c r="IF102" s="33"/>
      <c r="IG102" s="33"/>
      <c r="IH102" s="33"/>
      <c r="II102" s="33"/>
      <c r="IJ102" s="33"/>
      <c r="IK102" s="33"/>
      <c r="IL102" s="33"/>
      <c r="IM102" s="33"/>
      <c r="IN102" s="33"/>
      <c r="IO102" s="33"/>
      <c r="IP102" s="33"/>
      <c r="IQ102" s="33"/>
      <c r="IR102" s="33"/>
      <c r="IS102" s="33"/>
      <c r="IT102" s="33"/>
      <c r="IU102" s="33"/>
      <c r="IV102" s="33"/>
      <c r="IW102" s="33"/>
      <c r="IX102" s="33"/>
    </row>
    <row r="103" spans="1:258" ht="18" x14ac:dyDescent="0.25">
      <c r="A103" s="24">
        <f>LOOKUP(2,1/($A$4:$A102&lt;&gt;""),$A$4:$A102)+1</f>
        <v>95</v>
      </c>
      <c r="B103" s="25"/>
      <c r="C103" s="42"/>
      <c r="D103" s="26" t="str">
        <f ca="1">IFERROR(IF($E103="","",VLOOKUP($E103,'Currency Pairs'!$B$4:$D$1001,3,FALSE)),"")</f>
        <v/>
      </c>
      <c r="E103" s="41" t="str">
        <f ca="1">IFERROR(IF($D103="","",VLOOKUP($D103,'Currency Pairs'!$A$4:$B$1001,2,FALSE)),"")</f>
        <v/>
      </c>
      <c r="F103" s="42"/>
      <c r="G103" s="41"/>
      <c r="H103" s="41"/>
      <c r="I103" s="41"/>
      <c r="J103" s="43" t="str">
        <f t="shared" si="4"/>
        <v/>
      </c>
      <c r="K103" s="76"/>
      <c r="L103" s="41"/>
      <c r="M103" s="44"/>
      <c r="N103" s="45" t="str">
        <f>IF(OR($G103="",$L103=""),"",ROUND(IF($F103="Long",(L103-G103),(G103-L103)) * POWER(10, VLOOKUP($D103,'Currency Pairs'!$A:$C,3,FALSE)),0))</f>
        <v/>
      </c>
      <c r="O103" s="89" t="str">
        <f>IF($P103="","",(($P103+$Q103+$R103)/LOOKUP(2,1/($V$4:$V102&lt;&gt;""),$V$4:$V102)))</f>
        <v/>
      </c>
      <c r="P103" s="46"/>
      <c r="Q103" s="46"/>
      <c r="R103" s="46"/>
      <c r="S103" s="31" t="str">
        <f t="shared" si="5"/>
        <v/>
      </c>
      <c r="T103" s="63"/>
      <c r="U103" s="63"/>
      <c r="V103" s="30" t="str">
        <f>IF($P103="","",$P103+$Q103+LOOKUP(2,1/($V$4:$V102&lt;&gt;""),$V$4:$V102))</f>
        <v/>
      </c>
      <c r="W103" s="31"/>
      <c r="X103" s="31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</row>
    <row r="104" spans="1:258" ht="18" x14ac:dyDescent="0.25">
      <c r="A104" s="33">
        <f>LOOKUP(2,1/($A$4:$A103&lt;&gt;""),$A$4:$A103)+1</f>
        <v>96</v>
      </c>
      <c r="B104" s="34"/>
      <c r="C104" s="48"/>
      <c r="D104" s="35" t="str">
        <f ca="1">IFERROR(IF($E104="","",VLOOKUP($E104,'Currency Pairs'!$B$4:$D$1001,3,FALSE)),"")</f>
        <v/>
      </c>
      <c r="E104" s="47" t="str">
        <f ca="1">IFERROR(IF($D104="","",VLOOKUP($D104,'Currency Pairs'!$A$4:$B$1001,2,FALSE)),"")</f>
        <v/>
      </c>
      <c r="F104" s="48"/>
      <c r="G104" s="47"/>
      <c r="H104" s="47"/>
      <c r="I104" s="47"/>
      <c r="J104" s="49" t="str">
        <f t="shared" si="4"/>
        <v/>
      </c>
      <c r="K104" s="77"/>
      <c r="L104" s="47"/>
      <c r="M104" s="50"/>
      <c r="N104" s="51" t="str">
        <f>IF(OR($G104="",$L104=""),"",ROUND(IF($F104="Long",(L104-G104),(G104-L104)) * POWER(10, VLOOKUP($D104,'Currency Pairs'!$A:$C,3,FALSE)),0))</f>
        <v/>
      </c>
      <c r="O104" s="93" t="str">
        <f>IF($P104="","",(($P104+$Q104+$R104)/LOOKUP(2,1/($V$4:$V103&lt;&gt;""),$V$4:$V103)))</f>
        <v/>
      </c>
      <c r="P104" s="52"/>
      <c r="Q104" s="52"/>
      <c r="R104" s="52"/>
      <c r="S104" s="40" t="str">
        <f t="shared" si="5"/>
        <v/>
      </c>
      <c r="T104" s="64"/>
      <c r="U104" s="64"/>
      <c r="V104" s="39" t="str">
        <f>IF($P104="","",$P104+$Q104+LOOKUP(2,1/($V$4:$V103&lt;&gt;""),$V$4:$V103))</f>
        <v/>
      </c>
      <c r="W104" s="40"/>
      <c r="X104" s="40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HN104" s="33"/>
      <c r="HO104" s="33"/>
      <c r="HP104" s="33"/>
      <c r="HQ104" s="33"/>
      <c r="HR104" s="33"/>
      <c r="HS104" s="33"/>
      <c r="HT104" s="33"/>
      <c r="HU104" s="33"/>
      <c r="HV104" s="33"/>
      <c r="HW104" s="33"/>
      <c r="HX104" s="33"/>
      <c r="HY104" s="33"/>
      <c r="HZ104" s="33"/>
      <c r="IA104" s="33"/>
      <c r="IB104" s="33"/>
      <c r="IC104" s="33"/>
      <c r="ID104" s="33"/>
      <c r="IE104" s="33"/>
      <c r="IF104" s="33"/>
      <c r="IG104" s="33"/>
      <c r="IH104" s="33"/>
      <c r="II104" s="33"/>
      <c r="IJ104" s="33"/>
      <c r="IK104" s="33"/>
      <c r="IL104" s="33"/>
      <c r="IM104" s="33"/>
      <c r="IN104" s="33"/>
      <c r="IO104" s="33"/>
      <c r="IP104" s="33"/>
      <c r="IQ104" s="33"/>
      <c r="IR104" s="33"/>
      <c r="IS104" s="33"/>
      <c r="IT104" s="33"/>
      <c r="IU104" s="33"/>
      <c r="IV104" s="33"/>
      <c r="IW104" s="33"/>
      <c r="IX104" s="33"/>
    </row>
    <row r="105" spans="1:258" ht="18" x14ac:dyDescent="0.25">
      <c r="A105" s="24">
        <f>LOOKUP(2,1/($A$4:$A104&lt;&gt;""),$A$4:$A104)+1</f>
        <v>97</v>
      </c>
      <c r="B105" s="25"/>
      <c r="C105" s="42"/>
      <c r="D105" s="26" t="str">
        <f ca="1">IFERROR(IF($E105="","",VLOOKUP($E105,'Currency Pairs'!$B$4:$D$1001,3,FALSE)),"")</f>
        <v/>
      </c>
      <c r="E105" s="41" t="str">
        <f ca="1">IFERROR(IF($D105="","",VLOOKUP($D105,'Currency Pairs'!$A$4:$B$1001,2,FALSE)),"")</f>
        <v/>
      </c>
      <c r="F105" s="42"/>
      <c r="G105" s="41"/>
      <c r="H105" s="41"/>
      <c r="I105" s="41"/>
      <c r="J105" s="43" t="str">
        <f t="shared" si="4"/>
        <v/>
      </c>
      <c r="K105" s="76"/>
      <c r="L105" s="41"/>
      <c r="M105" s="44"/>
      <c r="N105" s="45" t="str">
        <f>IF(OR($G105="",$L105=""),"",ROUND(IF($F105="Long",(L105-G105),(G105-L105)) * POWER(10, VLOOKUP($D105,'Currency Pairs'!$A:$C,3,FALSE)),0))</f>
        <v/>
      </c>
      <c r="O105" s="89" t="str">
        <f>IF($P105="","",(($P105+$Q105+$R105)/LOOKUP(2,1/($V$4:$V104&lt;&gt;""),$V$4:$V104)))</f>
        <v/>
      </c>
      <c r="P105" s="46"/>
      <c r="Q105" s="46"/>
      <c r="R105" s="46"/>
      <c r="S105" s="31" t="str">
        <f t="shared" si="5"/>
        <v/>
      </c>
      <c r="T105" s="63"/>
      <c r="U105" s="63"/>
      <c r="V105" s="30" t="str">
        <f>IF($P105="","",$P105+$Q105+LOOKUP(2,1/($V$4:$V104&lt;&gt;""),$V$4:$V104))</f>
        <v/>
      </c>
      <c r="W105" s="31"/>
      <c r="X105" s="31"/>
      <c r="Y105" s="32"/>
      <c r="Z105" s="32"/>
      <c r="AA105" s="32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2"/>
      <c r="AN105" s="32"/>
      <c r="AO105" s="32"/>
      <c r="AP105" s="32"/>
      <c r="AQ105" s="32"/>
      <c r="AR105" s="32"/>
      <c r="AS105" s="32"/>
      <c r="AT105" s="32"/>
      <c r="AU105" s="32"/>
      <c r="AV105" s="32"/>
      <c r="AW105" s="32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</row>
    <row r="106" spans="1:258" ht="18" x14ac:dyDescent="0.25">
      <c r="A106" s="33">
        <f>LOOKUP(2,1/($A$4:$A105&lt;&gt;""),$A$4:$A105)+1</f>
        <v>98</v>
      </c>
      <c r="B106" s="34"/>
      <c r="C106" s="48"/>
      <c r="D106" s="35" t="str">
        <f ca="1">IFERROR(IF($E106="","",VLOOKUP($E106,'Currency Pairs'!$B$4:$D$1001,3,FALSE)),"")</f>
        <v/>
      </c>
      <c r="E106" s="47" t="str">
        <f ca="1">IFERROR(IF($D106="","",VLOOKUP($D106,'Currency Pairs'!$A$4:$B$1001,2,FALSE)),"")</f>
        <v/>
      </c>
      <c r="F106" s="48"/>
      <c r="G106" s="47"/>
      <c r="H106" s="47"/>
      <c r="I106" s="47"/>
      <c r="J106" s="49" t="str">
        <f t="shared" si="4"/>
        <v/>
      </c>
      <c r="K106" s="77"/>
      <c r="L106" s="47"/>
      <c r="M106" s="50"/>
      <c r="N106" s="51" t="str">
        <f>IF(OR($G106="",$L106=""),"",ROUND(IF($F106="Long",(L106-G106),(G106-L106)) * POWER(10, VLOOKUP($D106,'Currency Pairs'!$A:$C,3,FALSE)),0))</f>
        <v/>
      </c>
      <c r="O106" s="93" t="str">
        <f>IF($P106="","",(($P106+$Q106+$R106)/LOOKUP(2,1/($V$4:$V105&lt;&gt;""),$V$4:$V105)))</f>
        <v/>
      </c>
      <c r="P106" s="52"/>
      <c r="Q106" s="52"/>
      <c r="R106" s="52"/>
      <c r="S106" s="40" t="str">
        <f t="shared" si="5"/>
        <v/>
      </c>
      <c r="T106" s="64"/>
      <c r="U106" s="64"/>
      <c r="V106" s="39" t="str">
        <f>IF($P106="","",$P106+$Q106+LOOKUP(2,1/($V$4:$V105&lt;&gt;""),$V$4:$V105))</f>
        <v/>
      </c>
      <c r="W106" s="40"/>
      <c r="X106" s="40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HN106" s="33"/>
      <c r="HO106" s="33"/>
      <c r="HP106" s="33"/>
      <c r="HQ106" s="33"/>
      <c r="HR106" s="33"/>
      <c r="HS106" s="33"/>
      <c r="HT106" s="33"/>
      <c r="HU106" s="33"/>
      <c r="HV106" s="33"/>
      <c r="HW106" s="33"/>
      <c r="HX106" s="33"/>
      <c r="HY106" s="33"/>
      <c r="HZ106" s="33"/>
      <c r="IA106" s="33"/>
      <c r="IB106" s="33"/>
      <c r="IC106" s="33"/>
      <c r="ID106" s="33"/>
      <c r="IE106" s="33"/>
      <c r="IF106" s="33"/>
      <c r="IG106" s="33"/>
      <c r="IH106" s="33"/>
      <c r="II106" s="33"/>
      <c r="IJ106" s="33"/>
      <c r="IK106" s="33"/>
      <c r="IL106" s="33"/>
      <c r="IM106" s="33"/>
      <c r="IN106" s="33"/>
      <c r="IO106" s="33"/>
      <c r="IP106" s="33"/>
      <c r="IQ106" s="33"/>
      <c r="IR106" s="33"/>
      <c r="IS106" s="33"/>
      <c r="IT106" s="33"/>
      <c r="IU106" s="33"/>
      <c r="IV106" s="33"/>
      <c r="IW106" s="33"/>
      <c r="IX106" s="33"/>
    </row>
    <row r="107" spans="1:258" ht="18" x14ac:dyDescent="0.25">
      <c r="A107" s="24">
        <f>LOOKUP(2,1/($A$4:$A106&lt;&gt;""),$A$4:$A106)+1</f>
        <v>99</v>
      </c>
      <c r="B107" s="25"/>
      <c r="C107" s="42"/>
      <c r="D107" s="26" t="str">
        <f ca="1">IFERROR(IF($E107="","",VLOOKUP($E107,'Currency Pairs'!$B$4:$D$1001,3,FALSE)),"")</f>
        <v/>
      </c>
      <c r="E107" s="41" t="str">
        <f ca="1">IFERROR(IF($D107="","",VLOOKUP($D107,'Currency Pairs'!$A$4:$B$1001,2,FALSE)),"")</f>
        <v/>
      </c>
      <c r="F107" s="42"/>
      <c r="G107" s="41"/>
      <c r="H107" s="41"/>
      <c r="I107" s="41"/>
      <c r="J107" s="43" t="str">
        <f t="shared" si="4"/>
        <v/>
      </c>
      <c r="K107" s="76"/>
      <c r="L107" s="41"/>
      <c r="M107" s="44"/>
      <c r="N107" s="45" t="str">
        <f>IF(OR($G107="",$L107=""),"",ROUND(IF($F107="Long",(L107-G107),(G107-L107)) * POWER(10, VLOOKUP($D107,'Currency Pairs'!$A:$C,3,FALSE)),0))</f>
        <v/>
      </c>
      <c r="O107" s="89" t="str">
        <f>IF($P107="","",(($P107+$Q107+$R107)/LOOKUP(2,1/($V$4:$V106&lt;&gt;""),$V$4:$V106)))</f>
        <v/>
      </c>
      <c r="P107" s="46"/>
      <c r="Q107" s="46"/>
      <c r="R107" s="46"/>
      <c r="S107" s="31" t="str">
        <f t="shared" si="5"/>
        <v/>
      </c>
      <c r="T107" s="63"/>
      <c r="U107" s="63"/>
      <c r="V107" s="30" t="str">
        <f>IF($P107="","",$P107+$Q107+LOOKUP(2,1/($V$4:$V106&lt;&gt;""),$V$4:$V106))</f>
        <v/>
      </c>
      <c r="W107" s="31"/>
      <c r="X107" s="31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</row>
    <row r="108" spans="1:258" ht="18" x14ac:dyDescent="0.25">
      <c r="A108" s="33">
        <f>LOOKUP(2,1/($A$4:$A107&lt;&gt;""),$A$4:$A107)+1</f>
        <v>100</v>
      </c>
      <c r="B108" s="34"/>
      <c r="C108" s="48"/>
      <c r="D108" s="35" t="str">
        <f ca="1">IFERROR(IF($E108="","",VLOOKUP($E108,'Currency Pairs'!$B$4:$D$1001,3,FALSE)),"")</f>
        <v/>
      </c>
      <c r="E108" s="47" t="str">
        <f ca="1">IFERROR(IF($D108="","",VLOOKUP($D108,'Currency Pairs'!$A$4:$B$1001,2,FALSE)),"")</f>
        <v/>
      </c>
      <c r="F108" s="48"/>
      <c r="G108" s="47"/>
      <c r="H108" s="47"/>
      <c r="I108" s="47"/>
      <c r="J108" s="49" t="str">
        <f t="shared" si="4"/>
        <v/>
      </c>
      <c r="K108" s="77"/>
      <c r="L108" s="47"/>
      <c r="M108" s="50"/>
      <c r="N108" s="51" t="str">
        <f>IF(OR($G108="",$L108=""),"",ROUND(IF($F108="Long",(L108-G108),(G108-L108)) * POWER(10, VLOOKUP($D108,'Currency Pairs'!$A:$C,3,FALSE)),0))</f>
        <v/>
      </c>
      <c r="O108" s="93" t="str">
        <f>IF($P108="","",(($P108+$Q108+$R108)/LOOKUP(2,1/($V$4:$V107&lt;&gt;""),$V$4:$V107)))</f>
        <v/>
      </c>
      <c r="P108" s="52"/>
      <c r="Q108" s="52"/>
      <c r="R108" s="52"/>
      <c r="S108" s="40" t="str">
        <f t="shared" si="5"/>
        <v/>
      </c>
      <c r="T108" s="64"/>
      <c r="U108" s="64"/>
      <c r="V108" s="39" t="str">
        <f>IF($P108="","",$P108+$Q108+LOOKUP(2,1/($V$4:$V107&lt;&gt;""),$V$4:$V107))</f>
        <v/>
      </c>
      <c r="W108" s="40"/>
      <c r="X108" s="40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HN108" s="33"/>
      <c r="HO108" s="33"/>
      <c r="HP108" s="33"/>
      <c r="HQ108" s="33"/>
      <c r="HR108" s="33"/>
      <c r="HS108" s="33"/>
      <c r="HT108" s="33"/>
      <c r="HU108" s="33"/>
      <c r="HV108" s="33"/>
      <c r="HW108" s="33"/>
      <c r="HX108" s="33"/>
      <c r="HY108" s="33"/>
      <c r="HZ108" s="33"/>
      <c r="IA108" s="33"/>
      <c r="IB108" s="33"/>
      <c r="IC108" s="33"/>
      <c r="ID108" s="33"/>
      <c r="IE108" s="33"/>
      <c r="IF108" s="33"/>
      <c r="IG108" s="33"/>
      <c r="IH108" s="33"/>
      <c r="II108" s="33"/>
      <c r="IJ108" s="33"/>
      <c r="IK108" s="33"/>
      <c r="IL108" s="33"/>
      <c r="IM108" s="33"/>
      <c r="IN108" s="33"/>
      <c r="IO108" s="33"/>
      <c r="IP108" s="33"/>
      <c r="IQ108" s="33"/>
      <c r="IR108" s="33"/>
      <c r="IS108" s="33"/>
      <c r="IT108" s="33"/>
      <c r="IU108" s="33"/>
      <c r="IV108" s="33"/>
      <c r="IW108" s="33"/>
      <c r="IX108" s="33"/>
    </row>
    <row r="109" spans="1:258" ht="18" x14ac:dyDescent="0.25">
      <c r="A109" s="24">
        <f>LOOKUP(2,1/($A$4:$A108&lt;&gt;""),$A$4:$A108)+1</f>
        <v>101</v>
      </c>
      <c r="B109" s="25"/>
      <c r="C109" s="42"/>
      <c r="D109" s="26" t="str">
        <f ca="1">IFERROR(IF($E109="","",VLOOKUP($E109,'Currency Pairs'!$B$4:$D$1001,3,FALSE)),"")</f>
        <v/>
      </c>
      <c r="E109" s="41" t="str">
        <f ca="1">IFERROR(IF($D109="","",VLOOKUP($D109,'Currency Pairs'!$A$4:$B$1001,2,FALSE)),"")</f>
        <v/>
      </c>
      <c r="F109" s="42"/>
      <c r="G109" s="41"/>
      <c r="H109" s="41"/>
      <c r="I109" s="41"/>
      <c r="J109" s="43" t="str">
        <f t="shared" si="4"/>
        <v/>
      </c>
      <c r="K109" s="76"/>
      <c r="L109" s="41"/>
      <c r="M109" s="44"/>
      <c r="N109" s="45" t="str">
        <f>IF(OR($G109="",$L109=""),"",ROUND(IF($F109="Long",(L109-G109),(G109-L109)) * POWER(10, VLOOKUP($D109,'Currency Pairs'!$A:$C,3,FALSE)),0))</f>
        <v/>
      </c>
      <c r="O109" s="89" t="str">
        <f>IF($P109="","",(($P109+$Q109+$R109)/LOOKUP(2,1/($V$4:$V108&lt;&gt;""),$V$4:$V108)))</f>
        <v/>
      </c>
      <c r="P109" s="46"/>
      <c r="Q109" s="46"/>
      <c r="R109" s="46"/>
      <c r="S109" s="31" t="str">
        <f t="shared" si="5"/>
        <v/>
      </c>
      <c r="T109" s="63"/>
      <c r="U109" s="63"/>
      <c r="V109" s="30" t="str">
        <f>IF($P109="","",$P109+$Q109+LOOKUP(2,1/($V$4:$V108&lt;&gt;""),$V$4:$V108))</f>
        <v/>
      </c>
      <c r="W109" s="31"/>
      <c r="X109" s="31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</row>
    <row r="110" spans="1:258" ht="18" x14ac:dyDescent="0.25">
      <c r="A110" s="33">
        <f>LOOKUP(2,1/($A$4:$A109&lt;&gt;""),$A$4:$A109)+1</f>
        <v>102</v>
      </c>
      <c r="B110" s="34"/>
      <c r="C110" s="48"/>
      <c r="D110" s="35" t="str">
        <f ca="1">IFERROR(IF($E110="","",VLOOKUP($E110,'Currency Pairs'!$B$4:$D$1001,3,FALSE)),"")</f>
        <v/>
      </c>
      <c r="E110" s="47" t="str">
        <f ca="1">IFERROR(IF($D110="","",VLOOKUP($D110,'Currency Pairs'!$A$4:$B$1001,2,FALSE)),"")</f>
        <v/>
      </c>
      <c r="F110" s="48"/>
      <c r="G110" s="47"/>
      <c r="H110" s="47"/>
      <c r="I110" s="47"/>
      <c r="J110" s="49" t="str">
        <f t="shared" si="4"/>
        <v/>
      </c>
      <c r="K110" s="77"/>
      <c r="L110" s="47"/>
      <c r="M110" s="50"/>
      <c r="N110" s="51" t="str">
        <f>IF(OR($G110="",$L110=""),"",ROUND(IF($F110="Long",(L110-G110),(G110-L110)) * POWER(10, VLOOKUP($D110,'Currency Pairs'!$A:$C,3,FALSE)),0))</f>
        <v/>
      </c>
      <c r="O110" s="93" t="str">
        <f>IF($P110="","",(($P110+$Q110+$R110)/LOOKUP(2,1/($V$4:$V109&lt;&gt;""),$V$4:$V109)))</f>
        <v/>
      </c>
      <c r="P110" s="52"/>
      <c r="Q110" s="52"/>
      <c r="R110" s="52"/>
      <c r="S110" s="40" t="str">
        <f t="shared" si="5"/>
        <v/>
      </c>
      <c r="T110" s="64"/>
      <c r="U110" s="64"/>
      <c r="V110" s="39" t="str">
        <f>IF($P110="","",$P110+$Q110+LOOKUP(2,1/($V$4:$V109&lt;&gt;""),$V$4:$V109))</f>
        <v/>
      </c>
      <c r="W110" s="40"/>
      <c r="X110" s="40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HN110" s="33"/>
      <c r="HO110" s="33"/>
      <c r="HP110" s="33"/>
      <c r="HQ110" s="33"/>
      <c r="HR110" s="33"/>
      <c r="HS110" s="33"/>
      <c r="HT110" s="33"/>
      <c r="HU110" s="33"/>
      <c r="HV110" s="33"/>
      <c r="HW110" s="33"/>
      <c r="HX110" s="33"/>
      <c r="HY110" s="33"/>
      <c r="HZ110" s="33"/>
      <c r="IA110" s="33"/>
      <c r="IB110" s="33"/>
      <c r="IC110" s="33"/>
      <c r="ID110" s="33"/>
      <c r="IE110" s="33"/>
      <c r="IF110" s="33"/>
      <c r="IG110" s="33"/>
      <c r="IH110" s="33"/>
      <c r="II110" s="33"/>
      <c r="IJ110" s="33"/>
      <c r="IK110" s="33"/>
      <c r="IL110" s="33"/>
      <c r="IM110" s="33"/>
      <c r="IN110" s="33"/>
      <c r="IO110" s="33"/>
      <c r="IP110" s="33"/>
      <c r="IQ110" s="33"/>
      <c r="IR110" s="33"/>
      <c r="IS110" s="33"/>
      <c r="IT110" s="33"/>
      <c r="IU110" s="33"/>
      <c r="IV110" s="33"/>
      <c r="IW110" s="33"/>
      <c r="IX110" s="33"/>
    </row>
    <row r="111" spans="1:258" ht="18" x14ac:dyDescent="0.25">
      <c r="A111" s="24">
        <f>LOOKUP(2,1/($A$4:$A110&lt;&gt;""),$A$4:$A110)+1</f>
        <v>103</v>
      </c>
      <c r="B111" s="25"/>
      <c r="C111" s="42"/>
      <c r="D111" s="26" t="str">
        <f ca="1">IFERROR(IF($E111="","",VLOOKUP($E111,'Currency Pairs'!$B$4:$D$1001,3,FALSE)),"")</f>
        <v/>
      </c>
      <c r="E111" s="41" t="str">
        <f ca="1">IFERROR(IF($D111="","",VLOOKUP($D111,'Currency Pairs'!$A$4:$B$1001,2,FALSE)),"")</f>
        <v/>
      </c>
      <c r="F111" s="42"/>
      <c r="G111" s="41"/>
      <c r="H111" s="41"/>
      <c r="I111" s="41"/>
      <c r="J111" s="43" t="str">
        <f t="shared" si="4"/>
        <v/>
      </c>
      <c r="K111" s="76"/>
      <c r="L111" s="41"/>
      <c r="M111" s="44"/>
      <c r="N111" s="45" t="str">
        <f>IF(OR($G111="",$L111=""),"",ROUND(IF($F111="Long",(L111-G111),(G111-L111)) * POWER(10, VLOOKUP($D111,'Currency Pairs'!$A:$C,3,FALSE)),0))</f>
        <v/>
      </c>
      <c r="O111" s="89" t="str">
        <f>IF($P111="","",(($P111+$Q111+$R111)/LOOKUP(2,1/($V$4:$V110&lt;&gt;""),$V$4:$V110)))</f>
        <v/>
      </c>
      <c r="P111" s="46"/>
      <c r="Q111" s="46"/>
      <c r="R111" s="46"/>
      <c r="S111" s="31" t="str">
        <f t="shared" si="5"/>
        <v/>
      </c>
      <c r="T111" s="63"/>
      <c r="U111" s="63"/>
      <c r="V111" s="30" t="str">
        <f>IF($P111="","",$P111+$Q111+LOOKUP(2,1/($V$4:$V110&lt;&gt;""),$V$4:$V110))</f>
        <v/>
      </c>
      <c r="W111" s="31"/>
      <c r="X111" s="31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2"/>
      <c r="AN111" s="32"/>
      <c r="AO111" s="32"/>
      <c r="AP111" s="32"/>
      <c r="AQ111" s="32"/>
      <c r="AR111" s="32"/>
      <c r="AS111" s="32"/>
      <c r="AT111" s="32"/>
      <c r="AU111" s="32"/>
      <c r="AV111" s="32"/>
      <c r="AW111" s="32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</row>
    <row r="112" spans="1:258" ht="18" x14ac:dyDescent="0.25">
      <c r="A112" s="33">
        <f>LOOKUP(2,1/($A$4:$A111&lt;&gt;""),$A$4:$A111)+1</f>
        <v>104</v>
      </c>
      <c r="B112" s="34"/>
      <c r="C112" s="48"/>
      <c r="D112" s="35" t="str">
        <f ca="1">IFERROR(IF($E112="","",VLOOKUP($E112,'Currency Pairs'!$B$4:$D$1001,3,FALSE)),"")</f>
        <v/>
      </c>
      <c r="E112" s="47" t="str">
        <f ca="1">IFERROR(IF($D112="","",VLOOKUP($D112,'Currency Pairs'!$A$4:$B$1001,2,FALSE)),"")</f>
        <v/>
      </c>
      <c r="F112" s="48"/>
      <c r="G112" s="47"/>
      <c r="H112" s="47"/>
      <c r="I112" s="47"/>
      <c r="J112" s="49" t="str">
        <f t="shared" si="4"/>
        <v/>
      </c>
      <c r="K112" s="77"/>
      <c r="L112" s="47"/>
      <c r="M112" s="50"/>
      <c r="N112" s="51" t="str">
        <f>IF(OR($G112="",$L112=""),"",ROUND(IF($F112="Long",(L112-G112),(G112-L112)) * POWER(10, VLOOKUP($D112,'Currency Pairs'!$A:$C,3,FALSE)),0))</f>
        <v/>
      </c>
      <c r="O112" s="93" t="str">
        <f>IF($P112="","",(($P112+$Q112+$R112)/LOOKUP(2,1/($V$4:$V111&lt;&gt;""),$V$4:$V111)))</f>
        <v/>
      </c>
      <c r="P112" s="52"/>
      <c r="Q112" s="52"/>
      <c r="R112" s="52"/>
      <c r="S112" s="40" t="str">
        <f t="shared" si="5"/>
        <v/>
      </c>
      <c r="T112" s="64"/>
      <c r="U112" s="64"/>
      <c r="V112" s="39" t="str">
        <f>IF($P112="","",$P112+$Q112+LOOKUP(2,1/($V$4:$V111&lt;&gt;""),$V$4:$V111))</f>
        <v/>
      </c>
      <c r="W112" s="40"/>
      <c r="X112" s="40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HN112" s="33"/>
      <c r="HO112" s="33"/>
      <c r="HP112" s="33"/>
      <c r="HQ112" s="33"/>
      <c r="HR112" s="33"/>
      <c r="HS112" s="33"/>
      <c r="HT112" s="33"/>
      <c r="HU112" s="33"/>
      <c r="HV112" s="33"/>
      <c r="HW112" s="33"/>
      <c r="HX112" s="33"/>
      <c r="HY112" s="33"/>
      <c r="HZ112" s="33"/>
      <c r="IA112" s="33"/>
      <c r="IB112" s="33"/>
      <c r="IC112" s="33"/>
      <c r="ID112" s="33"/>
      <c r="IE112" s="33"/>
      <c r="IF112" s="33"/>
      <c r="IG112" s="33"/>
      <c r="IH112" s="33"/>
      <c r="II112" s="33"/>
      <c r="IJ112" s="33"/>
      <c r="IK112" s="33"/>
      <c r="IL112" s="33"/>
      <c r="IM112" s="33"/>
      <c r="IN112" s="33"/>
      <c r="IO112" s="33"/>
      <c r="IP112" s="33"/>
      <c r="IQ112" s="33"/>
      <c r="IR112" s="33"/>
      <c r="IS112" s="33"/>
      <c r="IT112" s="33"/>
      <c r="IU112" s="33"/>
      <c r="IV112" s="33"/>
      <c r="IW112" s="33"/>
      <c r="IX112" s="33"/>
    </row>
    <row r="113" spans="1:258" ht="18" x14ac:dyDescent="0.25">
      <c r="A113" s="24">
        <f>LOOKUP(2,1/($A$4:$A112&lt;&gt;""),$A$4:$A112)+1</f>
        <v>105</v>
      </c>
      <c r="B113" s="25"/>
      <c r="C113" s="42"/>
      <c r="D113" s="26" t="str">
        <f ca="1">IFERROR(IF($E113="","",VLOOKUP($E113,'Currency Pairs'!$B$4:$D$1001,3,FALSE)),"")</f>
        <v/>
      </c>
      <c r="E113" s="41" t="str">
        <f ca="1">IFERROR(IF($D113="","",VLOOKUP($D113,'Currency Pairs'!$A$4:$B$1001,2,FALSE)),"")</f>
        <v/>
      </c>
      <c r="F113" s="42"/>
      <c r="G113" s="41"/>
      <c r="H113" s="41"/>
      <c r="I113" s="41"/>
      <c r="J113" s="43" t="str">
        <f t="shared" si="4"/>
        <v/>
      </c>
      <c r="K113" s="76"/>
      <c r="L113" s="41"/>
      <c r="M113" s="44"/>
      <c r="N113" s="45" t="str">
        <f>IF(OR($G113="",$L113=""),"",ROUND(IF($F113="Long",(L113-G113),(G113-L113)) * POWER(10, VLOOKUP($D113,'Currency Pairs'!$A:$C,3,FALSE)),0))</f>
        <v/>
      </c>
      <c r="O113" s="89" t="str">
        <f>IF($P113="","",(($P113+$Q113+$R113)/LOOKUP(2,1/($V$4:$V112&lt;&gt;""),$V$4:$V112)))</f>
        <v/>
      </c>
      <c r="P113" s="46"/>
      <c r="Q113" s="46"/>
      <c r="R113" s="46"/>
      <c r="S113" s="31" t="str">
        <f t="shared" si="5"/>
        <v/>
      </c>
      <c r="T113" s="63"/>
      <c r="U113" s="63"/>
      <c r="V113" s="30" t="str">
        <f>IF($P113="","",$P113+$Q113+LOOKUP(2,1/($V$4:$V112&lt;&gt;""),$V$4:$V112))</f>
        <v/>
      </c>
      <c r="W113" s="31"/>
      <c r="X113" s="31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</row>
    <row r="114" spans="1:258" ht="18" x14ac:dyDescent="0.25">
      <c r="A114" s="33">
        <f>LOOKUP(2,1/($A$4:$A113&lt;&gt;""),$A$4:$A113)+1</f>
        <v>106</v>
      </c>
      <c r="B114" s="34"/>
      <c r="C114" s="48"/>
      <c r="D114" s="35" t="str">
        <f ca="1">IFERROR(IF($E114="","",VLOOKUP($E114,'Currency Pairs'!$B$4:$D$1001,3,FALSE)),"")</f>
        <v/>
      </c>
      <c r="E114" s="47" t="str">
        <f ca="1">IFERROR(IF($D114="","",VLOOKUP($D114,'Currency Pairs'!$A$4:$B$1001,2,FALSE)),"")</f>
        <v/>
      </c>
      <c r="F114" s="48"/>
      <c r="G114" s="47"/>
      <c r="H114" s="47"/>
      <c r="I114" s="47"/>
      <c r="J114" s="49" t="str">
        <f t="shared" si="4"/>
        <v/>
      </c>
      <c r="K114" s="77"/>
      <c r="L114" s="47"/>
      <c r="M114" s="50"/>
      <c r="N114" s="51" t="str">
        <f>IF(OR($G114="",$L114=""),"",ROUND(IF($F114="Long",(L114-G114),(G114-L114)) * POWER(10, VLOOKUP($D114,'Currency Pairs'!$A:$C,3,FALSE)),0))</f>
        <v/>
      </c>
      <c r="O114" s="93" t="str">
        <f>IF($P114="","",(($P114+$Q114+$R114)/LOOKUP(2,1/($V$4:$V113&lt;&gt;""),$V$4:$V113)))</f>
        <v/>
      </c>
      <c r="P114" s="52"/>
      <c r="Q114" s="52"/>
      <c r="R114" s="52"/>
      <c r="S114" s="40" t="str">
        <f t="shared" si="5"/>
        <v/>
      </c>
      <c r="T114" s="64"/>
      <c r="U114" s="64"/>
      <c r="V114" s="39" t="str">
        <f>IF($P114="","",$P114+$Q114+LOOKUP(2,1/($V$4:$V113&lt;&gt;""),$V$4:$V113))</f>
        <v/>
      </c>
      <c r="W114" s="40"/>
      <c r="X114" s="40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HN114" s="33"/>
      <c r="HO114" s="33"/>
      <c r="HP114" s="33"/>
      <c r="HQ114" s="33"/>
      <c r="HR114" s="33"/>
      <c r="HS114" s="33"/>
      <c r="HT114" s="33"/>
      <c r="HU114" s="33"/>
      <c r="HV114" s="33"/>
      <c r="HW114" s="33"/>
      <c r="HX114" s="33"/>
      <c r="HY114" s="33"/>
      <c r="HZ114" s="33"/>
      <c r="IA114" s="33"/>
      <c r="IB114" s="33"/>
      <c r="IC114" s="33"/>
      <c r="ID114" s="33"/>
      <c r="IE114" s="33"/>
      <c r="IF114" s="33"/>
      <c r="IG114" s="33"/>
      <c r="IH114" s="33"/>
      <c r="II114" s="33"/>
      <c r="IJ114" s="33"/>
      <c r="IK114" s="33"/>
      <c r="IL114" s="33"/>
      <c r="IM114" s="33"/>
      <c r="IN114" s="33"/>
      <c r="IO114" s="33"/>
      <c r="IP114" s="33"/>
      <c r="IQ114" s="33"/>
      <c r="IR114" s="33"/>
      <c r="IS114" s="33"/>
      <c r="IT114" s="33"/>
      <c r="IU114" s="33"/>
      <c r="IV114" s="33"/>
      <c r="IW114" s="33"/>
      <c r="IX114" s="33"/>
    </row>
    <row r="115" spans="1:258" ht="18" x14ac:dyDescent="0.25">
      <c r="A115" s="24">
        <f>LOOKUP(2,1/($A$4:$A114&lt;&gt;""),$A$4:$A114)+1</f>
        <v>107</v>
      </c>
      <c r="B115" s="25"/>
      <c r="C115" s="42"/>
      <c r="D115" s="26" t="str">
        <f ca="1">IFERROR(IF($E115="","",VLOOKUP($E115,'Currency Pairs'!$B$4:$D$1001,3,FALSE)),"")</f>
        <v/>
      </c>
      <c r="E115" s="41" t="str">
        <f ca="1">IFERROR(IF($D115="","",VLOOKUP($D115,'Currency Pairs'!$A$4:$B$1001,2,FALSE)),"")</f>
        <v/>
      </c>
      <c r="F115" s="42"/>
      <c r="G115" s="41"/>
      <c r="H115" s="41"/>
      <c r="I115" s="41"/>
      <c r="J115" s="43" t="str">
        <f t="shared" si="4"/>
        <v/>
      </c>
      <c r="K115" s="76"/>
      <c r="L115" s="41"/>
      <c r="M115" s="44"/>
      <c r="N115" s="45" t="str">
        <f>IF(OR($G115="",$L115=""),"",ROUND(IF($F115="Long",(L115-G115),(G115-L115)) * POWER(10, VLOOKUP($D115,'Currency Pairs'!$A:$C,3,FALSE)),0))</f>
        <v/>
      </c>
      <c r="O115" s="89" t="str">
        <f>IF($P115="","",(($P115+$Q115+$R115)/LOOKUP(2,1/($V$4:$V114&lt;&gt;""),$V$4:$V114)))</f>
        <v/>
      </c>
      <c r="P115" s="46"/>
      <c r="Q115" s="46"/>
      <c r="R115" s="46"/>
      <c r="S115" s="31" t="str">
        <f t="shared" si="5"/>
        <v/>
      </c>
      <c r="T115" s="63"/>
      <c r="U115" s="63"/>
      <c r="V115" s="30" t="str">
        <f>IF($P115="","",$P115+$Q115+LOOKUP(2,1/($V$4:$V114&lt;&gt;""),$V$4:$V114))</f>
        <v/>
      </c>
      <c r="W115" s="31"/>
      <c r="X115" s="31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</row>
    <row r="116" spans="1:258" ht="18" x14ac:dyDescent="0.25">
      <c r="A116" s="33">
        <f>LOOKUP(2,1/($A$4:$A115&lt;&gt;""),$A$4:$A115)+1</f>
        <v>108</v>
      </c>
      <c r="B116" s="34"/>
      <c r="C116" s="48"/>
      <c r="D116" s="35" t="str">
        <f ca="1">IFERROR(IF($E116="","",VLOOKUP($E116,'Currency Pairs'!$B$4:$D$1001,3,FALSE)),"")</f>
        <v/>
      </c>
      <c r="E116" s="47" t="str">
        <f ca="1">IFERROR(IF($D116="","",VLOOKUP($D116,'Currency Pairs'!$A$4:$B$1001,2,FALSE)),"")</f>
        <v/>
      </c>
      <c r="F116" s="48"/>
      <c r="G116" s="47"/>
      <c r="H116" s="47"/>
      <c r="I116" s="47"/>
      <c r="J116" s="49" t="str">
        <f t="shared" si="4"/>
        <v/>
      </c>
      <c r="K116" s="77"/>
      <c r="L116" s="47"/>
      <c r="M116" s="50"/>
      <c r="N116" s="51" t="str">
        <f>IF(OR($G116="",$L116=""),"",ROUND(IF($F116="Long",(L116-G116),(G116-L116)) * POWER(10, VLOOKUP($D116,'Currency Pairs'!$A:$C,3,FALSE)),0))</f>
        <v/>
      </c>
      <c r="O116" s="93" t="str">
        <f>IF($P116="","",(($P116+$Q116+$R116)/LOOKUP(2,1/($V$4:$V115&lt;&gt;""),$V$4:$V115)))</f>
        <v/>
      </c>
      <c r="P116" s="52"/>
      <c r="Q116" s="52"/>
      <c r="R116" s="52"/>
      <c r="S116" s="40" t="str">
        <f t="shared" si="5"/>
        <v/>
      </c>
      <c r="T116" s="64"/>
      <c r="U116" s="64"/>
      <c r="V116" s="39" t="str">
        <f>IF($P116="","",$P116+$Q116+LOOKUP(2,1/($V$4:$V115&lt;&gt;""),$V$4:$V115))</f>
        <v/>
      </c>
      <c r="W116" s="40"/>
      <c r="X116" s="40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HN116" s="33"/>
      <c r="HO116" s="33"/>
      <c r="HP116" s="33"/>
      <c r="HQ116" s="33"/>
      <c r="HR116" s="33"/>
      <c r="HS116" s="33"/>
      <c r="HT116" s="33"/>
      <c r="HU116" s="33"/>
      <c r="HV116" s="33"/>
      <c r="HW116" s="33"/>
      <c r="HX116" s="33"/>
      <c r="HY116" s="33"/>
      <c r="HZ116" s="33"/>
      <c r="IA116" s="33"/>
      <c r="IB116" s="33"/>
      <c r="IC116" s="33"/>
      <c r="ID116" s="33"/>
      <c r="IE116" s="33"/>
      <c r="IF116" s="33"/>
      <c r="IG116" s="33"/>
      <c r="IH116" s="33"/>
      <c r="II116" s="33"/>
      <c r="IJ116" s="33"/>
      <c r="IK116" s="33"/>
      <c r="IL116" s="33"/>
      <c r="IM116" s="33"/>
      <c r="IN116" s="33"/>
      <c r="IO116" s="33"/>
      <c r="IP116" s="33"/>
      <c r="IQ116" s="33"/>
      <c r="IR116" s="33"/>
      <c r="IS116" s="33"/>
      <c r="IT116" s="33"/>
      <c r="IU116" s="33"/>
      <c r="IV116" s="33"/>
      <c r="IW116" s="33"/>
      <c r="IX116" s="33"/>
    </row>
    <row r="117" spans="1:258" ht="18" x14ac:dyDescent="0.25">
      <c r="A117" s="24">
        <f>LOOKUP(2,1/($A$4:$A116&lt;&gt;""),$A$4:$A116)+1</f>
        <v>109</v>
      </c>
      <c r="B117" s="25"/>
      <c r="C117" s="42"/>
      <c r="D117" s="26" t="str">
        <f ca="1">IFERROR(IF($E117="","",VLOOKUP($E117,'Currency Pairs'!$B$4:$D$1001,3,FALSE)),"")</f>
        <v/>
      </c>
      <c r="E117" s="41" t="str">
        <f ca="1">IFERROR(IF($D117="","",VLOOKUP($D117,'Currency Pairs'!$A$4:$B$1001,2,FALSE)),"")</f>
        <v/>
      </c>
      <c r="F117" s="42"/>
      <c r="G117" s="41"/>
      <c r="H117" s="41"/>
      <c r="I117" s="41"/>
      <c r="J117" s="43" t="str">
        <f t="shared" si="4"/>
        <v/>
      </c>
      <c r="K117" s="76"/>
      <c r="L117" s="41"/>
      <c r="M117" s="44"/>
      <c r="N117" s="45" t="str">
        <f>IF(OR($G117="",$L117=""),"",ROUND(IF($F117="Long",(L117-G117),(G117-L117)) * POWER(10, VLOOKUP($D117,'Currency Pairs'!$A:$C,3,FALSE)),0))</f>
        <v/>
      </c>
      <c r="O117" s="89" t="str">
        <f>IF($P117="","",(($P117+$Q117+$R117)/LOOKUP(2,1/($V$4:$V116&lt;&gt;""),$V$4:$V116)))</f>
        <v/>
      </c>
      <c r="P117" s="46"/>
      <c r="Q117" s="46"/>
      <c r="R117" s="46"/>
      <c r="S117" s="31" t="str">
        <f t="shared" si="5"/>
        <v/>
      </c>
      <c r="T117" s="63"/>
      <c r="U117" s="63"/>
      <c r="V117" s="30" t="str">
        <f>IF($P117="","",$P117+$Q117+LOOKUP(2,1/($V$4:$V116&lt;&gt;""),$V$4:$V116))</f>
        <v/>
      </c>
      <c r="W117" s="31"/>
      <c r="X117" s="31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</row>
    <row r="118" spans="1:258" ht="18" x14ac:dyDescent="0.25">
      <c r="A118" s="33">
        <f>LOOKUP(2,1/($A$4:$A117&lt;&gt;""),$A$4:$A117)+1</f>
        <v>110</v>
      </c>
      <c r="B118" s="34"/>
      <c r="C118" s="48"/>
      <c r="D118" s="35" t="str">
        <f ca="1">IFERROR(IF($E118="","",VLOOKUP($E118,'Currency Pairs'!$B$4:$D$1001,3,FALSE)),"")</f>
        <v/>
      </c>
      <c r="E118" s="47" t="str">
        <f ca="1">IFERROR(IF($D118="","",VLOOKUP($D118,'Currency Pairs'!$A$4:$B$1001,2,FALSE)),"")</f>
        <v/>
      </c>
      <c r="F118" s="48"/>
      <c r="G118" s="47"/>
      <c r="H118" s="47"/>
      <c r="I118" s="47"/>
      <c r="J118" s="49" t="str">
        <f t="shared" si="4"/>
        <v/>
      </c>
      <c r="K118" s="77"/>
      <c r="L118" s="47"/>
      <c r="M118" s="50"/>
      <c r="N118" s="51" t="str">
        <f>IF(OR($G118="",$L118=""),"",ROUND(IF($F118="Long",(L118-G118),(G118-L118)) * POWER(10, VLOOKUP($D118,'Currency Pairs'!$A:$C,3,FALSE)),0))</f>
        <v/>
      </c>
      <c r="O118" s="93" t="str">
        <f>IF($P118="","",(($P118+$Q118+$R118)/LOOKUP(2,1/($V$4:$V117&lt;&gt;""),$V$4:$V117)))</f>
        <v/>
      </c>
      <c r="P118" s="52"/>
      <c r="Q118" s="52"/>
      <c r="R118" s="52"/>
      <c r="S118" s="40" t="str">
        <f t="shared" si="5"/>
        <v/>
      </c>
      <c r="T118" s="64"/>
      <c r="U118" s="64"/>
      <c r="V118" s="39" t="str">
        <f>IF($P118="","",$P118+$Q118+LOOKUP(2,1/($V$4:$V117&lt;&gt;""),$V$4:$V117))</f>
        <v/>
      </c>
      <c r="W118" s="40"/>
      <c r="X118" s="40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HN118" s="33"/>
      <c r="HO118" s="33"/>
      <c r="HP118" s="33"/>
      <c r="HQ118" s="33"/>
      <c r="HR118" s="33"/>
      <c r="HS118" s="33"/>
      <c r="HT118" s="33"/>
      <c r="HU118" s="33"/>
      <c r="HV118" s="33"/>
      <c r="HW118" s="33"/>
      <c r="HX118" s="33"/>
      <c r="HY118" s="33"/>
      <c r="HZ118" s="33"/>
      <c r="IA118" s="33"/>
      <c r="IB118" s="33"/>
      <c r="IC118" s="33"/>
      <c r="ID118" s="33"/>
      <c r="IE118" s="33"/>
      <c r="IF118" s="33"/>
      <c r="IG118" s="33"/>
      <c r="IH118" s="33"/>
      <c r="II118" s="33"/>
      <c r="IJ118" s="33"/>
      <c r="IK118" s="33"/>
      <c r="IL118" s="33"/>
      <c r="IM118" s="33"/>
      <c r="IN118" s="33"/>
      <c r="IO118" s="33"/>
      <c r="IP118" s="33"/>
      <c r="IQ118" s="33"/>
      <c r="IR118" s="33"/>
      <c r="IS118" s="33"/>
      <c r="IT118" s="33"/>
      <c r="IU118" s="33"/>
      <c r="IV118" s="33"/>
      <c r="IW118" s="33"/>
      <c r="IX118" s="33"/>
    </row>
    <row r="119" spans="1:258" ht="18" x14ac:dyDescent="0.25">
      <c r="A119" s="24">
        <f>LOOKUP(2,1/($A$4:$A118&lt;&gt;""),$A$4:$A118)+1</f>
        <v>111</v>
      </c>
      <c r="B119" s="25"/>
      <c r="C119" s="42"/>
      <c r="D119" s="26" t="str">
        <f ca="1">IFERROR(IF($E119="","",VLOOKUP($E119,'Currency Pairs'!$B$4:$D$1001,3,FALSE)),"")</f>
        <v/>
      </c>
      <c r="E119" s="41" t="str">
        <f ca="1">IFERROR(IF($D119="","",VLOOKUP($D119,'Currency Pairs'!$A$4:$B$1001,2,FALSE)),"")</f>
        <v/>
      </c>
      <c r="F119" s="42"/>
      <c r="G119" s="41"/>
      <c r="H119" s="41"/>
      <c r="I119" s="41"/>
      <c r="J119" s="43" t="str">
        <f t="shared" si="4"/>
        <v/>
      </c>
      <c r="K119" s="76"/>
      <c r="L119" s="41"/>
      <c r="M119" s="44"/>
      <c r="N119" s="45" t="str">
        <f>IF(OR($G119="",$L119=""),"",ROUND(IF($F119="Long",(L119-G119),(G119-L119)) * POWER(10, VLOOKUP($D119,'Currency Pairs'!$A:$C,3,FALSE)),0))</f>
        <v/>
      </c>
      <c r="O119" s="89" t="str">
        <f>IF($P119="","",(($P119+$Q119+$R119)/LOOKUP(2,1/($V$4:$V118&lt;&gt;""),$V$4:$V118)))</f>
        <v/>
      </c>
      <c r="P119" s="46"/>
      <c r="Q119" s="46"/>
      <c r="R119" s="46"/>
      <c r="S119" s="31" t="str">
        <f t="shared" si="5"/>
        <v/>
      </c>
      <c r="T119" s="63"/>
      <c r="U119" s="63"/>
      <c r="V119" s="30" t="str">
        <f>IF($P119="","",$P119+$Q119+LOOKUP(2,1/($V$4:$V118&lt;&gt;""),$V$4:$V118))</f>
        <v/>
      </c>
      <c r="W119" s="31"/>
      <c r="X119" s="31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</row>
    <row r="120" spans="1:258" ht="18" x14ac:dyDescent="0.25">
      <c r="A120" s="33">
        <f>LOOKUP(2,1/($A$4:$A119&lt;&gt;""),$A$4:$A119)+1</f>
        <v>112</v>
      </c>
      <c r="B120" s="34"/>
      <c r="C120" s="48"/>
      <c r="D120" s="35" t="str">
        <f ca="1">IFERROR(IF($E120="","",VLOOKUP($E120,'Currency Pairs'!$B$4:$D$1001,3,FALSE)),"")</f>
        <v/>
      </c>
      <c r="E120" s="47" t="str">
        <f ca="1">IFERROR(IF($D120="","",VLOOKUP($D120,'Currency Pairs'!$A$4:$B$1001,2,FALSE)),"")</f>
        <v/>
      </c>
      <c r="F120" s="48"/>
      <c r="G120" s="47"/>
      <c r="H120" s="47"/>
      <c r="I120" s="47"/>
      <c r="J120" s="49" t="str">
        <f t="shared" si="4"/>
        <v/>
      </c>
      <c r="K120" s="77"/>
      <c r="L120" s="47"/>
      <c r="M120" s="50"/>
      <c r="N120" s="51" t="str">
        <f>IF(OR($G120="",$L120=""),"",ROUND(IF($F120="Long",(L120-G120),(G120-L120)) * POWER(10, VLOOKUP($D120,'Currency Pairs'!$A:$C,3,FALSE)),0))</f>
        <v/>
      </c>
      <c r="O120" s="93" t="str">
        <f>IF($P120="","",(($P120+$Q120+$R120)/LOOKUP(2,1/($V$4:$V119&lt;&gt;""),$V$4:$V119)))</f>
        <v/>
      </c>
      <c r="P120" s="52"/>
      <c r="Q120" s="52"/>
      <c r="R120" s="52"/>
      <c r="S120" s="40" t="str">
        <f t="shared" si="5"/>
        <v/>
      </c>
      <c r="T120" s="64"/>
      <c r="U120" s="64"/>
      <c r="V120" s="39" t="str">
        <f>IF($P120="","",$P120+$Q120+LOOKUP(2,1/($V$4:$V119&lt;&gt;""),$V$4:$V119))</f>
        <v/>
      </c>
      <c r="W120" s="40"/>
      <c r="X120" s="40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HN120" s="33"/>
      <c r="HO120" s="33"/>
      <c r="HP120" s="33"/>
      <c r="HQ120" s="33"/>
      <c r="HR120" s="33"/>
      <c r="HS120" s="33"/>
      <c r="HT120" s="33"/>
      <c r="HU120" s="33"/>
      <c r="HV120" s="33"/>
      <c r="HW120" s="33"/>
      <c r="HX120" s="33"/>
      <c r="HY120" s="33"/>
      <c r="HZ120" s="33"/>
      <c r="IA120" s="33"/>
      <c r="IB120" s="33"/>
      <c r="IC120" s="33"/>
      <c r="ID120" s="33"/>
      <c r="IE120" s="33"/>
      <c r="IF120" s="33"/>
      <c r="IG120" s="33"/>
      <c r="IH120" s="33"/>
      <c r="II120" s="33"/>
      <c r="IJ120" s="33"/>
      <c r="IK120" s="33"/>
      <c r="IL120" s="33"/>
      <c r="IM120" s="33"/>
      <c r="IN120" s="33"/>
      <c r="IO120" s="33"/>
      <c r="IP120" s="33"/>
      <c r="IQ120" s="33"/>
      <c r="IR120" s="33"/>
      <c r="IS120" s="33"/>
      <c r="IT120" s="33"/>
      <c r="IU120" s="33"/>
      <c r="IV120" s="33"/>
      <c r="IW120" s="33"/>
      <c r="IX120" s="33"/>
    </row>
    <row r="121" spans="1:258" ht="18" x14ac:dyDescent="0.25">
      <c r="A121" s="24">
        <f>LOOKUP(2,1/($A$4:$A120&lt;&gt;""),$A$4:$A120)+1</f>
        <v>113</v>
      </c>
      <c r="B121" s="25"/>
      <c r="C121" s="42"/>
      <c r="D121" s="26" t="str">
        <f ca="1">IFERROR(IF($E121="","",VLOOKUP($E121,'Currency Pairs'!$B$4:$D$1001,3,FALSE)),"")</f>
        <v/>
      </c>
      <c r="E121" s="41" t="str">
        <f ca="1">IFERROR(IF($D121="","",VLOOKUP($D121,'Currency Pairs'!$A$4:$B$1001,2,FALSE)),"")</f>
        <v/>
      </c>
      <c r="F121" s="42"/>
      <c r="G121" s="41"/>
      <c r="H121" s="41"/>
      <c r="I121" s="41"/>
      <c r="J121" s="43" t="str">
        <f t="shared" si="4"/>
        <v/>
      </c>
      <c r="K121" s="76"/>
      <c r="L121" s="41"/>
      <c r="M121" s="44"/>
      <c r="N121" s="45" t="str">
        <f>IF(OR($G121="",$L121=""),"",ROUND(IF($F121="Long",(L121-G121),(G121-L121)) * POWER(10, VLOOKUP($D121,'Currency Pairs'!$A:$C,3,FALSE)),0))</f>
        <v/>
      </c>
      <c r="O121" s="89" t="str">
        <f>IF($P121="","",(($P121+$Q121+$R121)/LOOKUP(2,1/($V$4:$V120&lt;&gt;""),$V$4:$V120)))</f>
        <v/>
      </c>
      <c r="P121" s="46"/>
      <c r="Q121" s="46"/>
      <c r="R121" s="46"/>
      <c r="S121" s="31" t="str">
        <f t="shared" si="5"/>
        <v/>
      </c>
      <c r="T121" s="63"/>
      <c r="U121" s="63"/>
      <c r="V121" s="30" t="str">
        <f>IF($P121="","",$P121+$Q121+LOOKUP(2,1/($V$4:$V120&lt;&gt;""),$V$4:$V120))</f>
        <v/>
      </c>
      <c r="W121" s="31"/>
      <c r="X121" s="31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</row>
    <row r="122" spans="1:258" ht="18" x14ac:dyDescent="0.25">
      <c r="A122" s="33">
        <f>LOOKUP(2,1/($A$4:$A121&lt;&gt;""),$A$4:$A121)+1</f>
        <v>114</v>
      </c>
      <c r="B122" s="34"/>
      <c r="C122" s="48"/>
      <c r="D122" s="35" t="str">
        <f ca="1">IFERROR(IF($E122="","",VLOOKUP($E122,'Currency Pairs'!$B$4:$D$1001,3,FALSE)),"")</f>
        <v/>
      </c>
      <c r="E122" s="47" t="str">
        <f ca="1">IFERROR(IF($D122="","",VLOOKUP($D122,'Currency Pairs'!$A$4:$B$1001,2,FALSE)),"")</f>
        <v/>
      </c>
      <c r="F122" s="48"/>
      <c r="G122" s="47"/>
      <c r="H122" s="47"/>
      <c r="I122" s="47"/>
      <c r="J122" s="49" t="str">
        <f t="shared" si="4"/>
        <v/>
      </c>
      <c r="K122" s="77"/>
      <c r="L122" s="47"/>
      <c r="M122" s="50"/>
      <c r="N122" s="51" t="str">
        <f>IF(OR($G122="",$L122=""),"",ROUND(IF($F122="Long",(L122-G122),(G122-L122)) * POWER(10, VLOOKUP($D122,'Currency Pairs'!$A:$C,3,FALSE)),0))</f>
        <v/>
      </c>
      <c r="O122" s="93" t="str">
        <f>IF($P122="","",(($P122+$Q122+$R122)/LOOKUP(2,1/($V$4:$V121&lt;&gt;""),$V$4:$V121)))</f>
        <v/>
      </c>
      <c r="P122" s="52"/>
      <c r="Q122" s="52"/>
      <c r="R122" s="52"/>
      <c r="S122" s="40" t="str">
        <f t="shared" si="5"/>
        <v/>
      </c>
      <c r="T122" s="64"/>
      <c r="U122" s="64"/>
      <c r="V122" s="39" t="str">
        <f>IF($P122="","",$P122+$Q122+LOOKUP(2,1/($V$4:$V121&lt;&gt;""),$V$4:$V121))</f>
        <v/>
      </c>
      <c r="W122" s="40"/>
      <c r="X122" s="40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HN122" s="33"/>
      <c r="HO122" s="33"/>
      <c r="HP122" s="33"/>
      <c r="HQ122" s="33"/>
      <c r="HR122" s="33"/>
      <c r="HS122" s="33"/>
      <c r="HT122" s="33"/>
      <c r="HU122" s="33"/>
      <c r="HV122" s="33"/>
      <c r="HW122" s="33"/>
      <c r="HX122" s="33"/>
      <c r="HY122" s="33"/>
      <c r="HZ122" s="33"/>
      <c r="IA122" s="33"/>
      <c r="IB122" s="33"/>
      <c r="IC122" s="33"/>
      <c r="ID122" s="33"/>
      <c r="IE122" s="33"/>
      <c r="IF122" s="33"/>
      <c r="IG122" s="33"/>
      <c r="IH122" s="33"/>
      <c r="II122" s="33"/>
      <c r="IJ122" s="33"/>
      <c r="IK122" s="33"/>
      <c r="IL122" s="33"/>
      <c r="IM122" s="33"/>
      <c r="IN122" s="33"/>
      <c r="IO122" s="33"/>
      <c r="IP122" s="33"/>
      <c r="IQ122" s="33"/>
      <c r="IR122" s="33"/>
      <c r="IS122" s="33"/>
      <c r="IT122" s="33"/>
      <c r="IU122" s="33"/>
      <c r="IV122" s="33"/>
      <c r="IW122" s="33"/>
      <c r="IX122" s="33"/>
    </row>
    <row r="123" spans="1:258" ht="18" x14ac:dyDescent="0.25">
      <c r="A123" s="24">
        <f>LOOKUP(2,1/($A$4:$A122&lt;&gt;""),$A$4:$A122)+1</f>
        <v>115</v>
      </c>
      <c r="B123" s="25"/>
      <c r="C123" s="42"/>
      <c r="D123" s="26" t="str">
        <f ca="1">IFERROR(IF($E123="","",VLOOKUP($E123,'Currency Pairs'!$B$4:$D$1001,3,FALSE)),"")</f>
        <v/>
      </c>
      <c r="E123" s="41" t="str">
        <f ca="1">IFERROR(IF($D123="","",VLOOKUP($D123,'Currency Pairs'!$A$4:$B$1001,2,FALSE)),"")</f>
        <v/>
      </c>
      <c r="F123" s="42"/>
      <c r="G123" s="41"/>
      <c r="H123" s="41"/>
      <c r="I123" s="41"/>
      <c r="J123" s="43" t="str">
        <f t="shared" si="4"/>
        <v/>
      </c>
      <c r="K123" s="76"/>
      <c r="L123" s="41"/>
      <c r="M123" s="44"/>
      <c r="N123" s="45" t="str">
        <f>IF(OR($G123="",$L123=""),"",ROUND(IF($F123="Long",(L123-G123),(G123-L123)) * POWER(10, VLOOKUP($D123,'Currency Pairs'!$A:$C,3,FALSE)),0))</f>
        <v/>
      </c>
      <c r="O123" s="89" t="str">
        <f>IF($P123="","",(($P123+$Q123+$R123)/LOOKUP(2,1/($V$4:$V122&lt;&gt;""),$V$4:$V122)))</f>
        <v/>
      </c>
      <c r="P123" s="46"/>
      <c r="Q123" s="46"/>
      <c r="R123" s="46"/>
      <c r="S123" s="31" t="str">
        <f t="shared" si="5"/>
        <v/>
      </c>
      <c r="T123" s="63"/>
      <c r="U123" s="63"/>
      <c r="V123" s="30" t="str">
        <f>IF($P123="","",$P123+$Q123+LOOKUP(2,1/($V$4:$V122&lt;&gt;""),$V$4:$V122))</f>
        <v/>
      </c>
      <c r="W123" s="31"/>
      <c r="X123" s="31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/>
      <c r="AN123" s="32"/>
      <c r="AO123" s="32"/>
      <c r="AP123" s="32"/>
      <c r="AQ123" s="32"/>
      <c r="AR123" s="32"/>
      <c r="AS123" s="32"/>
      <c r="AT123" s="32"/>
      <c r="AU123" s="32"/>
      <c r="AV123" s="3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</row>
    <row r="124" spans="1:258" ht="18" x14ac:dyDescent="0.25">
      <c r="A124" s="33">
        <f>LOOKUP(2,1/($A$4:$A123&lt;&gt;""),$A$4:$A123)+1</f>
        <v>116</v>
      </c>
      <c r="B124" s="34"/>
      <c r="C124" s="48"/>
      <c r="D124" s="35" t="str">
        <f ca="1">IFERROR(IF($E124="","",VLOOKUP($E124,'Currency Pairs'!$B$4:$D$1001,3,FALSE)),"")</f>
        <v/>
      </c>
      <c r="E124" s="47" t="str">
        <f ca="1">IFERROR(IF($D124="","",VLOOKUP($D124,'Currency Pairs'!$A$4:$B$1001,2,FALSE)),"")</f>
        <v/>
      </c>
      <c r="F124" s="48"/>
      <c r="G124" s="47"/>
      <c r="H124" s="47"/>
      <c r="I124" s="47"/>
      <c r="J124" s="49" t="str">
        <f t="shared" si="4"/>
        <v/>
      </c>
      <c r="K124" s="77"/>
      <c r="L124" s="47"/>
      <c r="M124" s="50"/>
      <c r="N124" s="51" t="str">
        <f>IF(OR($G124="",$L124=""),"",ROUND(IF($F124="Long",(L124-G124),(G124-L124)) * POWER(10, VLOOKUP($D124,'Currency Pairs'!$A:$C,3,FALSE)),0))</f>
        <v/>
      </c>
      <c r="O124" s="93" t="str">
        <f>IF($P124="","",(($P124+$Q124+$R124)/LOOKUP(2,1/($V$4:$V123&lt;&gt;""),$V$4:$V123)))</f>
        <v/>
      </c>
      <c r="P124" s="52"/>
      <c r="Q124" s="52"/>
      <c r="R124" s="52"/>
      <c r="S124" s="40" t="str">
        <f t="shared" si="5"/>
        <v/>
      </c>
      <c r="T124" s="64"/>
      <c r="U124" s="64"/>
      <c r="V124" s="39" t="str">
        <f>IF($P124="","",$P124+$Q124+LOOKUP(2,1/($V$4:$V123&lt;&gt;""),$V$4:$V123))</f>
        <v/>
      </c>
      <c r="W124" s="40"/>
      <c r="X124" s="40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HN124" s="33"/>
      <c r="HO124" s="33"/>
      <c r="HP124" s="33"/>
      <c r="HQ124" s="33"/>
      <c r="HR124" s="33"/>
      <c r="HS124" s="33"/>
      <c r="HT124" s="33"/>
      <c r="HU124" s="33"/>
      <c r="HV124" s="33"/>
      <c r="HW124" s="33"/>
      <c r="HX124" s="33"/>
      <c r="HY124" s="33"/>
      <c r="HZ124" s="33"/>
      <c r="IA124" s="33"/>
      <c r="IB124" s="33"/>
      <c r="IC124" s="33"/>
      <c r="ID124" s="33"/>
      <c r="IE124" s="33"/>
      <c r="IF124" s="33"/>
      <c r="IG124" s="33"/>
      <c r="IH124" s="33"/>
      <c r="II124" s="33"/>
      <c r="IJ124" s="33"/>
      <c r="IK124" s="33"/>
      <c r="IL124" s="33"/>
      <c r="IM124" s="33"/>
      <c r="IN124" s="33"/>
      <c r="IO124" s="33"/>
      <c r="IP124" s="33"/>
      <c r="IQ124" s="33"/>
      <c r="IR124" s="33"/>
      <c r="IS124" s="33"/>
      <c r="IT124" s="33"/>
      <c r="IU124" s="33"/>
      <c r="IV124" s="33"/>
      <c r="IW124" s="33"/>
      <c r="IX124" s="33"/>
    </row>
    <row r="125" spans="1:258" ht="18" x14ac:dyDescent="0.25">
      <c r="A125" s="24">
        <f>LOOKUP(2,1/($A$4:$A124&lt;&gt;""),$A$4:$A124)+1</f>
        <v>117</v>
      </c>
      <c r="B125" s="25"/>
      <c r="C125" s="42"/>
      <c r="D125" s="26" t="str">
        <f ca="1">IFERROR(IF($E125="","",VLOOKUP($E125,'Currency Pairs'!$B$4:$D$1001,3,FALSE)),"")</f>
        <v/>
      </c>
      <c r="E125" s="41" t="str">
        <f ca="1">IFERROR(IF($D125="","",VLOOKUP($D125,'Currency Pairs'!$A$4:$B$1001,2,FALSE)),"")</f>
        <v/>
      </c>
      <c r="F125" s="42"/>
      <c r="G125" s="41"/>
      <c r="H125" s="41"/>
      <c r="I125" s="41"/>
      <c r="J125" s="43" t="str">
        <f t="shared" si="4"/>
        <v/>
      </c>
      <c r="K125" s="76"/>
      <c r="L125" s="41"/>
      <c r="M125" s="44"/>
      <c r="N125" s="45" t="str">
        <f>IF(OR($G125="",$L125=""),"",ROUND(IF($F125="Long",(L125-G125),(G125-L125)) * POWER(10, VLOOKUP($D125,'Currency Pairs'!$A:$C,3,FALSE)),0))</f>
        <v/>
      </c>
      <c r="O125" s="89" t="str">
        <f>IF($P125="","",(($P125+$Q125+$R125)/LOOKUP(2,1/($V$4:$V124&lt;&gt;""),$V$4:$V124)))</f>
        <v/>
      </c>
      <c r="P125" s="46"/>
      <c r="Q125" s="46"/>
      <c r="R125" s="46"/>
      <c r="S125" s="31" t="str">
        <f t="shared" si="5"/>
        <v/>
      </c>
      <c r="T125" s="63"/>
      <c r="U125" s="63"/>
      <c r="V125" s="30" t="str">
        <f>IF($P125="","",$P125+$Q125+LOOKUP(2,1/($V$4:$V124&lt;&gt;""),$V$4:$V124))</f>
        <v/>
      </c>
      <c r="W125" s="31"/>
      <c r="X125" s="31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</row>
    <row r="126" spans="1:258" ht="18" x14ac:dyDescent="0.25">
      <c r="A126" s="33">
        <f>LOOKUP(2,1/($A$4:$A125&lt;&gt;""),$A$4:$A125)+1</f>
        <v>118</v>
      </c>
      <c r="B126" s="34"/>
      <c r="C126" s="48"/>
      <c r="D126" s="35" t="str">
        <f ca="1">IFERROR(IF($E126="","",VLOOKUP($E126,'Currency Pairs'!$B$4:$D$1001,3,FALSE)),"")</f>
        <v/>
      </c>
      <c r="E126" s="47" t="str">
        <f ca="1">IFERROR(IF($D126="","",VLOOKUP($D126,'Currency Pairs'!$A$4:$B$1001,2,FALSE)),"")</f>
        <v/>
      </c>
      <c r="F126" s="48"/>
      <c r="G126" s="47"/>
      <c r="H126" s="47"/>
      <c r="I126" s="47"/>
      <c r="J126" s="49" t="str">
        <f t="shared" si="4"/>
        <v/>
      </c>
      <c r="K126" s="77"/>
      <c r="L126" s="47"/>
      <c r="M126" s="50"/>
      <c r="N126" s="51" t="str">
        <f>IF(OR($G126="",$L126=""),"",ROUND(IF($F126="Long",(L126-G126),(G126-L126)) * POWER(10, VLOOKUP($D126,'Currency Pairs'!$A:$C,3,FALSE)),0))</f>
        <v/>
      </c>
      <c r="O126" s="93" t="str">
        <f>IF($P126="","",(($P126+$Q126+$R126)/LOOKUP(2,1/($V$4:$V125&lt;&gt;""),$V$4:$V125)))</f>
        <v/>
      </c>
      <c r="P126" s="52"/>
      <c r="Q126" s="52"/>
      <c r="R126" s="52"/>
      <c r="S126" s="40" t="str">
        <f t="shared" si="5"/>
        <v/>
      </c>
      <c r="T126" s="64"/>
      <c r="U126" s="64"/>
      <c r="V126" s="39" t="str">
        <f>IF($P126="","",$P126+$Q126+LOOKUP(2,1/($V$4:$V125&lt;&gt;""),$V$4:$V125))</f>
        <v/>
      </c>
      <c r="W126" s="40"/>
      <c r="X126" s="40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HN126" s="33"/>
      <c r="HO126" s="33"/>
      <c r="HP126" s="33"/>
      <c r="HQ126" s="33"/>
      <c r="HR126" s="33"/>
      <c r="HS126" s="33"/>
      <c r="HT126" s="33"/>
      <c r="HU126" s="33"/>
      <c r="HV126" s="33"/>
      <c r="HW126" s="33"/>
      <c r="HX126" s="33"/>
      <c r="HY126" s="33"/>
      <c r="HZ126" s="33"/>
      <c r="IA126" s="33"/>
      <c r="IB126" s="33"/>
      <c r="IC126" s="33"/>
      <c r="ID126" s="33"/>
      <c r="IE126" s="33"/>
      <c r="IF126" s="33"/>
      <c r="IG126" s="33"/>
      <c r="IH126" s="33"/>
      <c r="II126" s="33"/>
      <c r="IJ126" s="33"/>
      <c r="IK126" s="33"/>
      <c r="IL126" s="33"/>
      <c r="IM126" s="33"/>
      <c r="IN126" s="33"/>
      <c r="IO126" s="33"/>
      <c r="IP126" s="33"/>
      <c r="IQ126" s="33"/>
      <c r="IR126" s="33"/>
      <c r="IS126" s="33"/>
      <c r="IT126" s="33"/>
      <c r="IU126" s="33"/>
      <c r="IV126" s="33"/>
      <c r="IW126" s="33"/>
      <c r="IX126" s="33"/>
    </row>
    <row r="127" spans="1:258" ht="18" x14ac:dyDescent="0.25">
      <c r="A127" s="24">
        <f>LOOKUP(2,1/($A$4:$A126&lt;&gt;""),$A$4:$A126)+1</f>
        <v>119</v>
      </c>
      <c r="B127" s="25"/>
      <c r="C127" s="42"/>
      <c r="D127" s="26" t="str">
        <f ca="1">IFERROR(IF($E127="","",VLOOKUP($E127,'Currency Pairs'!$B$4:$D$1001,3,FALSE)),"")</f>
        <v/>
      </c>
      <c r="E127" s="41" t="str">
        <f ca="1">IFERROR(IF($D127="","",VLOOKUP($D127,'Currency Pairs'!$A$4:$B$1001,2,FALSE)),"")</f>
        <v/>
      </c>
      <c r="F127" s="42"/>
      <c r="G127" s="41"/>
      <c r="H127" s="41"/>
      <c r="I127" s="41"/>
      <c r="J127" s="43" t="str">
        <f t="shared" si="4"/>
        <v/>
      </c>
      <c r="K127" s="76"/>
      <c r="L127" s="41"/>
      <c r="M127" s="44"/>
      <c r="N127" s="45" t="str">
        <f>IF(OR($G127="",$L127=""),"",ROUND(IF($F127="Long",(L127-G127),(G127-L127)) * POWER(10, VLOOKUP($D127,'Currency Pairs'!$A:$C,3,FALSE)),0))</f>
        <v/>
      </c>
      <c r="O127" s="89" t="str">
        <f>IF($P127="","",(($P127+$Q127+$R127)/LOOKUP(2,1/($V$4:$V126&lt;&gt;""),$V$4:$V126)))</f>
        <v/>
      </c>
      <c r="P127" s="46"/>
      <c r="Q127" s="46"/>
      <c r="R127" s="46"/>
      <c r="S127" s="31" t="str">
        <f t="shared" si="5"/>
        <v/>
      </c>
      <c r="T127" s="63"/>
      <c r="U127" s="63"/>
      <c r="V127" s="30" t="str">
        <f>IF($P127="","",$P127+$Q127+LOOKUP(2,1/($V$4:$V126&lt;&gt;""),$V$4:$V126))</f>
        <v/>
      </c>
      <c r="W127" s="31"/>
      <c r="X127" s="31"/>
      <c r="Y127" s="32"/>
      <c r="Z127" s="32"/>
      <c r="AA127" s="32"/>
      <c r="AB127" s="32"/>
      <c r="AC127" s="32"/>
      <c r="AD127" s="32"/>
      <c r="AE127" s="32"/>
      <c r="AF127" s="32"/>
      <c r="AG127" s="32"/>
      <c r="AH127" s="32"/>
      <c r="AI127" s="32"/>
      <c r="AJ127" s="32"/>
      <c r="AK127" s="32"/>
      <c r="AL127" s="32"/>
      <c r="AM127" s="32"/>
      <c r="AN127" s="32"/>
      <c r="AO127" s="32"/>
      <c r="AP127" s="32"/>
      <c r="AQ127" s="32"/>
      <c r="AR127" s="32"/>
      <c r="AS127" s="32"/>
      <c r="AT127" s="32"/>
      <c r="AU127" s="32"/>
      <c r="AV127" s="32"/>
      <c r="AW127" s="32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</row>
    <row r="128" spans="1:258" ht="18" x14ac:dyDescent="0.25">
      <c r="A128" s="33">
        <f>LOOKUP(2,1/($A$4:$A127&lt;&gt;""),$A$4:$A127)+1</f>
        <v>120</v>
      </c>
      <c r="B128" s="34"/>
      <c r="C128" s="48"/>
      <c r="D128" s="35" t="str">
        <f ca="1">IFERROR(IF($E128="","",VLOOKUP($E128,'Currency Pairs'!$B$4:$D$1001,3,FALSE)),"")</f>
        <v/>
      </c>
      <c r="E128" s="47" t="str">
        <f ca="1">IFERROR(IF($D128="","",VLOOKUP($D128,'Currency Pairs'!$A$4:$B$1001,2,FALSE)),"")</f>
        <v/>
      </c>
      <c r="F128" s="48"/>
      <c r="G128" s="47"/>
      <c r="H128" s="47"/>
      <c r="I128" s="47"/>
      <c r="J128" s="49" t="str">
        <f t="shared" si="4"/>
        <v/>
      </c>
      <c r="K128" s="77"/>
      <c r="L128" s="47"/>
      <c r="M128" s="50"/>
      <c r="N128" s="51" t="str">
        <f>IF(OR($G128="",$L128=""),"",ROUND(IF($F128="Long",(L128-G128),(G128-L128)) * POWER(10, VLOOKUP($D128,'Currency Pairs'!$A:$C,3,FALSE)),0))</f>
        <v/>
      </c>
      <c r="O128" s="93" t="str">
        <f>IF($P128="","",(($P128+$Q128+$R128)/LOOKUP(2,1/($V$4:$V127&lt;&gt;""),$V$4:$V127)))</f>
        <v/>
      </c>
      <c r="P128" s="52"/>
      <c r="Q128" s="52"/>
      <c r="R128" s="52"/>
      <c r="S128" s="40" t="str">
        <f t="shared" si="5"/>
        <v/>
      </c>
      <c r="T128" s="64"/>
      <c r="U128" s="64"/>
      <c r="V128" s="39" t="str">
        <f>IF($P128="","",$P128+$Q128+LOOKUP(2,1/($V$4:$V127&lt;&gt;""),$V$4:$V127))</f>
        <v/>
      </c>
      <c r="W128" s="40"/>
      <c r="X128" s="40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HN128" s="33"/>
      <c r="HO128" s="33"/>
      <c r="HP128" s="33"/>
      <c r="HQ128" s="33"/>
      <c r="HR128" s="33"/>
      <c r="HS128" s="33"/>
      <c r="HT128" s="33"/>
      <c r="HU128" s="33"/>
      <c r="HV128" s="33"/>
      <c r="HW128" s="33"/>
      <c r="HX128" s="33"/>
      <c r="HY128" s="33"/>
      <c r="HZ128" s="33"/>
      <c r="IA128" s="33"/>
      <c r="IB128" s="33"/>
      <c r="IC128" s="33"/>
      <c r="ID128" s="33"/>
      <c r="IE128" s="33"/>
      <c r="IF128" s="33"/>
      <c r="IG128" s="33"/>
      <c r="IH128" s="33"/>
      <c r="II128" s="33"/>
      <c r="IJ128" s="33"/>
      <c r="IK128" s="33"/>
      <c r="IL128" s="33"/>
      <c r="IM128" s="33"/>
      <c r="IN128" s="33"/>
      <c r="IO128" s="33"/>
      <c r="IP128" s="33"/>
      <c r="IQ128" s="33"/>
      <c r="IR128" s="33"/>
      <c r="IS128" s="33"/>
      <c r="IT128" s="33"/>
      <c r="IU128" s="33"/>
      <c r="IV128" s="33"/>
      <c r="IW128" s="33"/>
      <c r="IX128" s="33"/>
    </row>
    <row r="129" spans="1:258" ht="18" x14ac:dyDescent="0.25">
      <c r="A129" s="24">
        <f>LOOKUP(2,1/($A$4:$A128&lt;&gt;""),$A$4:$A128)+1</f>
        <v>121</v>
      </c>
      <c r="B129" s="25"/>
      <c r="C129" s="42"/>
      <c r="D129" s="26" t="str">
        <f ca="1">IFERROR(IF($E129="","",VLOOKUP($E129,'Currency Pairs'!$B$4:$D$1001,3,FALSE)),"")</f>
        <v/>
      </c>
      <c r="E129" s="41" t="str">
        <f ca="1">IFERROR(IF($D129="","",VLOOKUP($D129,'Currency Pairs'!$A$4:$B$1001,2,FALSE)),"")</f>
        <v/>
      </c>
      <c r="F129" s="42"/>
      <c r="G129" s="41"/>
      <c r="H129" s="41"/>
      <c r="I129" s="41"/>
      <c r="J129" s="43" t="str">
        <f t="shared" si="4"/>
        <v/>
      </c>
      <c r="K129" s="76"/>
      <c r="L129" s="41"/>
      <c r="M129" s="44"/>
      <c r="N129" s="45" t="str">
        <f>IF(OR($G129="",$L129=""),"",ROUND(IF($F129="Long",(L129-G129),(G129-L129)) * POWER(10, VLOOKUP($D129,'Currency Pairs'!$A:$C,3,FALSE)),0))</f>
        <v/>
      </c>
      <c r="O129" s="89" t="str">
        <f>IF($P129="","",(($P129+$Q129+$R129)/LOOKUP(2,1/($V$4:$V128&lt;&gt;""),$V$4:$V128)))</f>
        <v/>
      </c>
      <c r="P129" s="46"/>
      <c r="Q129" s="46"/>
      <c r="R129" s="46"/>
      <c r="S129" s="31" t="str">
        <f t="shared" si="5"/>
        <v/>
      </c>
      <c r="T129" s="63"/>
      <c r="U129" s="63"/>
      <c r="V129" s="30" t="str">
        <f>IF($P129="","",$P129+$Q129+LOOKUP(2,1/($V$4:$V128&lt;&gt;""),$V$4:$V128))</f>
        <v/>
      </c>
      <c r="W129" s="31"/>
      <c r="X129" s="31"/>
      <c r="Y129" s="32"/>
      <c r="Z129" s="32"/>
      <c r="AA129" s="32"/>
      <c r="AB129" s="32"/>
      <c r="AC129" s="32"/>
      <c r="AD129" s="32"/>
      <c r="AE129" s="32"/>
      <c r="AF129" s="32"/>
      <c r="AG129" s="32"/>
      <c r="AH129" s="32"/>
      <c r="AI129" s="32"/>
      <c r="AJ129" s="32"/>
      <c r="AK129" s="32"/>
      <c r="AL129" s="32"/>
      <c r="AM129" s="32"/>
      <c r="AN129" s="32"/>
      <c r="AO129" s="32"/>
      <c r="AP129" s="32"/>
      <c r="AQ129" s="32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</row>
    <row r="130" spans="1:258" ht="18" x14ac:dyDescent="0.25">
      <c r="A130" s="33">
        <f>LOOKUP(2,1/($A$4:$A129&lt;&gt;""),$A$4:$A129)+1</f>
        <v>122</v>
      </c>
      <c r="B130" s="34"/>
      <c r="C130" s="48"/>
      <c r="D130" s="35" t="str">
        <f ca="1">IFERROR(IF($E130="","",VLOOKUP($E130,'Currency Pairs'!$B$4:$D$1001,3,FALSE)),"")</f>
        <v/>
      </c>
      <c r="E130" s="47" t="str">
        <f ca="1">IFERROR(IF($D130="","",VLOOKUP($D130,'Currency Pairs'!$A$4:$B$1001,2,FALSE)),"")</f>
        <v/>
      </c>
      <c r="F130" s="48"/>
      <c r="G130" s="47"/>
      <c r="H130" s="47"/>
      <c r="I130" s="47"/>
      <c r="J130" s="49" t="str">
        <f t="shared" si="4"/>
        <v/>
      </c>
      <c r="K130" s="77"/>
      <c r="L130" s="47"/>
      <c r="M130" s="50"/>
      <c r="N130" s="51" t="str">
        <f>IF(OR($G130="",$L130=""),"",ROUND(IF($F130="Long",(L130-G130),(G130-L130)) * POWER(10, VLOOKUP($D130,'Currency Pairs'!$A:$C,3,FALSE)),0))</f>
        <v/>
      </c>
      <c r="O130" s="93" t="str">
        <f>IF($P130="","",(($P130+$Q130+$R130)/LOOKUP(2,1/($V$4:$V129&lt;&gt;""),$V$4:$V129)))</f>
        <v/>
      </c>
      <c r="P130" s="52"/>
      <c r="Q130" s="52"/>
      <c r="R130" s="52"/>
      <c r="S130" s="40" t="str">
        <f t="shared" si="5"/>
        <v/>
      </c>
      <c r="T130" s="64"/>
      <c r="U130" s="64"/>
      <c r="V130" s="39" t="str">
        <f>IF($P130="","",$P130+$Q130+LOOKUP(2,1/($V$4:$V129&lt;&gt;""),$V$4:$V129))</f>
        <v/>
      </c>
      <c r="W130" s="40"/>
      <c r="X130" s="40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HN130" s="33"/>
      <c r="HO130" s="33"/>
      <c r="HP130" s="33"/>
      <c r="HQ130" s="33"/>
      <c r="HR130" s="33"/>
      <c r="HS130" s="33"/>
      <c r="HT130" s="33"/>
      <c r="HU130" s="33"/>
      <c r="HV130" s="33"/>
      <c r="HW130" s="33"/>
      <c r="HX130" s="33"/>
      <c r="HY130" s="33"/>
      <c r="HZ130" s="33"/>
      <c r="IA130" s="33"/>
      <c r="IB130" s="33"/>
      <c r="IC130" s="33"/>
      <c r="ID130" s="33"/>
      <c r="IE130" s="33"/>
      <c r="IF130" s="33"/>
      <c r="IG130" s="33"/>
      <c r="IH130" s="33"/>
      <c r="II130" s="33"/>
      <c r="IJ130" s="33"/>
      <c r="IK130" s="33"/>
      <c r="IL130" s="33"/>
      <c r="IM130" s="33"/>
      <c r="IN130" s="33"/>
      <c r="IO130" s="33"/>
      <c r="IP130" s="33"/>
      <c r="IQ130" s="33"/>
      <c r="IR130" s="33"/>
      <c r="IS130" s="33"/>
      <c r="IT130" s="33"/>
      <c r="IU130" s="33"/>
      <c r="IV130" s="33"/>
      <c r="IW130" s="33"/>
      <c r="IX130" s="33"/>
    </row>
    <row r="131" spans="1:258" ht="18" x14ac:dyDescent="0.25">
      <c r="A131" s="24">
        <f>LOOKUP(2,1/($A$4:$A130&lt;&gt;""),$A$4:$A130)+1</f>
        <v>123</v>
      </c>
      <c r="B131" s="25"/>
      <c r="C131" s="42"/>
      <c r="D131" s="26" t="str">
        <f ca="1">IFERROR(IF($E131="","",VLOOKUP($E131,'Currency Pairs'!$B$4:$D$1001,3,FALSE)),"")</f>
        <v/>
      </c>
      <c r="E131" s="41" t="str">
        <f ca="1">IFERROR(IF($D131="","",VLOOKUP($D131,'Currency Pairs'!$A$4:$B$1001,2,FALSE)),"")</f>
        <v/>
      </c>
      <c r="F131" s="42"/>
      <c r="G131" s="41"/>
      <c r="H131" s="41"/>
      <c r="I131" s="41"/>
      <c r="J131" s="43" t="str">
        <f t="shared" si="4"/>
        <v/>
      </c>
      <c r="K131" s="76"/>
      <c r="L131" s="41"/>
      <c r="M131" s="44"/>
      <c r="N131" s="45" t="str">
        <f>IF(OR($G131="",$L131=""),"",ROUND(IF($F131="Long",(L131-G131),(G131-L131)) * POWER(10, VLOOKUP($D131,'Currency Pairs'!$A:$C,3,FALSE)),0))</f>
        <v/>
      </c>
      <c r="O131" s="89" t="str">
        <f>IF($P131="","",(($P131+$Q131+$R131)/LOOKUP(2,1/($V$4:$V130&lt;&gt;""),$V$4:$V130)))</f>
        <v/>
      </c>
      <c r="P131" s="46"/>
      <c r="Q131" s="46"/>
      <c r="R131" s="46"/>
      <c r="S131" s="31" t="str">
        <f t="shared" si="5"/>
        <v/>
      </c>
      <c r="T131" s="63"/>
      <c r="U131" s="63"/>
      <c r="V131" s="30" t="str">
        <f>IF($P131="","",$P131+$Q131+LOOKUP(2,1/($V$4:$V130&lt;&gt;""),$V$4:$V130))</f>
        <v/>
      </c>
      <c r="W131" s="31"/>
      <c r="X131" s="31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</row>
    <row r="132" spans="1:258" ht="18" x14ac:dyDescent="0.25">
      <c r="A132" s="33">
        <f>LOOKUP(2,1/($A$4:$A131&lt;&gt;""),$A$4:$A131)+1</f>
        <v>124</v>
      </c>
      <c r="B132" s="34"/>
      <c r="C132" s="48"/>
      <c r="D132" s="35" t="str">
        <f ca="1">IFERROR(IF($E132="","",VLOOKUP($E132,'Currency Pairs'!$B$4:$D$1001,3,FALSE)),"")</f>
        <v/>
      </c>
      <c r="E132" s="47" t="str">
        <f ca="1">IFERROR(IF($D132="","",VLOOKUP($D132,'Currency Pairs'!$A$4:$B$1001,2,FALSE)),"")</f>
        <v/>
      </c>
      <c r="F132" s="48"/>
      <c r="G132" s="47"/>
      <c r="H132" s="47"/>
      <c r="I132" s="47"/>
      <c r="J132" s="49" t="str">
        <f t="shared" si="4"/>
        <v/>
      </c>
      <c r="K132" s="77"/>
      <c r="L132" s="47"/>
      <c r="M132" s="50"/>
      <c r="N132" s="51" t="str">
        <f>IF(OR($G132="",$L132=""),"",ROUND(IF($F132="Long",(L132-G132),(G132-L132)) * POWER(10, VLOOKUP($D132,'Currency Pairs'!$A:$C,3,FALSE)),0))</f>
        <v/>
      </c>
      <c r="O132" s="93" t="str">
        <f>IF($P132="","",(($P132+$Q132+$R132)/LOOKUP(2,1/($V$4:$V131&lt;&gt;""),$V$4:$V131)))</f>
        <v/>
      </c>
      <c r="P132" s="52"/>
      <c r="Q132" s="52"/>
      <c r="R132" s="52"/>
      <c r="S132" s="40" t="str">
        <f t="shared" si="5"/>
        <v/>
      </c>
      <c r="T132" s="64"/>
      <c r="U132" s="64"/>
      <c r="V132" s="39" t="str">
        <f>IF($P132="","",$P132+$Q132+LOOKUP(2,1/($V$4:$V131&lt;&gt;""),$V$4:$V131))</f>
        <v/>
      </c>
      <c r="W132" s="40"/>
      <c r="X132" s="40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HN132" s="33"/>
      <c r="HO132" s="33"/>
      <c r="HP132" s="33"/>
      <c r="HQ132" s="33"/>
      <c r="HR132" s="33"/>
      <c r="HS132" s="33"/>
      <c r="HT132" s="33"/>
      <c r="HU132" s="33"/>
      <c r="HV132" s="33"/>
      <c r="HW132" s="33"/>
      <c r="HX132" s="33"/>
      <c r="HY132" s="33"/>
      <c r="HZ132" s="33"/>
      <c r="IA132" s="33"/>
      <c r="IB132" s="33"/>
      <c r="IC132" s="33"/>
      <c r="ID132" s="33"/>
      <c r="IE132" s="33"/>
      <c r="IF132" s="33"/>
      <c r="IG132" s="33"/>
      <c r="IH132" s="33"/>
      <c r="II132" s="33"/>
      <c r="IJ132" s="33"/>
      <c r="IK132" s="33"/>
      <c r="IL132" s="33"/>
      <c r="IM132" s="33"/>
      <c r="IN132" s="33"/>
      <c r="IO132" s="33"/>
      <c r="IP132" s="33"/>
      <c r="IQ132" s="33"/>
      <c r="IR132" s="33"/>
      <c r="IS132" s="33"/>
      <c r="IT132" s="33"/>
      <c r="IU132" s="33"/>
      <c r="IV132" s="33"/>
      <c r="IW132" s="33"/>
      <c r="IX132" s="33"/>
    </row>
    <row r="133" spans="1:258" ht="18" x14ac:dyDescent="0.25">
      <c r="A133" s="24">
        <f>LOOKUP(2,1/($A$4:$A132&lt;&gt;""),$A$4:$A132)+1</f>
        <v>125</v>
      </c>
      <c r="B133" s="25"/>
      <c r="C133" s="42"/>
      <c r="D133" s="26" t="str">
        <f ca="1">IFERROR(IF($E133="","",VLOOKUP($E133,'Currency Pairs'!$B$4:$D$1001,3,FALSE)),"")</f>
        <v/>
      </c>
      <c r="E133" s="41" t="str">
        <f ca="1">IFERROR(IF($D133="","",VLOOKUP($D133,'Currency Pairs'!$A$4:$B$1001,2,FALSE)),"")</f>
        <v/>
      </c>
      <c r="F133" s="42"/>
      <c r="G133" s="41"/>
      <c r="H133" s="41"/>
      <c r="I133" s="41"/>
      <c r="J133" s="43" t="str">
        <f t="shared" si="4"/>
        <v/>
      </c>
      <c r="K133" s="76"/>
      <c r="L133" s="41"/>
      <c r="M133" s="44"/>
      <c r="N133" s="45" t="str">
        <f>IF(OR($G133="",$L133=""),"",ROUND(IF($F133="Long",(L133-G133),(G133-L133)) * POWER(10, VLOOKUP($D133,'Currency Pairs'!$A:$C,3,FALSE)),0))</f>
        <v/>
      </c>
      <c r="O133" s="89" t="str">
        <f>IF($P133="","",(($P133+$Q133+$R133)/LOOKUP(2,1/($V$4:$V132&lt;&gt;""),$V$4:$V132)))</f>
        <v/>
      </c>
      <c r="P133" s="46"/>
      <c r="Q133" s="46"/>
      <c r="R133" s="46"/>
      <c r="S133" s="31" t="str">
        <f t="shared" si="5"/>
        <v/>
      </c>
      <c r="T133" s="63"/>
      <c r="U133" s="63"/>
      <c r="V133" s="30" t="str">
        <f>IF($P133="","",$P133+$Q133+LOOKUP(2,1/($V$4:$V132&lt;&gt;""),$V$4:$V132))</f>
        <v/>
      </c>
      <c r="W133" s="31"/>
      <c r="X133" s="31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32"/>
      <c r="BD133" s="32"/>
      <c r="BE133" s="32"/>
      <c r="BF133" s="32"/>
      <c r="BG133" s="32"/>
      <c r="BH133" s="32"/>
      <c r="BI133" s="32"/>
      <c r="BJ133" s="32"/>
      <c r="BK133" s="32"/>
      <c r="BL133" s="32"/>
      <c r="BM133" s="32"/>
      <c r="BN133" s="32"/>
      <c r="BO133" s="32"/>
      <c r="BP133" s="32"/>
      <c r="BQ133" s="32"/>
      <c r="BR133" s="32"/>
      <c r="BS133" s="32"/>
      <c r="BT133" s="32"/>
      <c r="BU133" s="32"/>
      <c r="BV133" s="32"/>
      <c r="BW133" s="32"/>
      <c r="BX133" s="32"/>
      <c r="BY133" s="32"/>
      <c r="BZ133" s="32"/>
      <c r="CA133" s="32"/>
      <c r="CB133" s="32"/>
      <c r="CC133" s="32"/>
      <c r="CD133" s="32"/>
      <c r="CE133" s="32"/>
      <c r="CF133" s="32"/>
      <c r="CG133" s="32"/>
      <c r="CH133" s="32"/>
      <c r="CI133" s="32"/>
      <c r="CJ133" s="32"/>
      <c r="CK133" s="32"/>
      <c r="CL133" s="32"/>
      <c r="CM133" s="32"/>
      <c r="CN133" s="32"/>
      <c r="CO133" s="32"/>
      <c r="CP133" s="32"/>
      <c r="CQ133" s="32"/>
      <c r="CR133" s="32"/>
      <c r="CS133" s="32"/>
      <c r="CT133" s="32"/>
      <c r="CU133" s="32"/>
      <c r="CV133" s="32"/>
      <c r="CW133" s="32"/>
      <c r="CX133" s="32"/>
      <c r="CY133" s="32"/>
      <c r="CZ133" s="32"/>
      <c r="DA133" s="32"/>
      <c r="DB133" s="32"/>
      <c r="DC133" s="32"/>
      <c r="DD133" s="32"/>
      <c r="DE133" s="32"/>
      <c r="DF133" s="32"/>
      <c r="DG133" s="32"/>
      <c r="DH133" s="32"/>
      <c r="DI133" s="32"/>
      <c r="DJ133" s="32"/>
      <c r="DK133" s="32"/>
      <c r="DL133" s="32"/>
      <c r="DM133" s="32"/>
      <c r="DN133" s="32"/>
      <c r="DO133" s="32"/>
      <c r="DP133" s="32"/>
      <c r="DQ133" s="32"/>
      <c r="DR133" s="32"/>
      <c r="DS133" s="32"/>
      <c r="DT133" s="32"/>
      <c r="DU133" s="32"/>
      <c r="DV133" s="32"/>
      <c r="DW133" s="32"/>
      <c r="DX133" s="32"/>
      <c r="DY133" s="32"/>
      <c r="DZ133" s="32"/>
      <c r="EA133" s="32"/>
      <c r="EB133" s="32"/>
      <c r="EC133" s="32"/>
      <c r="ED133" s="32"/>
      <c r="EE133" s="32"/>
      <c r="EF133" s="32"/>
      <c r="EG133" s="32"/>
      <c r="EH133" s="32"/>
      <c r="EI133" s="32"/>
      <c r="EJ133" s="32"/>
      <c r="EK133" s="32"/>
      <c r="EL133" s="32"/>
      <c r="EM133" s="32"/>
      <c r="EN133" s="32"/>
      <c r="EO133" s="32"/>
      <c r="EP133" s="32"/>
      <c r="EQ133" s="32"/>
      <c r="ER133" s="32"/>
      <c r="ES133" s="32"/>
      <c r="ET133" s="32"/>
      <c r="EU133" s="32"/>
      <c r="EV133" s="32"/>
      <c r="EW133" s="32"/>
      <c r="EX133" s="32"/>
      <c r="EY133" s="32"/>
      <c r="EZ133" s="32"/>
      <c r="FA133" s="32"/>
      <c r="FB133" s="32"/>
      <c r="FC133" s="32"/>
      <c r="FD133" s="32"/>
      <c r="FE133" s="32"/>
      <c r="FF133" s="32"/>
      <c r="FG133" s="32"/>
      <c r="FH133" s="32"/>
      <c r="FI133" s="32"/>
      <c r="FJ133" s="32"/>
      <c r="FK133" s="32"/>
      <c r="FL133" s="32"/>
      <c r="FM133" s="32"/>
      <c r="FN133" s="32"/>
      <c r="FO133" s="32"/>
      <c r="FP133" s="32"/>
      <c r="FQ133" s="32"/>
      <c r="FR133" s="32"/>
      <c r="FS133" s="32"/>
      <c r="FT133" s="32"/>
      <c r="FU133" s="32"/>
      <c r="FV133" s="32"/>
      <c r="FW133" s="32"/>
      <c r="FX133" s="32"/>
      <c r="FY133" s="32"/>
      <c r="FZ133" s="32"/>
      <c r="GA133" s="32"/>
      <c r="GB133" s="32"/>
      <c r="GC133" s="32"/>
      <c r="GD133" s="32"/>
      <c r="GE133" s="32"/>
      <c r="GF133" s="32"/>
      <c r="GG133" s="32"/>
      <c r="GH133" s="32"/>
      <c r="GI133" s="32"/>
      <c r="GJ133" s="32"/>
      <c r="GK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</row>
    <row r="134" spans="1:258" ht="18" x14ac:dyDescent="0.25">
      <c r="A134" s="33">
        <f>LOOKUP(2,1/($A$4:$A133&lt;&gt;""),$A$4:$A133)+1</f>
        <v>126</v>
      </c>
      <c r="B134" s="34"/>
      <c r="C134" s="48"/>
      <c r="D134" s="35" t="str">
        <f ca="1">IFERROR(IF($E134="","",VLOOKUP($E134,'Currency Pairs'!$B$4:$D$1001,3,FALSE)),"")</f>
        <v/>
      </c>
      <c r="E134" s="47" t="str">
        <f ca="1">IFERROR(IF($D134="","",VLOOKUP($D134,'Currency Pairs'!$A$4:$B$1001,2,FALSE)),"")</f>
        <v/>
      </c>
      <c r="F134" s="48"/>
      <c r="G134" s="47"/>
      <c r="H134" s="47"/>
      <c r="I134" s="47"/>
      <c r="J134" s="49" t="str">
        <f t="shared" si="4"/>
        <v/>
      </c>
      <c r="K134" s="77"/>
      <c r="L134" s="47"/>
      <c r="M134" s="50"/>
      <c r="N134" s="51" t="str">
        <f>IF(OR($G134="",$L134=""),"",ROUND(IF($F134="Long",(L134-G134),(G134-L134)) * POWER(10, VLOOKUP($D134,'Currency Pairs'!$A:$C,3,FALSE)),0))</f>
        <v/>
      </c>
      <c r="O134" s="93" t="str">
        <f>IF($P134="","",(($P134+$Q134+$R134)/LOOKUP(2,1/($V$4:$V133&lt;&gt;""),$V$4:$V133)))</f>
        <v/>
      </c>
      <c r="P134" s="52"/>
      <c r="Q134" s="52"/>
      <c r="R134" s="52"/>
      <c r="S134" s="40" t="str">
        <f t="shared" si="5"/>
        <v/>
      </c>
      <c r="T134" s="64"/>
      <c r="U134" s="64"/>
      <c r="V134" s="39" t="str">
        <f>IF($P134="","",$P134+$Q134+LOOKUP(2,1/($V$4:$V133&lt;&gt;""),$V$4:$V133))</f>
        <v/>
      </c>
      <c r="W134" s="40"/>
      <c r="X134" s="40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HN134" s="33"/>
      <c r="HO134" s="33"/>
      <c r="HP134" s="33"/>
      <c r="HQ134" s="33"/>
      <c r="HR134" s="33"/>
      <c r="HS134" s="33"/>
      <c r="HT134" s="33"/>
      <c r="HU134" s="33"/>
      <c r="HV134" s="33"/>
      <c r="HW134" s="33"/>
      <c r="HX134" s="33"/>
      <c r="HY134" s="33"/>
      <c r="HZ134" s="33"/>
      <c r="IA134" s="33"/>
      <c r="IB134" s="33"/>
      <c r="IC134" s="33"/>
      <c r="ID134" s="33"/>
      <c r="IE134" s="33"/>
      <c r="IF134" s="33"/>
      <c r="IG134" s="33"/>
      <c r="IH134" s="33"/>
      <c r="II134" s="33"/>
      <c r="IJ134" s="33"/>
      <c r="IK134" s="33"/>
      <c r="IL134" s="33"/>
      <c r="IM134" s="33"/>
      <c r="IN134" s="33"/>
      <c r="IO134" s="33"/>
      <c r="IP134" s="33"/>
      <c r="IQ134" s="33"/>
      <c r="IR134" s="33"/>
      <c r="IS134" s="33"/>
      <c r="IT134" s="33"/>
      <c r="IU134" s="33"/>
      <c r="IV134" s="33"/>
      <c r="IW134" s="33"/>
      <c r="IX134" s="33"/>
    </row>
    <row r="135" spans="1:258" ht="18" x14ac:dyDescent="0.25">
      <c r="A135" s="24">
        <f>LOOKUP(2,1/($A$4:$A134&lt;&gt;""),$A$4:$A134)+1</f>
        <v>127</v>
      </c>
      <c r="B135" s="25"/>
      <c r="C135" s="42"/>
      <c r="D135" s="26" t="str">
        <f ca="1">IFERROR(IF($E135="","",VLOOKUP($E135,'Currency Pairs'!$B$4:$D$1001,3,FALSE)),"")</f>
        <v/>
      </c>
      <c r="E135" s="41" t="str">
        <f ca="1">IFERROR(IF($D135="","",VLOOKUP($D135,'Currency Pairs'!$A$4:$B$1001,2,FALSE)),"")</f>
        <v/>
      </c>
      <c r="F135" s="42"/>
      <c r="G135" s="41"/>
      <c r="H135" s="41"/>
      <c r="I135" s="41"/>
      <c r="J135" s="43" t="str">
        <f t="shared" si="4"/>
        <v/>
      </c>
      <c r="K135" s="76"/>
      <c r="L135" s="41"/>
      <c r="M135" s="44"/>
      <c r="N135" s="45" t="str">
        <f>IF(OR($G135="",$L135=""),"",ROUND(IF($F135="Long",(L135-G135),(G135-L135)) * POWER(10, VLOOKUP($D135,'Currency Pairs'!$A:$C,3,FALSE)),0))</f>
        <v/>
      </c>
      <c r="O135" s="89" t="str">
        <f>IF($P135="","",(($P135+$Q135+$R135)/LOOKUP(2,1/($V$4:$V134&lt;&gt;""),$V$4:$V134)))</f>
        <v/>
      </c>
      <c r="P135" s="46"/>
      <c r="Q135" s="46"/>
      <c r="R135" s="46"/>
      <c r="S135" s="31" t="str">
        <f t="shared" si="5"/>
        <v/>
      </c>
      <c r="T135" s="63"/>
      <c r="U135" s="63"/>
      <c r="V135" s="30" t="str">
        <f>IF($P135="","",$P135+$Q135+LOOKUP(2,1/($V$4:$V134&lt;&gt;""),$V$4:$V134))</f>
        <v/>
      </c>
      <c r="W135" s="31"/>
      <c r="X135" s="31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32"/>
      <c r="BD135" s="32"/>
      <c r="BE135" s="32"/>
      <c r="BF135" s="32"/>
      <c r="BG135" s="32"/>
      <c r="BH135" s="32"/>
      <c r="BI135" s="32"/>
      <c r="BJ135" s="32"/>
      <c r="BK135" s="32"/>
      <c r="BL135" s="32"/>
      <c r="BM135" s="32"/>
      <c r="BN135" s="32"/>
      <c r="BO135" s="32"/>
      <c r="BP135" s="32"/>
      <c r="BQ135" s="32"/>
      <c r="BR135" s="32"/>
      <c r="BS135" s="32"/>
      <c r="BT135" s="32"/>
      <c r="BU135" s="32"/>
      <c r="BV135" s="32"/>
      <c r="BW135" s="32"/>
      <c r="BX135" s="32"/>
      <c r="BY135" s="32"/>
      <c r="BZ135" s="32"/>
      <c r="CA135" s="32"/>
      <c r="CB135" s="32"/>
      <c r="CC135" s="32"/>
      <c r="CD135" s="32"/>
      <c r="CE135" s="32"/>
      <c r="CF135" s="32"/>
      <c r="CG135" s="32"/>
      <c r="CH135" s="32"/>
      <c r="CI135" s="32"/>
      <c r="CJ135" s="32"/>
      <c r="CK135" s="32"/>
      <c r="CL135" s="32"/>
      <c r="CM135" s="32"/>
      <c r="CN135" s="32"/>
      <c r="CO135" s="32"/>
      <c r="CP135" s="32"/>
      <c r="CQ135" s="32"/>
      <c r="CR135" s="32"/>
      <c r="CS135" s="32"/>
      <c r="CT135" s="32"/>
      <c r="CU135" s="32"/>
      <c r="CV135" s="32"/>
      <c r="CW135" s="32"/>
      <c r="CX135" s="32"/>
      <c r="CY135" s="32"/>
      <c r="CZ135" s="32"/>
      <c r="DA135" s="32"/>
      <c r="DB135" s="32"/>
      <c r="DC135" s="32"/>
      <c r="DD135" s="32"/>
      <c r="DE135" s="32"/>
      <c r="DF135" s="32"/>
      <c r="DG135" s="32"/>
      <c r="DH135" s="32"/>
      <c r="DI135" s="32"/>
      <c r="DJ135" s="32"/>
      <c r="DK135" s="32"/>
      <c r="DL135" s="32"/>
      <c r="DM135" s="32"/>
      <c r="DN135" s="32"/>
      <c r="DO135" s="32"/>
      <c r="DP135" s="32"/>
      <c r="DQ135" s="32"/>
      <c r="DR135" s="32"/>
      <c r="DS135" s="32"/>
      <c r="DT135" s="32"/>
      <c r="DU135" s="32"/>
      <c r="DV135" s="32"/>
      <c r="DW135" s="32"/>
      <c r="DX135" s="32"/>
      <c r="DY135" s="32"/>
      <c r="DZ135" s="32"/>
      <c r="EA135" s="32"/>
      <c r="EB135" s="32"/>
      <c r="EC135" s="32"/>
      <c r="ED135" s="32"/>
      <c r="EE135" s="32"/>
      <c r="EF135" s="32"/>
      <c r="EG135" s="32"/>
      <c r="EH135" s="32"/>
      <c r="EI135" s="32"/>
      <c r="EJ135" s="32"/>
      <c r="EK135" s="32"/>
      <c r="EL135" s="32"/>
      <c r="EM135" s="32"/>
      <c r="EN135" s="32"/>
      <c r="EO135" s="32"/>
      <c r="EP135" s="32"/>
      <c r="EQ135" s="32"/>
      <c r="ER135" s="32"/>
      <c r="ES135" s="32"/>
      <c r="ET135" s="32"/>
      <c r="EU135" s="32"/>
      <c r="EV135" s="32"/>
      <c r="EW135" s="32"/>
      <c r="EX135" s="32"/>
      <c r="EY135" s="32"/>
      <c r="EZ135" s="32"/>
      <c r="FA135" s="32"/>
      <c r="FB135" s="32"/>
      <c r="FC135" s="32"/>
      <c r="FD135" s="32"/>
      <c r="FE135" s="32"/>
      <c r="FF135" s="32"/>
      <c r="FG135" s="32"/>
      <c r="FH135" s="32"/>
      <c r="FI135" s="32"/>
      <c r="FJ135" s="32"/>
      <c r="FK135" s="32"/>
      <c r="FL135" s="32"/>
      <c r="FM135" s="32"/>
      <c r="FN135" s="32"/>
      <c r="FO135" s="32"/>
      <c r="FP135" s="32"/>
      <c r="FQ135" s="32"/>
      <c r="FR135" s="32"/>
      <c r="FS135" s="32"/>
      <c r="FT135" s="32"/>
      <c r="FU135" s="32"/>
      <c r="FV135" s="32"/>
      <c r="FW135" s="32"/>
      <c r="FX135" s="32"/>
      <c r="FY135" s="32"/>
      <c r="FZ135" s="32"/>
      <c r="GA135" s="32"/>
      <c r="GB135" s="32"/>
      <c r="GC135" s="32"/>
      <c r="GD135" s="32"/>
      <c r="GE135" s="32"/>
      <c r="GF135" s="32"/>
      <c r="GG135" s="32"/>
      <c r="GH135" s="32"/>
      <c r="GI135" s="32"/>
      <c r="GJ135" s="32"/>
      <c r="GK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</row>
    <row r="136" spans="1:258" ht="18" x14ac:dyDescent="0.25">
      <c r="A136" s="33">
        <f>LOOKUP(2,1/($A$4:$A135&lt;&gt;""),$A$4:$A135)+1</f>
        <v>128</v>
      </c>
      <c r="B136" s="34"/>
      <c r="C136" s="48"/>
      <c r="D136" s="35" t="str">
        <f ca="1">IFERROR(IF($E136="","",VLOOKUP($E136,'Currency Pairs'!$B$4:$D$1001,3,FALSE)),"")</f>
        <v/>
      </c>
      <c r="E136" s="47" t="str">
        <f ca="1">IFERROR(IF($D136="","",VLOOKUP($D136,'Currency Pairs'!$A$4:$B$1001,2,FALSE)),"")</f>
        <v/>
      </c>
      <c r="F136" s="48"/>
      <c r="G136" s="47"/>
      <c r="H136" s="47"/>
      <c r="I136" s="47"/>
      <c r="J136" s="49" t="str">
        <f t="shared" si="4"/>
        <v/>
      </c>
      <c r="K136" s="77"/>
      <c r="L136" s="47"/>
      <c r="M136" s="50"/>
      <c r="N136" s="51" t="str">
        <f>IF(OR($G136="",$L136=""),"",ROUND(IF($F136="Long",(L136-G136),(G136-L136)) * POWER(10, VLOOKUP($D136,'Currency Pairs'!$A:$C,3,FALSE)),0))</f>
        <v/>
      </c>
      <c r="O136" s="93" t="str">
        <f>IF($P136="","",(($P136+$Q136+$R136)/LOOKUP(2,1/($V$4:$V135&lt;&gt;""),$V$4:$V135)))</f>
        <v/>
      </c>
      <c r="P136" s="52"/>
      <c r="Q136" s="52"/>
      <c r="R136" s="52"/>
      <c r="S136" s="40" t="str">
        <f t="shared" si="5"/>
        <v/>
      </c>
      <c r="T136" s="64"/>
      <c r="U136" s="64"/>
      <c r="V136" s="39" t="str">
        <f>IF($P136="","",$P136+$Q136+LOOKUP(2,1/($V$4:$V135&lt;&gt;""),$V$4:$V135))</f>
        <v/>
      </c>
      <c r="W136" s="40"/>
      <c r="X136" s="40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HN136" s="33"/>
      <c r="HO136" s="33"/>
      <c r="HP136" s="33"/>
      <c r="HQ136" s="33"/>
      <c r="HR136" s="33"/>
      <c r="HS136" s="33"/>
      <c r="HT136" s="33"/>
      <c r="HU136" s="33"/>
      <c r="HV136" s="33"/>
      <c r="HW136" s="33"/>
      <c r="HX136" s="33"/>
      <c r="HY136" s="33"/>
      <c r="HZ136" s="33"/>
      <c r="IA136" s="33"/>
      <c r="IB136" s="33"/>
      <c r="IC136" s="33"/>
      <c r="ID136" s="33"/>
      <c r="IE136" s="33"/>
      <c r="IF136" s="33"/>
      <c r="IG136" s="33"/>
      <c r="IH136" s="33"/>
      <c r="II136" s="33"/>
      <c r="IJ136" s="33"/>
      <c r="IK136" s="33"/>
      <c r="IL136" s="33"/>
      <c r="IM136" s="33"/>
      <c r="IN136" s="33"/>
      <c r="IO136" s="33"/>
      <c r="IP136" s="33"/>
      <c r="IQ136" s="33"/>
      <c r="IR136" s="33"/>
      <c r="IS136" s="33"/>
      <c r="IT136" s="33"/>
      <c r="IU136" s="33"/>
      <c r="IV136" s="33"/>
      <c r="IW136" s="33"/>
      <c r="IX136" s="33"/>
    </row>
    <row r="137" spans="1:258" ht="18" x14ac:dyDescent="0.25">
      <c r="A137" s="24">
        <f>LOOKUP(2,1/($A$4:$A136&lt;&gt;""),$A$4:$A136)+1</f>
        <v>129</v>
      </c>
      <c r="B137" s="25"/>
      <c r="C137" s="42"/>
      <c r="D137" s="26" t="str">
        <f ca="1">IFERROR(IF($E137="","",VLOOKUP($E137,'Currency Pairs'!$B$4:$D$1001,3,FALSE)),"")</f>
        <v/>
      </c>
      <c r="E137" s="41" t="str">
        <f ca="1">IFERROR(IF($D137="","",VLOOKUP($D137,'Currency Pairs'!$A$4:$B$1001,2,FALSE)),"")</f>
        <v/>
      </c>
      <c r="F137" s="42"/>
      <c r="G137" s="41"/>
      <c r="H137" s="41"/>
      <c r="I137" s="41"/>
      <c r="J137" s="43" t="str">
        <f t="shared" si="4"/>
        <v/>
      </c>
      <c r="K137" s="76"/>
      <c r="L137" s="41"/>
      <c r="M137" s="44"/>
      <c r="N137" s="45" t="str">
        <f>IF(OR($G137="",$L137=""),"",ROUND(IF($F137="Long",(L137-G137),(G137-L137)) * POWER(10, VLOOKUP($D137,'Currency Pairs'!$A:$C,3,FALSE)),0))</f>
        <v/>
      </c>
      <c r="O137" s="89" t="str">
        <f>IF($P137="","",(($P137+$Q137+$R137)/LOOKUP(2,1/($V$4:$V136&lt;&gt;""),$V$4:$V136)))</f>
        <v/>
      </c>
      <c r="P137" s="46"/>
      <c r="Q137" s="46"/>
      <c r="R137" s="46"/>
      <c r="S137" s="31" t="str">
        <f t="shared" si="5"/>
        <v/>
      </c>
      <c r="T137" s="63"/>
      <c r="U137" s="63"/>
      <c r="V137" s="30" t="str">
        <f>IF($P137="","",$P137+$Q137+LOOKUP(2,1/($V$4:$V136&lt;&gt;""),$V$4:$V136))</f>
        <v/>
      </c>
      <c r="W137" s="31"/>
      <c r="X137" s="31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  <c r="CY137" s="32"/>
      <c r="CZ137" s="32"/>
      <c r="DA137" s="32"/>
      <c r="DB137" s="32"/>
      <c r="DC137" s="32"/>
      <c r="DD137" s="32"/>
      <c r="DE137" s="32"/>
      <c r="DF137" s="32"/>
      <c r="DG137" s="32"/>
      <c r="DH137" s="32"/>
      <c r="DI137" s="32"/>
      <c r="DJ137" s="32"/>
      <c r="DK137" s="32"/>
      <c r="DL137" s="32"/>
      <c r="DM137" s="32"/>
      <c r="DN137" s="32"/>
      <c r="DO137" s="32"/>
      <c r="DP137" s="32"/>
      <c r="DQ137" s="32"/>
      <c r="DR137" s="32"/>
      <c r="DS137" s="32"/>
      <c r="DT137" s="32"/>
      <c r="DU137" s="32"/>
      <c r="DV137" s="32"/>
      <c r="DW137" s="32"/>
      <c r="DX137" s="32"/>
      <c r="DY137" s="32"/>
      <c r="DZ137" s="32"/>
      <c r="EA137" s="32"/>
      <c r="EB137" s="32"/>
      <c r="EC137" s="32"/>
      <c r="ED137" s="32"/>
      <c r="EE137" s="32"/>
      <c r="EF137" s="32"/>
      <c r="EG137" s="32"/>
      <c r="EH137" s="32"/>
      <c r="EI137" s="32"/>
      <c r="EJ137" s="32"/>
      <c r="EK137" s="32"/>
      <c r="EL137" s="32"/>
      <c r="EM137" s="32"/>
      <c r="EN137" s="32"/>
      <c r="EO137" s="32"/>
      <c r="EP137" s="32"/>
      <c r="EQ137" s="32"/>
      <c r="ER137" s="32"/>
      <c r="ES137" s="32"/>
      <c r="ET137" s="32"/>
      <c r="EU137" s="32"/>
      <c r="EV137" s="32"/>
      <c r="EW137" s="32"/>
      <c r="EX137" s="32"/>
      <c r="EY137" s="32"/>
      <c r="EZ137" s="32"/>
      <c r="FA137" s="32"/>
      <c r="FB137" s="32"/>
      <c r="FC137" s="32"/>
      <c r="FD137" s="32"/>
      <c r="FE137" s="32"/>
      <c r="FF137" s="32"/>
      <c r="FG137" s="32"/>
      <c r="FH137" s="32"/>
      <c r="FI137" s="32"/>
      <c r="FJ137" s="32"/>
      <c r="FK137" s="32"/>
      <c r="FL137" s="32"/>
      <c r="FM137" s="32"/>
      <c r="FN137" s="32"/>
      <c r="FO137" s="32"/>
      <c r="FP137" s="32"/>
      <c r="FQ137" s="32"/>
      <c r="FR137" s="32"/>
      <c r="FS137" s="32"/>
      <c r="FT137" s="32"/>
      <c r="FU137" s="32"/>
      <c r="FV137" s="32"/>
      <c r="FW137" s="32"/>
      <c r="FX137" s="32"/>
      <c r="FY137" s="32"/>
      <c r="FZ137" s="32"/>
      <c r="GA137" s="32"/>
      <c r="GB137" s="32"/>
      <c r="GC137" s="32"/>
      <c r="GD137" s="32"/>
      <c r="GE137" s="32"/>
      <c r="GF137" s="32"/>
      <c r="GG137" s="32"/>
      <c r="GH137" s="32"/>
      <c r="GI137" s="32"/>
      <c r="GJ137" s="32"/>
      <c r="GK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</row>
    <row r="138" spans="1:258" ht="18" x14ac:dyDescent="0.25">
      <c r="A138" s="33">
        <f>LOOKUP(2,1/($A$4:$A137&lt;&gt;""),$A$4:$A137)+1</f>
        <v>130</v>
      </c>
      <c r="B138" s="34"/>
      <c r="C138" s="48"/>
      <c r="D138" s="35" t="str">
        <f ca="1">IFERROR(IF($E138="","",VLOOKUP($E138,'Currency Pairs'!$B$4:$D$1001,3,FALSE)),"")</f>
        <v/>
      </c>
      <c r="E138" s="47" t="str">
        <f ca="1">IFERROR(IF($D138="","",VLOOKUP($D138,'Currency Pairs'!$A$4:$B$1001,2,FALSE)),"")</f>
        <v/>
      </c>
      <c r="F138" s="48"/>
      <c r="G138" s="47"/>
      <c r="H138" s="47"/>
      <c r="I138" s="47"/>
      <c r="J138" s="49" t="str">
        <f t="shared" si="4"/>
        <v/>
      </c>
      <c r="K138" s="77"/>
      <c r="L138" s="47"/>
      <c r="M138" s="50"/>
      <c r="N138" s="51" t="str">
        <f>IF(OR($G138="",$L138=""),"",ROUND(IF($F138="Long",(L138-G138),(G138-L138)) * POWER(10, VLOOKUP($D138,'Currency Pairs'!$A:$C,3,FALSE)),0))</f>
        <v/>
      </c>
      <c r="O138" s="93" t="str">
        <f>IF($P138="","",(($P138+$Q138+$R138)/LOOKUP(2,1/($V$4:$V137&lt;&gt;""),$V$4:$V137)))</f>
        <v/>
      </c>
      <c r="P138" s="52"/>
      <c r="Q138" s="52"/>
      <c r="R138" s="52"/>
      <c r="S138" s="40" t="str">
        <f t="shared" si="5"/>
        <v/>
      </c>
      <c r="T138" s="64"/>
      <c r="U138" s="64"/>
      <c r="V138" s="39" t="str">
        <f>IF($P138="","",$P138+$Q138+LOOKUP(2,1/($V$4:$V137&lt;&gt;""),$V$4:$V137))</f>
        <v/>
      </c>
      <c r="W138" s="40"/>
      <c r="X138" s="40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HN138" s="33"/>
      <c r="HO138" s="33"/>
      <c r="HP138" s="33"/>
      <c r="HQ138" s="33"/>
      <c r="HR138" s="33"/>
      <c r="HS138" s="33"/>
      <c r="HT138" s="33"/>
      <c r="HU138" s="33"/>
      <c r="HV138" s="33"/>
      <c r="HW138" s="33"/>
      <c r="HX138" s="33"/>
      <c r="HY138" s="33"/>
      <c r="HZ138" s="33"/>
      <c r="IA138" s="33"/>
      <c r="IB138" s="33"/>
      <c r="IC138" s="33"/>
      <c r="ID138" s="33"/>
      <c r="IE138" s="33"/>
      <c r="IF138" s="33"/>
      <c r="IG138" s="33"/>
      <c r="IH138" s="33"/>
      <c r="II138" s="33"/>
      <c r="IJ138" s="33"/>
      <c r="IK138" s="33"/>
      <c r="IL138" s="33"/>
      <c r="IM138" s="33"/>
      <c r="IN138" s="33"/>
      <c r="IO138" s="33"/>
      <c r="IP138" s="33"/>
      <c r="IQ138" s="33"/>
      <c r="IR138" s="33"/>
      <c r="IS138" s="33"/>
      <c r="IT138" s="33"/>
      <c r="IU138" s="33"/>
      <c r="IV138" s="33"/>
      <c r="IW138" s="33"/>
      <c r="IX138" s="33"/>
    </row>
    <row r="139" spans="1:258" ht="18" x14ac:dyDescent="0.25">
      <c r="A139" s="24">
        <f>LOOKUP(2,1/($A$4:$A138&lt;&gt;""),$A$4:$A138)+1</f>
        <v>131</v>
      </c>
      <c r="B139" s="25"/>
      <c r="C139" s="42"/>
      <c r="D139" s="26" t="str">
        <f ca="1">IFERROR(IF($E139="","",VLOOKUP($E139,'Currency Pairs'!$B$4:$D$1001,3,FALSE)),"")</f>
        <v/>
      </c>
      <c r="E139" s="41" t="str">
        <f ca="1">IFERROR(IF($D139="","",VLOOKUP($D139,'Currency Pairs'!$A$4:$B$1001,2,FALSE)),"")</f>
        <v/>
      </c>
      <c r="F139" s="42"/>
      <c r="G139" s="41"/>
      <c r="H139" s="41"/>
      <c r="I139" s="41"/>
      <c r="J139" s="43" t="str">
        <f t="shared" si="4"/>
        <v/>
      </c>
      <c r="K139" s="76"/>
      <c r="L139" s="41"/>
      <c r="M139" s="44"/>
      <c r="N139" s="45" t="str">
        <f>IF(OR($G139="",$L139=""),"",ROUND(IF($F139="Long",(L139-G139),(G139-L139)) * POWER(10, VLOOKUP($D139,'Currency Pairs'!$A:$C,3,FALSE)),0))</f>
        <v/>
      </c>
      <c r="O139" s="89" t="str">
        <f>IF($P139="","",(($P139+$Q139+$R139)/LOOKUP(2,1/($V$4:$V138&lt;&gt;""),$V$4:$V138)))</f>
        <v/>
      </c>
      <c r="P139" s="46"/>
      <c r="Q139" s="46"/>
      <c r="R139" s="46"/>
      <c r="S139" s="31" t="str">
        <f t="shared" si="5"/>
        <v/>
      </c>
      <c r="T139" s="63"/>
      <c r="U139" s="63"/>
      <c r="V139" s="30" t="str">
        <f>IF($P139="","",$P139+$Q139+LOOKUP(2,1/($V$4:$V138&lt;&gt;""),$V$4:$V138))</f>
        <v/>
      </c>
      <c r="W139" s="31"/>
      <c r="X139" s="31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  <c r="CY139" s="32"/>
      <c r="CZ139" s="32"/>
      <c r="DA139" s="32"/>
      <c r="DB139" s="32"/>
      <c r="DC139" s="32"/>
      <c r="DD139" s="32"/>
      <c r="DE139" s="32"/>
      <c r="DF139" s="32"/>
      <c r="DG139" s="32"/>
      <c r="DH139" s="32"/>
      <c r="DI139" s="32"/>
      <c r="DJ139" s="32"/>
      <c r="DK139" s="32"/>
      <c r="DL139" s="32"/>
      <c r="DM139" s="32"/>
      <c r="DN139" s="32"/>
      <c r="DO139" s="32"/>
      <c r="DP139" s="32"/>
      <c r="DQ139" s="32"/>
      <c r="DR139" s="32"/>
      <c r="DS139" s="32"/>
      <c r="DT139" s="32"/>
      <c r="DU139" s="32"/>
      <c r="DV139" s="32"/>
      <c r="DW139" s="32"/>
      <c r="DX139" s="32"/>
      <c r="DY139" s="32"/>
      <c r="DZ139" s="32"/>
      <c r="EA139" s="32"/>
      <c r="EB139" s="32"/>
      <c r="EC139" s="32"/>
      <c r="ED139" s="32"/>
      <c r="EE139" s="32"/>
      <c r="EF139" s="32"/>
      <c r="EG139" s="32"/>
      <c r="EH139" s="32"/>
      <c r="EI139" s="32"/>
      <c r="EJ139" s="32"/>
      <c r="EK139" s="32"/>
      <c r="EL139" s="32"/>
      <c r="EM139" s="32"/>
      <c r="EN139" s="32"/>
      <c r="EO139" s="32"/>
      <c r="EP139" s="32"/>
      <c r="EQ139" s="32"/>
      <c r="ER139" s="32"/>
      <c r="ES139" s="32"/>
      <c r="ET139" s="32"/>
      <c r="EU139" s="32"/>
      <c r="EV139" s="32"/>
      <c r="EW139" s="32"/>
      <c r="EX139" s="32"/>
      <c r="EY139" s="32"/>
      <c r="EZ139" s="32"/>
      <c r="FA139" s="32"/>
      <c r="FB139" s="32"/>
      <c r="FC139" s="32"/>
      <c r="FD139" s="32"/>
      <c r="FE139" s="32"/>
      <c r="FF139" s="32"/>
      <c r="FG139" s="32"/>
      <c r="FH139" s="32"/>
      <c r="FI139" s="32"/>
      <c r="FJ139" s="32"/>
      <c r="FK139" s="32"/>
      <c r="FL139" s="32"/>
      <c r="FM139" s="32"/>
      <c r="FN139" s="32"/>
      <c r="FO139" s="32"/>
      <c r="FP139" s="32"/>
      <c r="FQ139" s="32"/>
      <c r="FR139" s="32"/>
      <c r="FS139" s="32"/>
      <c r="FT139" s="32"/>
      <c r="FU139" s="32"/>
      <c r="FV139" s="32"/>
      <c r="FW139" s="32"/>
      <c r="FX139" s="32"/>
      <c r="FY139" s="32"/>
      <c r="FZ139" s="32"/>
      <c r="GA139" s="32"/>
      <c r="GB139" s="32"/>
      <c r="GC139" s="32"/>
      <c r="GD139" s="32"/>
      <c r="GE139" s="32"/>
      <c r="GF139" s="32"/>
      <c r="GG139" s="32"/>
      <c r="GH139" s="32"/>
      <c r="GI139" s="32"/>
      <c r="GJ139" s="32"/>
      <c r="GK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</row>
    <row r="140" spans="1:258" ht="18" x14ac:dyDescent="0.25">
      <c r="A140" s="33">
        <f>LOOKUP(2,1/($A$4:$A139&lt;&gt;""),$A$4:$A139)+1</f>
        <v>132</v>
      </c>
      <c r="B140" s="34"/>
      <c r="C140" s="48"/>
      <c r="D140" s="35" t="str">
        <f ca="1">IFERROR(IF($E140="","",VLOOKUP($E140,'Currency Pairs'!$B$4:$D$1001,3,FALSE)),"")</f>
        <v/>
      </c>
      <c r="E140" s="47" t="str">
        <f ca="1">IFERROR(IF($D140="","",VLOOKUP($D140,'Currency Pairs'!$A$4:$B$1001,2,FALSE)),"")</f>
        <v/>
      </c>
      <c r="F140" s="48"/>
      <c r="G140" s="47"/>
      <c r="H140" s="47"/>
      <c r="I140" s="47"/>
      <c r="J140" s="49" t="str">
        <f t="shared" ref="J140:J203" si="6">IF(OR($G140="",$H140="",$I140=""),"",ROUND(ABS(($G140-$I140)/($G140-$H140)),2))</f>
        <v/>
      </c>
      <c r="K140" s="77"/>
      <c r="L140" s="47"/>
      <c r="M140" s="50"/>
      <c r="N140" s="51" t="str">
        <f>IF(OR($G140="",$L140=""),"",ROUND(IF($F140="Long",(L140-G140),(G140-L140)) * POWER(10, VLOOKUP($D140,'Currency Pairs'!$A:$C,3,FALSE)),0))</f>
        <v/>
      </c>
      <c r="O140" s="93" t="str">
        <f>IF($P140="","",(($P140+$Q140+$R140)/LOOKUP(2,1/($V$4:$V139&lt;&gt;""),$V$4:$V139)))</f>
        <v/>
      </c>
      <c r="P140" s="52"/>
      <c r="Q140" s="52"/>
      <c r="R140" s="52"/>
      <c r="S140" s="40" t="str">
        <f t="shared" si="5"/>
        <v/>
      </c>
      <c r="T140" s="64"/>
      <c r="U140" s="64"/>
      <c r="V140" s="39" t="str">
        <f>IF($P140="","",$P140+$Q140+LOOKUP(2,1/($V$4:$V139&lt;&gt;""),$V$4:$V139))</f>
        <v/>
      </c>
      <c r="W140" s="40"/>
      <c r="X140" s="40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HN140" s="33"/>
      <c r="HO140" s="33"/>
      <c r="HP140" s="33"/>
      <c r="HQ140" s="33"/>
      <c r="HR140" s="33"/>
      <c r="HS140" s="33"/>
      <c r="HT140" s="33"/>
      <c r="HU140" s="33"/>
      <c r="HV140" s="33"/>
      <c r="HW140" s="33"/>
      <c r="HX140" s="33"/>
      <c r="HY140" s="33"/>
      <c r="HZ140" s="33"/>
      <c r="IA140" s="33"/>
      <c r="IB140" s="33"/>
      <c r="IC140" s="33"/>
      <c r="ID140" s="33"/>
      <c r="IE140" s="33"/>
      <c r="IF140" s="33"/>
      <c r="IG140" s="33"/>
      <c r="IH140" s="33"/>
      <c r="II140" s="33"/>
      <c r="IJ140" s="33"/>
      <c r="IK140" s="33"/>
      <c r="IL140" s="33"/>
      <c r="IM140" s="33"/>
      <c r="IN140" s="33"/>
      <c r="IO140" s="33"/>
      <c r="IP140" s="33"/>
      <c r="IQ140" s="33"/>
      <c r="IR140" s="33"/>
      <c r="IS140" s="33"/>
      <c r="IT140" s="33"/>
      <c r="IU140" s="33"/>
      <c r="IV140" s="33"/>
      <c r="IW140" s="33"/>
      <c r="IX140" s="33"/>
    </row>
    <row r="141" spans="1:258" ht="18" x14ac:dyDescent="0.25">
      <c r="A141" s="24">
        <f>LOOKUP(2,1/($A$4:$A140&lt;&gt;""),$A$4:$A140)+1</f>
        <v>133</v>
      </c>
      <c r="B141" s="25"/>
      <c r="C141" s="42"/>
      <c r="D141" s="26" t="str">
        <f ca="1">IFERROR(IF($E141="","",VLOOKUP($E141,'Currency Pairs'!$B$4:$D$1001,3,FALSE)),"")</f>
        <v/>
      </c>
      <c r="E141" s="41" t="str">
        <f ca="1">IFERROR(IF($D141="","",VLOOKUP($D141,'Currency Pairs'!$A$4:$B$1001,2,FALSE)),"")</f>
        <v/>
      </c>
      <c r="F141" s="42"/>
      <c r="G141" s="41"/>
      <c r="H141" s="41"/>
      <c r="I141" s="41"/>
      <c r="J141" s="43" t="str">
        <f t="shared" si="6"/>
        <v/>
      </c>
      <c r="K141" s="76"/>
      <c r="L141" s="41"/>
      <c r="M141" s="44"/>
      <c r="N141" s="45" t="str">
        <f>IF(OR($G141="",$L141=""),"",ROUND(IF($F141="Long",(L141-G141),(G141-L141)) * POWER(10, VLOOKUP($D141,'Currency Pairs'!$A:$C,3,FALSE)),0))</f>
        <v/>
      </c>
      <c r="O141" s="89" t="str">
        <f>IF($P141="","",(($P141+$Q141+$R141)/LOOKUP(2,1/($V$4:$V140&lt;&gt;""),$V$4:$V140)))</f>
        <v/>
      </c>
      <c r="P141" s="46"/>
      <c r="Q141" s="46"/>
      <c r="R141" s="46"/>
      <c r="S141" s="31" t="str">
        <f t="shared" si="5"/>
        <v/>
      </c>
      <c r="T141" s="63"/>
      <c r="U141" s="63"/>
      <c r="V141" s="30" t="str">
        <f>IF($P141="","",$P141+$Q141+LOOKUP(2,1/($V$4:$V140&lt;&gt;""),$V$4:$V140))</f>
        <v/>
      </c>
      <c r="W141" s="31"/>
      <c r="X141" s="31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</row>
    <row r="142" spans="1:258" ht="18" x14ac:dyDescent="0.25">
      <c r="A142" s="33">
        <f>LOOKUP(2,1/($A$4:$A141&lt;&gt;""),$A$4:$A141)+1</f>
        <v>134</v>
      </c>
      <c r="B142" s="34"/>
      <c r="C142" s="48"/>
      <c r="D142" s="35" t="str">
        <f ca="1">IFERROR(IF($E142="","",VLOOKUP($E142,'Currency Pairs'!$B$4:$D$1001,3,FALSE)),"")</f>
        <v/>
      </c>
      <c r="E142" s="47" t="str">
        <f ca="1">IFERROR(IF($D142="","",VLOOKUP($D142,'Currency Pairs'!$A$4:$B$1001,2,FALSE)),"")</f>
        <v/>
      </c>
      <c r="F142" s="48"/>
      <c r="G142" s="47"/>
      <c r="H142" s="47"/>
      <c r="I142" s="47"/>
      <c r="J142" s="49" t="str">
        <f t="shared" si="6"/>
        <v/>
      </c>
      <c r="K142" s="77"/>
      <c r="L142" s="47"/>
      <c r="M142" s="50"/>
      <c r="N142" s="51" t="str">
        <f>IF(OR($G142="",$L142=""),"",ROUND(IF($F142="Long",(L142-G142),(G142-L142)) * POWER(10, VLOOKUP($D142,'Currency Pairs'!$A:$C,3,FALSE)),0))</f>
        <v/>
      </c>
      <c r="O142" s="93" t="str">
        <f>IF($P142="","",(($P142+$Q142+$R142)/LOOKUP(2,1/($V$4:$V141&lt;&gt;""),$V$4:$V141)))</f>
        <v/>
      </c>
      <c r="P142" s="52"/>
      <c r="Q142" s="52"/>
      <c r="R142" s="52"/>
      <c r="S142" s="40" t="str">
        <f t="shared" si="5"/>
        <v/>
      </c>
      <c r="T142" s="64"/>
      <c r="U142" s="64"/>
      <c r="V142" s="39" t="str">
        <f>IF($P142="","",$P142+$Q142+LOOKUP(2,1/($V$4:$V141&lt;&gt;""),$V$4:$V141))</f>
        <v/>
      </c>
      <c r="W142" s="40"/>
      <c r="X142" s="40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HN142" s="33"/>
      <c r="HO142" s="33"/>
      <c r="HP142" s="33"/>
      <c r="HQ142" s="33"/>
      <c r="HR142" s="33"/>
      <c r="HS142" s="33"/>
      <c r="HT142" s="33"/>
      <c r="HU142" s="33"/>
      <c r="HV142" s="33"/>
      <c r="HW142" s="33"/>
      <c r="HX142" s="33"/>
      <c r="HY142" s="33"/>
      <c r="HZ142" s="33"/>
      <c r="IA142" s="33"/>
      <c r="IB142" s="33"/>
      <c r="IC142" s="33"/>
      <c r="ID142" s="33"/>
      <c r="IE142" s="33"/>
      <c r="IF142" s="33"/>
      <c r="IG142" s="33"/>
      <c r="IH142" s="33"/>
      <c r="II142" s="33"/>
      <c r="IJ142" s="33"/>
      <c r="IK142" s="33"/>
      <c r="IL142" s="33"/>
      <c r="IM142" s="33"/>
      <c r="IN142" s="33"/>
      <c r="IO142" s="33"/>
      <c r="IP142" s="33"/>
      <c r="IQ142" s="33"/>
      <c r="IR142" s="33"/>
      <c r="IS142" s="33"/>
      <c r="IT142" s="33"/>
      <c r="IU142" s="33"/>
      <c r="IV142" s="33"/>
      <c r="IW142" s="33"/>
      <c r="IX142" s="33"/>
    </row>
    <row r="143" spans="1:258" ht="18" x14ac:dyDescent="0.25">
      <c r="A143" s="24">
        <f>LOOKUP(2,1/($A$4:$A142&lt;&gt;""),$A$4:$A142)+1</f>
        <v>135</v>
      </c>
      <c r="B143" s="25"/>
      <c r="C143" s="42"/>
      <c r="D143" s="26" t="str">
        <f ca="1">IFERROR(IF($E143="","",VLOOKUP($E143,'Currency Pairs'!$B$4:$D$1001,3,FALSE)),"")</f>
        <v/>
      </c>
      <c r="E143" s="41" t="str">
        <f ca="1">IFERROR(IF($D143="","",VLOOKUP($D143,'Currency Pairs'!$A$4:$B$1001,2,FALSE)),"")</f>
        <v/>
      </c>
      <c r="F143" s="42"/>
      <c r="G143" s="41"/>
      <c r="H143" s="41"/>
      <c r="I143" s="41"/>
      <c r="J143" s="43" t="str">
        <f t="shared" si="6"/>
        <v/>
      </c>
      <c r="K143" s="76"/>
      <c r="L143" s="41"/>
      <c r="M143" s="44"/>
      <c r="N143" s="45" t="str">
        <f>IF(OR($G143="",$L143=""),"",ROUND(IF($F143="Long",(L143-G143),(G143-L143)) * POWER(10, VLOOKUP($D143,'Currency Pairs'!$A:$C,3,FALSE)),0))</f>
        <v/>
      </c>
      <c r="O143" s="89" t="str">
        <f>IF($P143="","",(($P143+$Q143+$R143)/LOOKUP(2,1/($V$4:$V142&lt;&gt;""),$V$4:$V142)))</f>
        <v/>
      </c>
      <c r="P143" s="46"/>
      <c r="Q143" s="46"/>
      <c r="R143" s="46"/>
      <c r="S143" s="31" t="str">
        <f t="shared" si="5"/>
        <v/>
      </c>
      <c r="T143" s="63"/>
      <c r="U143" s="63"/>
      <c r="V143" s="30" t="str">
        <f>IF($P143="","",$P143+$Q143+LOOKUP(2,1/($V$4:$V142&lt;&gt;""),$V$4:$V142))</f>
        <v/>
      </c>
      <c r="W143" s="31"/>
      <c r="X143" s="31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</row>
    <row r="144" spans="1:258" ht="18" x14ac:dyDescent="0.25">
      <c r="A144" s="33">
        <f>LOOKUP(2,1/($A$4:$A143&lt;&gt;""),$A$4:$A143)+1</f>
        <v>136</v>
      </c>
      <c r="B144" s="34"/>
      <c r="C144" s="48"/>
      <c r="D144" s="35" t="str">
        <f ca="1">IFERROR(IF($E144="","",VLOOKUP($E144,'Currency Pairs'!$B$4:$D$1001,3,FALSE)),"")</f>
        <v/>
      </c>
      <c r="E144" s="47" t="str">
        <f ca="1">IFERROR(IF($D144="","",VLOOKUP($D144,'Currency Pairs'!$A$4:$B$1001,2,FALSE)),"")</f>
        <v/>
      </c>
      <c r="F144" s="48"/>
      <c r="G144" s="47"/>
      <c r="H144" s="47"/>
      <c r="I144" s="47"/>
      <c r="J144" s="49" t="str">
        <f t="shared" si="6"/>
        <v/>
      </c>
      <c r="K144" s="77"/>
      <c r="L144" s="47"/>
      <c r="M144" s="50"/>
      <c r="N144" s="51" t="str">
        <f>IF(OR($G144="",$L144=""),"",ROUND(IF($F144="Long",(L144-G144),(G144-L144)) * POWER(10, VLOOKUP($D144,'Currency Pairs'!$A:$C,3,FALSE)),0))</f>
        <v/>
      </c>
      <c r="O144" s="93" t="str">
        <f>IF($P144="","",(($P144+$Q144+$R144)/LOOKUP(2,1/($V$4:$V143&lt;&gt;""),$V$4:$V143)))</f>
        <v/>
      </c>
      <c r="P144" s="52"/>
      <c r="Q144" s="52"/>
      <c r="R144" s="52"/>
      <c r="S144" s="40" t="str">
        <f t="shared" si="5"/>
        <v/>
      </c>
      <c r="T144" s="64"/>
      <c r="U144" s="64"/>
      <c r="V144" s="39" t="str">
        <f>IF($P144="","",$P144+$Q144+LOOKUP(2,1/($V$4:$V143&lt;&gt;""),$V$4:$V143))</f>
        <v/>
      </c>
      <c r="W144" s="40"/>
      <c r="X144" s="40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HN144" s="33"/>
      <c r="HO144" s="33"/>
      <c r="HP144" s="33"/>
      <c r="HQ144" s="33"/>
      <c r="HR144" s="33"/>
      <c r="HS144" s="33"/>
      <c r="HT144" s="33"/>
      <c r="HU144" s="33"/>
      <c r="HV144" s="33"/>
      <c r="HW144" s="33"/>
      <c r="HX144" s="33"/>
      <c r="HY144" s="33"/>
      <c r="HZ144" s="33"/>
      <c r="IA144" s="33"/>
      <c r="IB144" s="33"/>
      <c r="IC144" s="33"/>
      <c r="ID144" s="33"/>
      <c r="IE144" s="33"/>
      <c r="IF144" s="33"/>
      <c r="IG144" s="33"/>
      <c r="IH144" s="33"/>
      <c r="II144" s="33"/>
      <c r="IJ144" s="33"/>
      <c r="IK144" s="33"/>
      <c r="IL144" s="33"/>
      <c r="IM144" s="33"/>
      <c r="IN144" s="33"/>
      <c r="IO144" s="33"/>
      <c r="IP144" s="33"/>
      <c r="IQ144" s="33"/>
      <c r="IR144" s="33"/>
      <c r="IS144" s="33"/>
      <c r="IT144" s="33"/>
      <c r="IU144" s="33"/>
      <c r="IV144" s="33"/>
      <c r="IW144" s="33"/>
      <c r="IX144" s="33"/>
    </row>
    <row r="145" spans="1:258" ht="18" x14ac:dyDescent="0.25">
      <c r="A145" s="24">
        <f>LOOKUP(2,1/($A$4:$A144&lt;&gt;""),$A$4:$A144)+1</f>
        <v>137</v>
      </c>
      <c r="B145" s="25"/>
      <c r="C145" s="42"/>
      <c r="D145" s="26" t="str">
        <f ca="1">IFERROR(IF($E145="","",VLOOKUP($E145,'Currency Pairs'!$B$4:$D$1001,3,FALSE)),"")</f>
        <v/>
      </c>
      <c r="E145" s="41" t="str">
        <f ca="1">IFERROR(IF($D145="","",VLOOKUP($D145,'Currency Pairs'!$A$4:$B$1001,2,FALSE)),"")</f>
        <v/>
      </c>
      <c r="F145" s="42"/>
      <c r="G145" s="41"/>
      <c r="H145" s="41"/>
      <c r="I145" s="41"/>
      <c r="J145" s="43" t="str">
        <f t="shared" si="6"/>
        <v/>
      </c>
      <c r="K145" s="76"/>
      <c r="L145" s="41"/>
      <c r="M145" s="44"/>
      <c r="N145" s="45" t="str">
        <f>IF(OR($G145="",$L145=""),"",ROUND(IF($F145="Long",(L145-G145),(G145-L145)) * POWER(10, VLOOKUP($D145,'Currency Pairs'!$A:$C,3,FALSE)),0))</f>
        <v/>
      </c>
      <c r="O145" s="89" t="str">
        <f>IF($P145="","",(($P145+$Q145+$R145)/LOOKUP(2,1/($V$4:$V144&lt;&gt;""),$V$4:$V144)))</f>
        <v/>
      </c>
      <c r="P145" s="46"/>
      <c r="Q145" s="46"/>
      <c r="R145" s="46"/>
      <c r="S145" s="31" t="str">
        <f t="shared" si="5"/>
        <v/>
      </c>
      <c r="T145" s="63"/>
      <c r="U145" s="63"/>
      <c r="V145" s="30" t="str">
        <f>IF($P145="","",$P145+$Q145+LOOKUP(2,1/($V$4:$V144&lt;&gt;""),$V$4:$V144))</f>
        <v/>
      </c>
      <c r="W145" s="31"/>
      <c r="X145" s="31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</row>
    <row r="146" spans="1:258" ht="18" x14ac:dyDescent="0.25">
      <c r="A146" s="33">
        <f>LOOKUP(2,1/($A$4:$A145&lt;&gt;""),$A$4:$A145)+1</f>
        <v>138</v>
      </c>
      <c r="B146" s="34"/>
      <c r="C146" s="48"/>
      <c r="D146" s="35" t="str">
        <f ca="1">IFERROR(IF($E146="","",VLOOKUP($E146,'Currency Pairs'!$B$4:$D$1001,3,FALSE)),"")</f>
        <v/>
      </c>
      <c r="E146" s="47" t="str">
        <f ca="1">IFERROR(IF($D146="","",VLOOKUP($D146,'Currency Pairs'!$A$4:$B$1001,2,FALSE)),"")</f>
        <v/>
      </c>
      <c r="F146" s="48"/>
      <c r="G146" s="47"/>
      <c r="H146" s="47"/>
      <c r="I146" s="47"/>
      <c r="J146" s="49" t="str">
        <f t="shared" si="6"/>
        <v/>
      </c>
      <c r="K146" s="77"/>
      <c r="L146" s="47"/>
      <c r="M146" s="50"/>
      <c r="N146" s="51" t="str">
        <f>IF(OR($G146="",$L146=""),"",ROUND(IF($F146="Long",(L146-G146),(G146-L146)) * POWER(10, VLOOKUP($D146,'Currency Pairs'!$A:$C,3,FALSE)),0))</f>
        <v/>
      </c>
      <c r="O146" s="93" t="str">
        <f>IF($P146="","",(($P146+$Q146+$R146)/LOOKUP(2,1/($V$4:$V145&lt;&gt;""),$V$4:$V145)))</f>
        <v/>
      </c>
      <c r="P146" s="52"/>
      <c r="Q146" s="52"/>
      <c r="R146" s="52"/>
      <c r="S146" s="40" t="str">
        <f t="shared" si="5"/>
        <v/>
      </c>
      <c r="T146" s="64"/>
      <c r="U146" s="64"/>
      <c r="V146" s="39" t="str">
        <f>IF($P146="","",$P146+$Q146+LOOKUP(2,1/($V$4:$V145&lt;&gt;""),$V$4:$V145))</f>
        <v/>
      </c>
      <c r="W146" s="40"/>
      <c r="X146" s="40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HN146" s="33"/>
      <c r="HO146" s="33"/>
      <c r="HP146" s="33"/>
      <c r="HQ146" s="33"/>
      <c r="HR146" s="33"/>
      <c r="HS146" s="33"/>
      <c r="HT146" s="33"/>
      <c r="HU146" s="33"/>
      <c r="HV146" s="33"/>
      <c r="HW146" s="33"/>
      <c r="HX146" s="33"/>
      <c r="HY146" s="33"/>
      <c r="HZ146" s="33"/>
      <c r="IA146" s="33"/>
      <c r="IB146" s="33"/>
      <c r="IC146" s="33"/>
      <c r="ID146" s="33"/>
      <c r="IE146" s="33"/>
      <c r="IF146" s="33"/>
      <c r="IG146" s="33"/>
      <c r="IH146" s="33"/>
      <c r="II146" s="33"/>
      <c r="IJ146" s="33"/>
      <c r="IK146" s="33"/>
      <c r="IL146" s="33"/>
      <c r="IM146" s="33"/>
      <c r="IN146" s="33"/>
      <c r="IO146" s="33"/>
      <c r="IP146" s="33"/>
      <c r="IQ146" s="33"/>
      <c r="IR146" s="33"/>
      <c r="IS146" s="33"/>
      <c r="IT146" s="33"/>
      <c r="IU146" s="33"/>
      <c r="IV146" s="33"/>
      <c r="IW146" s="33"/>
      <c r="IX146" s="33"/>
    </row>
    <row r="147" spans="1:258" ht="18" x14ac:dyDescent="0.25">
      <c r="A147" s="24">
        <f>LOOKUP(2,1/($A$4:$A146&lt;&gt;""),$A$4:$A146)+1</f>
        <v>139</v>
      </c>
      <c r="B147" s="25"/>
      <c r="C147" s="42"/>
      <c r="D147" s="26" t="str">
        <f ca="1">IFERROR(IF($E147="","",VLOOKUP($E147,'Currency Pairs'!$B$4:$D$1001,3,FALSE)),"")</f>
        <v/>
      </c>
      <c r="E147" s="41" t="str">
        <f ca="1">IFERROR(IF($D147="","",VLOOKUP($D147,'Currency Pairs'!$A$4:$B$1001,2,FALSE)),"")</f>
        <v/>
      </c>
      <c r="F147" s="42"/>
      <c r="G147" s="41"/>
      <c r="H147" s="41"/>
      <c r="I147" s="41"/>
      <c r="J147" s="43" t="str">
        <f t="shared" si="6"/>
        <v/>
      </c>
      <c r="K147" s="76"/>
      <c r="L147" s="41"/>
      <c r="M147" s="44"/>
      <c r="N147" s="45" t="str">
        <f>IF(OR($G147="",$L147=""),"",ROUND(IF($F147="Long",(L147-G147),(G147-L147)) * POWER(10, VLOOKUP($D147,'Currency Pairs'!$A:$C,3,FALSE)),0))</f>
        <v/>
      </c>
      <c r="O147" s="89" t="str">
        <f>IF($P147="","",(($P147+$Q147+$R147)/LOOKUP(2,1/($V$4:$V146&lt;&gt;""),$V$4:$V146)))</f>
        <v/>
      </c>
      <c r="P147" s="46"/>
      <c r="Q147" s="46"/>
      <c r="R147" s="46"/>
      <c r="S147" s="31" t="str">
        <f t="shared" ref="S147:S210" si="7">IF(AND(B147&lt;&gt;"",M147&lt;&gt;""),IF(DATEDIF(B147,M147,"d")&gt;0,DATEDIF(B147,M147,"d"),"")&amp;
IF(DATEDIF(B147,M147,"d")=1," day",IF(DATEDIF(B147,M147,"d")=0, "Intraday"," days")),"")</f>
        <v/>
      </c>
      <c r="T147" s="63"/>
      <c r="U147" s="63"/>
      <c r="V147" s="30" t="str">
        <f>IF($P147="","",$P147+$Q147+LOOKUP(2,1/($V$4:$V146&lt;&gt;""),$V$4:$V146))</f>
        <v/>
      </c>
      <c r="W147" s="31"/>
      <c r="X147" s="31"/>
      <c r="Y147" s="32"/>
      <c r="Z147" s="32"/>
      <c r="AA147" s="32"/>
      <c r="AB147" s="32"/>
      <c r="AC147" s="32"/>
      <c r="AD147" s="32"/>
      <c r="AE147" s="32"/>
      <c r="AF147" s="32"/>
      <c r="AG147" s="32"/>
      <c r="AH147" s="32"/>
      <c r="AI147" s="32"/>
      <c r="AJ147" s="32"/>
      <c r="AK147" s="32"/>
      <c r="AL147" s="32"/>
      <c r="AM147" s="32"/>
      <c r="AN147" s="32"/>
      <c r="AO147" s="32"/>
      <c r="AP147" s="32"/>
      <c r="AQ147" s="32"/>
      <c r="AR147" s="32"/>
      <c r="AS147" s="32"/>
      <c r="AT147" s="32"/>
      <c r="AU147" s="32"/>
      <c r="AV147" s="32"/>
      <c r="AW147" s="32"/>
      <c r="AX147" s="32"/>
      <c r="AY147" s="32"/>
      <c r="AZ147" s="32"/>
      <c r="BA147" s="32"/>
      <c r="BB147" s="32"/>
      <c r="BC147" s="32"/>
      <c r="BD147" s="32"/>
      <c r="BE147" s="32"/>
      <c r="BF147" s="32"/>
      <c r="BG147" s="32"/>
      <c r="BH147" s="32"/>
      <c r="BI147" s="32"/>
      <c r="BJ147" s="32"/>
      <c r="BK147" s="32"/>
      <c r="BL147" s="32"/>
      <c r="BM147" s="32"/>
      <c r="BN147" s="32"/>
      <c r="BO147" s="32"/>
      <c r="BP147" s="32"/>
      <c r="BQ147" s="32"/>
      <c r="BR147" s="32"/>
      <c r="BS147" s="32"/>
      <c r="BT147" s="32"/>
      <c r="BU147" s="32"/>
      <c r="BV147" s="32"/>
      <c r="BW147" s="32"/>
      <c r="BX147" s="32"/>
      <c r="BY147" s="32"/>
      <c r="BZ147" s="32"/>
      <c r="CA147" s="32"/>
      <c r="CB147" s="32"/>
      <c r="CC147" s="32"/>
      <c r="CD147" s="32"/>
      <c r="CE147" s="32"/>
      <c r="CF147" s="32"/>
      <c r="CG147" s="32"/>
      <c r="CH147" s="32"/>
      <c r="CI147" s="32"/>
      <c r="CJ147" s="32"/>
      <c r="CK147" s="32"/>
      <c r="CL147" s="32"/>
      <c r="CM147" s="32"/>
      <c r="CN147" s="32"/>
      <c r="CO147" s="32"/>
      <c r="CP147" s="32"/>
      <c r="CQ147" s="32"/>
      <c r="CR147" s="32"/>
      <c r="CS147" s="32"/>
      <c r="CT147" s="32"/>
      <c r="CU147" s="32"/>
      <c r="CV147" s="32"/>
      <c r="CW147" s="32"/>
      <c r="CX147" s="32"/>
      <c r="CY147" s="32"/>
      <c r="CZ147" s="32"/>
      <c r="DA147" s="32"/>
      <c r="DB147" s="32"/>
      <c r="DC147" s="32"/>
      <c r="DD147" s="32"/>
      <c r="DE147" s="32"/>
      <c r="DF147" s="32"/>
      <c r="DG147" s="32"/>
      <c r="DH147" s="32"/>
      <c r="DI147" s="32"/>
      <c r="DJ147" s="32"/>
      <c r="DK147" s="32"/>
      <c r="DL147" s="32"/>
      <c r="DM147" s="32"/>
      <c r="DN147" s="32"/>
      <c r="DO147" s="32"/>
      <c r="DP147" s="32"/>
      <c r="DQ147" s="32"/>
      <c r="DR147" s="32"/>
      <c r="DS147" s="32"/>
      <c r="DT147" s="32"/>
      <c r="DU147" s="32"/>
      <c r="DV147" s="32"/>
      <c r="DW147" s="32"/>
      <c r="DX147" s="32"/>
      <c r="DY147" s="32"/>
      <c r="DZ147" s="32"/>
      <c r="EA147" s="32"/>
      <c r="EB147" s="32"/>
      <c r="EC147" s="32"/>
      <c r="ED147" s="32"/>
      <c r="EE147" s="32"/>
      <c r="EF147" s="32"/>
      <c r="EG147" s="32"/>
      <c r="EH147" s="32"/>
      <c r="EI147" s="32"/>
      <c r="EJ147" s="32"/>
      <c r="EK147" s="32"/>
      <c r="EL147" s="32"/>
      <c r="EM147" s="32"/>
      <c r="EN147" s="32"/>
      <c r="EO147" s="32"/>
      <c r="EP147" s="32"/>
      <c r="EQ147" s="32"/>
      <c r="ER147" s="32"/>
      <c r="ES147" s="32"/>
      <c r="ET147" s="32"/>
      <c r="EU147" s="32"/>
      <c r="EV147" s="32"/>
      <c r="EW147" s="32"/>
      <c r="EX147" s="32"/>
      <c r="EY147" s="32"/>
      <c r="EZ147" s="32"/>
      <c r="FA147" s="32"/>
      <c r="FB147" s="32"/>
      <c r="FC147" s="32"/>
      <c r="FD147" s="32"/>
      <c r="FE147" s="32"/>
      <c r="FF147" s="32"/>
      <c r="FG147" s="32"/>
      <c r="FH147" s="32"/>
      <c r="FI147" s="32"/>
      <c r="FJ147" s="32"/>
      <c r="FK147" s="32"/>
      <c r="FL147" s="32"/>
      <c r="FM147" s="32"/>
      <c r="FN147" s="32"/>
      <c r="FO147" s="32"/>
      <c r="FP147" s="32"/>
      <c r="FQ147" s="32"/>
      <c r="FR147" s="32"/>
      <c r="FS147" s="32"/>
      <c r="FT147" s="32"/>
      <c r="FU147" s="32"/>
      <c r="FV147" s="32"/>
      <c r="FW147" s="32"/>
      <c r="FX147" s="32"/>
      <c r="FY147" s="32"/>
      <c r="FZ147" s="32"/>
      <c r="GA147" s="32"/>
      <c r="GB147" s="32"/>
      <c r="GC147" s="32"/>
      <c r="GD147" s="32"/>
      <c r="GE147" s="32"/>
      <c r="GF147" s="32"/>
      <c r="GG147" s="32"/>
      <c r="GH147" s="32"/>
      <c r="GI147" s="32"/>
      <c r="GJ147" s="32"/>
      <c r="GK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</row>
    <row r="148" spans="1:258" ht="18" x14ac:dyDescent="0.25">
      <c r="A148" s="33">
        <f>LOOKUP(2,1/($A$4:$A147&lt;&gt;""),$A$4:$A147)+1</f>
        <v>140</v>
      </c>
      <c r="B148" s="34"/>
      <c r="C148" s="48"/>
      <c r="D148" s="35" t="str">
        <f ca="1">IFERROR(IF($E148="","",VLOOKUP($E148,'Currency Pairs'!$B$4:$D$1001,3,FALSE)),"")</f>
        <v/>
      </c>
      <c r="E148" s="47" t="str">
        <f ca="1">IFERROR(IF($D148="","",VLOOKUP($D148,'Currency Pairs'!$A$4:$B$1001,2,FALSE)),"")</f>
        <v/>
      </c>
      <c r="F148" s="48"/>
      <c r="G148" s="47"/>
      <c r="H148" s="47"/>
      <c r="I148" s="47"/>
      <c r="J148" s="49" t="str">
        <f t="shared" si="6"/>
        <v/>
      </c>
      <c r="K148" s="77"/>
      <c r="L148" s="47"/>
      <c r="M148" s="50"/>
      <c r="N148" s="51" t="str">
        <f>IF(OR($G148="",$L148=""),"",ROUND(IF($F148="Long",(L148-G148),(G148-L148)) * POWER(10, VLOOKUP($D148,'Currency Pairs'!$A:$C,3,FALSE)),0))</f>
        <v/>
      </c>
      <c r="O148" s="93" t="str">
        <f>IF($P148="","",(($P148+$Q148+$R148)/LOOKUP(2,1/($V$4:$V147&lt;&gt;""),$V$4:$V147)))</f>
        <v/>
      </c>
      <c r="P148" s="52"/>
      <c r="Q148" s="52"/>
      <c r="R148" s="52"/>
      <c r="S148" s="40" t="str">
        <f t="shared" si="7"/>
        <v/>
      </c>
      <c r="T148" s="64"/>
      <c r="U148" s="64"/>
      <c r="V148" s="39" t="str">
        <f>IF($P148="","",$P148+$Q148+LOOKUP(2,1/($V$4:$V147&lt;&gt;""),$V$4:$V147))</f>
        <v/>
      </c>
      <c r="W148" s="40"/>
      <c r="X148" s="40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HN148" s="33"/>
      <c r="HO148" s="33"/>
      <c r="HP148" s="33"/>
      <c r="HQ148" s="33"/>
      <c r="HR148" s="33"/>
      <c r="HS148" s="33"/>
      <c r="HT148" s="33"/>
      <c r="HU148" s="33"/>
      <c r="HV148" s="33"/>
      <c r="HW148" s="33"/>
      <c r="HX148" s="33"/>
      <c r="HY148" s="33"/>
      <c r="HZ148" s="33"/>
      <c r="IA148" s="33"/>
      <c r="IB148" s="33"/>
      <c r="IC148" s="33"/>
      <c r="ID148" s="33"/>
      <c r="IE148" s="33"/>
      <c r="IF148" s="33"/>
      <c r="IG148" s="33"/>
      <c r="IH148" s="33"/>
      <c r="II148" s="33"/>
      <c r="IJ148" s="33"/>
      <c r="IK148" s="33"/>
      <c r="IL148" s="33"/>
      <c r="IM148" s="33"/>
      <c r="IN148" s="33"/>
      <c r="IO148" s="33"/>
      <c r="IP148" s="33"/>
      <c r="IQ148" s="33"/>
      <c r="IR148" s="33"/>
      <c r="IS148" s="33"/>
      <c r="IT148" s="33"/>
      <c r="IU148" s="33"/>
      <c r="IV148" s="33"/>
      <c r="IW148" s="33"/>
      <c r="IX148" s="33"/>
    </row>
    <row r="149" spans="1:258" ht="18" x14ac:dyDescent="0.25">
      <c r="A149" s="24">
        <f>LOOKUP(2,1/($A$4:$A148&lt;&gt;""),$A$4:$A148)+1</f>
        <v>141</v>
      </c>
      <c r="B149" s="25"/>
      <c r="C149" s="42"/>
      <c r="D149" s="26" t="str">
        <f ca="1">IFERROR(IF($E149="","",VLOOKUP($E149,'Currency Pairs'!$B$4:$D$1001,3,FALSE)),"")</f>
        <v/>
      </c>
      <c r="E149" s="41" t="str">
        <f ca="1">IFERROR(IF($D149="","",VLOOKUP($D149,'Currency Pairs'!$A$4:$B$1001,2,FALSE)),"")</f>
        <v/>
      </c>
      <c r="F149" s="42"/>
      <c r="G149" s="41"/>
      <c r="H149" s="41"/>
      <c r="I149" s="41"/>
      <c r="J149" s="43" t="str">
        <f t="shared" si="6"/>
        <v/>
      </c>
      <c r="K149" s="76"/>
      <c r="L149" s="41"/>
      <c r="M149" s="44"/>
      <c r="N149" s="45" t="str">
        <f>IF(OR($G149="",$L149=""),"",ROUND(IF($F149="Long",(L149-G149),(G149-L149)) * POWER(10, VLOOKUP($D149,'Currency Pairs'!$A:$C,3,FALSE)),0))</f>
        <v/>
      </c>
      <c r="O149" s="89" t="str">
        <f>IF($P149="","",(($P149+$Q149+$R149)/LOOKUP(2,1/($V$4:$V148&lt;&gt;""),$V$4:$V148)))</f>
        <v/>
      </c>
      <c r="P149" s="46"/>
      <c r="Q149" s="46"/>
      <c r="R149" s="46"/>
      <c r="S149" s="31" t="str">
        <f t="shared" si="7"/>
        <v/>
      </c>
      <c r="T149" s="63"/>
      <c r="U149" s="63"/>
      <c r="V149" s="30" t="str">
        <f>IF($P149="","",$P149+$Q149+LOOKUP(2,1/($V$4:$V148&lt;&gt;""),$V$4:$V148))</f>
        <v/>
      </c>
      <c r="W149" s="31"/>
      <c r="X149" s="31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</row>
    <row r="150" spans="1:258" ht="18" x14ac:dyDescent="0.25">
      <c r="A150" s="33">
        <f>LOOKUP(2,1/($A$4:$A149&lt;&gt;""),$A$4:$A149)+1</f>
        <v>142</v>
      </c>
      <c r="B150" s="34"/>
      <c r="C150" s="48"/>
      <c r="D150" s="35" t="str">
        <f ca="1">IFERROR(IF($E150="","",VLOOKUP($E150,'Currency Pairs'!$B$4:$D$1001,3,FALSE)),"")</f>
        <v/>
      </c>
      <c r="E150" s="47" t="str">
        <f ca="1">IFERROR(IF($D150="","",VLOOKUP($D150,'Currency Pairs'!$A$4:$B$1001,2,FALSE)),"")</f>
        <v/>
      </c>
      <c r="F150" s="48"/>
      <c r="G150" s="47"/>
      <c r="H150" s="47"/>
      <c r="I150" s="47"/>
      <c r="J150" s="49" t="str">
        <f t="shared" si="6"/>
        <v/>
      </c>
      <c r="K150" s="77"/>
      <c r="L150" s="47"/>
      <c r="M150" s="50"/>
      <c r="N150" s="51" t="str">
        <f>IF(OR($G150="",$L150=""),"",ROUND(IF($F150="Long",(L150-G150),(G150-L150)) * POWER(10, VLOOKUP($D150,'Currency Pairs'!$A:$C,3,FALSE)),0))</f>
        <v/>
      </c>
      <c r="O150" s="93" t="str">
        <f>IF($P150="","",(($P150+$Q150+$R150)/LOOKUP(2,1/($V$4:$V149&lt;&gt;""),$V$4:$V149)))</f>
        <v/>
      </c>
      <c r="P150" s="52"/>
      <c r="Q150" s="52"/>
      <c r="R150" s="52"/>
      <c r="S150" s="40" t="str">
        <f t="shared" si="7"/>
        <v/>
      </c>
      <c r="T150" s="64"/>
      <c r="U150" s="64"/>
      <c r="V150" s="39" t="str">
        <f>IF($P150="","",$P150+$Q150+LOOKUP(2,1/($V$4:$V149&lt;&gt;""),$V$4:$V149))</f>
        <v/>
      </c>
      <c r="W150" s="40"/>
      <c r="X150" s="40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HN150" s="33"/>
      <c r="HO150" s="33"/>
      <c r="HP150" s="33"/>
      <c r="HQ150" s="33"/>
      <c r="HR150" s="33"/>
      <c r="HS150" s="33"/>
      <c r="HT150" s="33"/>
      <c r="HU150" s="33"/>
      <c r="HV150" s="33"/>
      <c r="HW150" s="33"/>
      <c r="HX150" s="33"/>
      <c r="HY150" s="33"/>
      <c r="HZ150" s="33"/>
      <c r="IA150" s="33"/>
      <c r="IB150" s="33"/>
      <c r="IC150" s="33"/>
      <c r="ID150" s="33"/>
      <c r="IE150" s="33"/>
      <c r="IF150" s="33"/>
      <c r="IG150" s="33"/>
      <c r="IH150" s="33"/>
      <c r="II150" s="33"/>
      <c r="IJ150" s="33"/>
      <c r="IK150" s="33"/>
      <c r="IL150" s="33"/>
      <c r="IM150" s="33"/>
      <c r="IN150" s="33"/>
      <c r="IO150" s="33"/>
      <c r="IP150" s="33"/>
      <c r="IQ150" s="33"/>
      <c r="IR150" s="33"/>
      <c r="IS150" s="33"/>
      <c r="IT150" s="33"/>
      <c r="IU150" s="33"/>
      <c r="IV150" s="33"/>
      <c r="IW150" s="33"/>
      <c r="IX150" s="33"/>
    </row>
    <row r="151" spans="1:258" ht="18" x14ac:dyDescent="0.25">
      <c r="A151" s="24">
        <f>LOOKUP(2,1/($A$4:$A150&lt;&gt;""),$A$4:$A150)+1</f>
        <v>143</v>
      </c>
      <c r="B151" s="25"/>
      <c r="C151" s="42"/>
      <c r="D151" s="26" t="str">
        <f ca="1">IFERROR(IF($E151="","",VLOOKUP($E151,'Currency Pairs'!$B$4:$D$1001,3,FALSE)),"")</f>
        <v/>
      </c>
      <c r="E151" s="41" t="str">
        <f ca="1">IFERROR(IF($D151="","",VLOOKUP($D151,'Currency Pairs'!$A$4:$B$1001,2,FALSE)),"")</f>
        <v/>
      </c>
      <c r="F151" s="42"/>
      <c r="G151" s="41"/>
      <c r="H151" s="41"/>
      <c r="I151" s="41"/>
      <c r="J151" s="43" t="str">
        <f t="shared" si="6"/>
        <v/>
      </c>
      <c r="K151" s="76"/>
      <c r="L151" s="41"/>
      <c r="M151" s="44"/>
      <c r="N151" s="45" t="str">
        <f>IF(OR($G151="",$L151=""),"",ROUND(IF($F151="Long",(L151-G151),(G151-L151)) * POWER(10, VLOOKUP($D151,'Currency Pairs'!$A:$C,3,FALSE)),0))</f>
        <v/>
      </c>
      <c r="O151" s="89" t="str">
        <f>IF($P151="","",(($P151+$Q151+$R151)/LOOKUP(2,1/($V$4:$V150&lt;&gt;""),$V$4:$V150)))</f>
        <v/>
      </c>
      <c r="P151" s="46"/>
      <c r="Q151" s="46"/>
      <c r="R151" s="46"/>
      <c r="S151" s="31" t="str">
        <f t="shared" si="7"/>
        <v/>
      </c>
      <c r="T151" s="63"/>
      <c r="U151" s="63"/>
      <c r="V151" s="30" t="str">
        <f>IF($P151="","",$P151+$Q151+LOOKUP(2,1/($V$4:$V150&lt;&gt;""),$V$4:$V150))</f>
        <v/>
      </c>
      <c r="W151" s="31"/>
      <c r="X151" s="31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</row>
    <row r="152" spans="1:258" ht="18" x14ac:dyDescent="0.25">
      <c r="A152" s="33">
        <f>LOOKUP(2,1/($A$4:$A151&lt;&gt;""),$A$4:$A151)+1</f>
        <v>144</v>
      </c>
      <c r="B152" s="34"/>
      <c r="C152" s="48"/>
      <c r="D152" s="35" t="str">
        <f ca="1">IFERROR(IF($E152="","",VLOOKUP($E152,'Currency Pairs'!$B$4:$D$1001,3,FALSE)),"")</f>
        <v/>
      </c>
      <c r="E152" s="47" t="str">
        <f ca="1">IFERROR(IF($D152="","",VLOOKUP($D152,'Currency Pairs'!$A$4:$B$1001,2,FALSE)),"")</f>
        <v/>
      </c>
      <c r="F152" s="48"/>
      <c r="G152" s="47"/>
      <c r="H152" s="47"/>
      <c r="I152" s="47"/>
      <c r="J152" s="49" t="str">
        <f t="shared" si="6"/>
        <v/>
      </c>
      <c r="K152" s="77"/>
      <c r="L152" s="47"/>
      <c r="M152" s="50"/>
      <c r="N152" s="51" t="str">
        <f>IF(OR($G152="",$L152=""),"",ROUND(IF($F152="Long",(L152-G152),(G152-L152)) * POWER(10, VLOOKUP($D152,'Currency Pairs'!$A:$C,3,FALSE)),0))</f>
        <v/>
      </c>
      <c r="O152" s="93" t="str">
        <f>IF($P152="","",(($P152+$Q152+$R152)/LOOKUP(2,1/($V$4:$V151&lt;&gt;""),$V$4:$V151)))</f>
        <v/>
      </c>
      <c r="P152" s="52"/>
      <c r="Q152" s="52"/>
      <c r="R152" s="52"/>
      <c r="S152" s="40" t="str">
        <f t="shared" si="7"/>
        <v/>
      </c>
      <c r="T152" s="64"/>
      <c r="U152" s="64"/>
      <c r="V152" s="39" t="str">
        <f>IF($P152="","",$P152+$Q152+LOOKUP(2,1/($V$4:$V151&lt;&gt;""),$V$4:$V151))</f>
        <v/>
      </c>
      <c r="W152" s="40"/>
      <c r="X152" s="40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HN152" s="33"/>
      <c r="HO152" s="33"/>
      <c r="HP152" s="33"/>
      <c r="HQ152" s="33"/>
      <c r="HR152" s="33"/>
      <c r="HS152" s="33"/>
      <c r="HT152" s="33"/>
      <c r="HU152" s="33"/>
      <c r="HV152" s="33"/>
      <c r="HW152" s="33"/>
      <c r="HX152" s="33"/>
      <c r="HY152" s="33"/>
      <c r="HZ152" s="33"/>
      <c r="IA152" s="33"/>
      <c r="IB152" s="33"/>
      <c r="IC152" s="33"/>
      <c r="ID152" s="33"/>
      <c r="IE152" s="33"/>
      <c r="IF152" s="33"/>
      <c r="IG152" s="33"/>
      <c r="IH152" s="33"/>
      <c r="II152" s="33"/>
      <c r="IJ152" s="33"/>
      <c r="IK152" s="33"/>
      <c r="IL152" s="33"/>
      <c r="IM152" s="33"/>
      <c r="IN152" s="33"/>
      <c r="IO152" s="33"/>
      <c r="IP152" s="33"/>
      <c r="IQ152" s="33"/>
      <c r="IR152" s="33"/>
      <c r="IS152" s="33"/>
      <c r="IT152" s="33"/>
      <c r="IU152" s="33"/>
      <c r="IV152" s="33"/>
      <c r="IW152" s="33"/>
      <c r="IX152" s="33"/>
    </row>
    <row r="153" spans="1:258" ht="18" x14ac:dyDescent="0.25">
      <c r="A153" s="24">
        <f>LOOKUP(2,1/($A$4:$A152&lt;&gt;""),$A$4:$A152)+1</f>
        <v>145</v>
      </c>
      <c r="B153" s="25"/>
      <c r="C153" s="42"/>
      <c r="D153" s="26" t="str">
        <f ca="1">IFERROR(IF($E153="","",VLOOKUP($E153,'Currency Pairs'!$B$4:$D$1001,3,FALSE)),"")</f>
        <v/>
      </c>
      <c r="E153" s="41" t="str">
        <f ca="1">IFERROR(IF($D153="","",VLOOKUP($D153,'Currency Pairs'!$A$4:$B$1001,2,FALSE)),"")</f>
        <v/>
      </c>
      <c r="F153" s="42"/>
      <c r="G153" s="41"/>
      <c r="H153" s="41"/>
      <c r="I153" s="41"/>
      <c r="J153" s="43" t="str">
        <f t="shared" si="6"/>
        <v/>
      </c>
      <c r="K153" s="76"/>
      <c r="L153" s="41"/>
      <c r="M153" s="44"/>
      <c r="N153" s="45" t="str">
        <f>IF(OR($G153="",$L153=""),"",ROUND(IF($F153="Long",(L153-G153),(G153-L153)) * POWER(10, VLOOKUP($D153,'Currency Pairs'!$A:$C,3,FALSE)),0))</f>
        <v/>
      </c>
      <c r="O153" s="89" t="str">
        <f>IF($P153="","",(($P153+$Q153+$R153)/LOOKUP(2,1/($V$4:$V152&lt;&gt;""),$V$4:$V152)))</f>
        <v/>
      </c>
      <c r="P153" s="46"/>
      <c r="Q153" s="46"/>
      <c r="R153" s="46"/>
      <c r="S153" s="31" t="str">
        <f t="shared" si="7"/>
        <v/>
      </c>
      <c r="T153" s="63"/>
      <c r="U153" s="63"/>
      <c r="V153" s="30" t="str">
        <f>IF($P153="","",$P153+$Q153+LOOKUP(2,1/($V$4:$V152&lt;&gt;""),$V$4:$V152))</f>
        <v/>
      </c>
      <c r="W153" s="31"/>
      <c r="X153" s="31"/>
      <c r="Y153" s="32"/>
      <c r="Z153" s="32"/>
      <c r="AA153" s="32"/>
      <c r="AB153" s="32"/>
      <c r="AC153" s="32"/>
      <c r="AD153" s="32"/>
      <c r="AE153" s="32"/>
      <c r="AF153" s="32"/>
      <c r="AG153" s="32"/>
      <c r="AH153" s="32"/>
      <c r="AI153" s="32"/>
      <c r="AJ153" s="32"/>
      <c r="AK153" s="32"/>
      <c r="AL153" s="32"/>
      <c r="AM153" s="32"/>
      <c r="AN153" s="32"/>
      <c r="AO153" s="32"/>
      <c r="AP153" s="32"/>
      <c r="AQ153" s="32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</row>
    <row r="154" spans="1:258" ht="18" x14ac:dyDescent="0.25">
      <c r="A154" s="33">
        <f>LOOKUP(2,1/($A$4:$A153&lt;&gt;""),$A$4:$A153)+1</f>
        <v>146</v>
      </c>
      <c r="B154" s="34"/>
      <c r="C154" s="48"/>
      <c r="D154" s="35" t="str">
        <f ca="1">IFERROR(IF($E154="","",VLOOKUP($E154,'Currency Pairs'!$B$4:$D$1001,3,FALSE)),"")</f>
        <v/>
      </c>
      <c r="E154" s="47" t="str">
        <f ca="1">IFERROR(IF($D154="","",VLOOKUP($D154,'Currency Pairs'!$A$4:$B$1001,2,FALSE)),"")</f>
        <v/>
      </c>
      <c r="F154" s="48"/>
      <c r="G154" s="47"/>
      <c r="H154" s="47"/>
      <c r="I154" s="47"/>
      <c r="J154" s="49" t="str">
        <f t="shared" si="6"/>
        <v/>
      </c>
      <c r="K154" s="77"/>
      <c r="L154" s="47"/>
      <c r="M154" s="50"/>
      <c r="N154" s="51" t="str">
        <f>IF(OR($G154="",$L154=""),"",ROUND(IF($F154="Long",(L154-G154),(G154-L154)) * POWER(10, VLOOKUP($D154,'Currency Pairs'!$A:$C,3,FALSE)),0))</f>
        <v/>
      </c>
      <c r="O154" s="93" t="str">
        <f>IF($P154="","",(($P154+$Q154+$R154)/LOOKUP(2,1/($V$4:$V153&lt;&gt;""),$V$4:$V153)))</f>
        <v/>
      </c>
      <c r="P154" s="52"/>
      <c r="Q154" s="52"/>
      <c r="R154" s="52"/>
      <c r="S154" s="40" t="str">
        <f t="shared" si="7"/>
        <v/>
      </c>
      <c r="T154" s="64"/>
      <c r="U154" s="64"/>
      <c r="V154" s="39" t="str">
        <f>IF($P154="","",$P154+$Q154+LOOKUP(2,1/($V$4:$V153&lt;&gt;""),$V$4:$V153))</f>
        <v/>
      </c>
      <c r="W154" s="40"/>
      <c r="X154" s="40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HN154" s="33"/>
      <c r="HO154" s="33"/>
      <c r="HP154" s="33"/>
      <c r="HQ154" s="33"/>
      <c r="HR154" s="33"/>
      <c r="HS154" s="33"/>
      <c r="HT154" s="33"/>
      <c r="HU154" s="33"/>
      <c r="HV154" s="33"/>
      <c r="HW154" s="33"/>
      <c r="HX154" s="33"/>
      <c r="HY154" s="33"/>
      <c r="HZ154" s="33"/>
      <c r="IA154" s="33"/>
      <c r="IB154" s="33"/>
      <c r="IC154" s="33"/>
      <c r="ID154" s="33"/>
      <c r="IE154" s="33"/>
      <c r="IF154" s="33"/>
      <c r="IG154" s="33"/>
      <c r="IH154" s="33"/>
      <c r="II154" s="33"/>
      <c r="IJ154" s="33"/>
      <c r="IK154" s="33"/>
      <c r="IL154" s="33"/>
      <c r="IM154" s="33"/>
      <c r="IN154" s="33"/>
      <c r="IO154" s="33"/>
      <c r="IP154" s="33"/>
      <c r="IQ154" s="33"/>
      <c r="IR154" s="33"/>
      <c r="IS154" s="33"/>
      <c r="IT154" s="33"/>
      <c r="IU154" s="33"/>
      <c r="IV154" s="33"/>
      <c r="IW154" s="33"/>
      <c r="IX154" s="33"/>
    </row>
    <row r="155" spans="1:258" ht="18" x14ac:dyDescent="0.25">
      <c r="A155" s="24">
        <f>LOOKUP(2,1/($A$4:$A154&lt;&gt;""),$A$4:$A154)+1</f>
        <v>147</v>
      </c>
      <c r="B155" s="25"/>
      <c r="C155" s="42"/>
      <c r="D155" s="26" t="str">
        <f ca="1">IFERROR(IF($E155="","",VLOOKUP($E155,'Currency Pairs'!$B$4:$D$1001,3,FALSE)),"")</f>
        <v/>
      </c>
      <c r="E155" s="41" t="str">
        <f ca="1">IFERROR(IF($D155="","",VLOOKUP($D155,'Currency Pairs'!$A$4:$B$1001,2,FALSE)),"")</f>
        <v/>
      </c>
      <c r="F155" s="42"/>
      <c r="G155" s="41"/>
      <c r="H155" s="41"/>
      <c r="I155" s="41"/>
      <c r="J155" s="43" t="str">
        <f t="shared" si="6"/>
        <v/>
      </c>
      <c r="K155" s="76"/>
      <c r="L155" s="41"/>
      <c r="M155" s="44"/>
      <c r="N155" s="45" t="str">
        <f>IF(OR($G155="",$L155=""),"",ROUND(IF($F155="Long",(L155-G155),(G155-L155)) * POWER(10, VLOOKUP($D155,'Currency Pairs'!$A:$C,3,FALSE)),0))</f>
        <v/>
      </c>
      <c r="O155" s="89" t="str">
        <f>IF($P155="","",(($P155+$Q155+$R155)/LOOKUP(2,1/($V$4:$V154&lt;&gt;""),$V$4:$V154)))</f>
        <v/>
      </c>
      <c r="P155" s="46"/>
      <c r="Q155" s="46"/>
      <c r="R155" s="46"/>
      <c r="S155" s="31" t="str">
        <f t="shared" si="7"/>
        <v/>
      </c>
      <c r="T155" s="63"/>
      <c r="U155" s="63"/>
      <c r="V155" s="30" t="str">
        <f>IF($P155="","",$P155+$Q155+LOOKUP(2,1/($V$4:$V154&lt;&gt;""),$V$4:$V154))</f>
        <v/>
      </c>
      <c r="W155" s="31"/>
      <c r="X155" s="31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</row>
    <row r="156" spans="1:258" ht="18" x14ac:dyDescent="0.25">
      <c r="A156" s="33">
        <f>LOOKUP(2,1/($A$4:$A155&lt;&gt;""),$A$4:$A155)+1</f>
        <v>148</v>
      </c>
      <c r="B156" s="34"/>
      <c r="C156" s="48"/>
      <c r="D156" s="35" t="str">
        <f ca="1">IFERROR(IF($E156="","",VLOOKUP($E156,'Currency Pairs'!$B$4:$D$1001,3,FALSE)),"")</f>
        <v/>
      </c>
      <c r="E156" s="47" t="str">
        <f ca="1">IFERROR(IF($D156="","",VLOOKUP($D156,'Currency Pairs'!$A$4:$B$1001,2,FALSE)),"")</f>
        <v/>
      </c>
      <c r="F156" s="48"/>
      <c r="G156" s="47"/>
      <c r="H156" s="47"/>
      <c r="I156" s="47"/>
      <c r="J156" s="49" t="str">
        <f t="shared" si="6"/>
        <v/>
      </c>
      <c r="K156" s="77"/>
      <c r="L156" s="47"/>
      <c r="M156" s="50"/>
      <c r="N156" s="51" t="str">
        <f>IF(OR($G156="",$L156=""),"",ROUND(IF($F156="Long",(L156-G156),(G156-L156)) * POWER(10, VLOOKUP($D156,'Currency Pairs'!$A:$C,3,FALSE)),0))</f>
        <v/>
      </c>
      <c r="O156" s="93" t="str">
        <f>IF($P156="","",(($P156+$Q156+$R156)/LOOKUP(2,1/($V$4:$V155&lt;&gt;""),$V$4:$V155)))</f>
        <v/>
      </c>
      <c r="P156" s="52"/>
      <c r="Q156" s="52"/>
      <c r="R156" s="52"/>
      <c r="S156" s="40" t="str">
        <f t="shared" si="7"/>
        <v/>
      </c>
      <c r="T156" s="64"/>
      <c r="U156" s="64"/>
      <c r="V156" s="39" t="str">
        <f>IF($P156="","",$P156+$Q156+LOOKUP(2,1/($V$4:$V155&lt;&gt;""),$V$4:$V155))</f>
        <v/>
      </c>
      <c r="W156" s="40"/>
      <c r="X156" s="40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</row>
    <row r="157" spans="1:258" ht="18" x14ac:dyDescent="0.25">
      <c r="A157" s="24">
        <f>LOOKUP(2,1/($A$4:$A156&lt;&gt;""),$A$4:$A156)+1</f>
        <v>149</v>
      </c>
      <c r="B157" s="25"/>
      <c r="C157" s="42"/>
      <c r="D157" s="26" t="str">
        <f ca="1">IFERROR(IF($E157="","",VLOOKUP($E157,'Currency Pairs'!$B$4:$D$1001,3,FALSE)),"")</f>
        <v/>
      </c>
      <c r="E157" s="41" t="str">
        <f ca="1">IFERROR(IF($D157="","",VLOOKUP($D157,'Currency Pairs'!$A$4:$B$1001,2,FALSE)),"")</f>
        <v/>
      </c>
      <c r="F157" s="42"/>
      <c r="G157" s="41"/>
      <c r="H157" s="41"/>
      <c r="I157" s="41"/>
      <c r="J157" s="43" t="str">
        <f t="shared" si="6"/>
        <v/>
      </c>
      <c r="K157" s="76"/>
      <c r="L157" s="41"/>
      <c r="M157" s="44"/>
      <c r="N157" s="45" t="str">
        <f>IF(OR($G157="",$L157=""),"",ROUND(IF($F157="Long",(L157-G157),(G157-L157)) * POWER(10, VLOOKUP($D157,'Currency Pairs'!$A:$C,3,FALSE)),0))</f>
        <v/>
      </c>
      <c r="O157" s="89" t="str">
        <f>IF($P157="","",(($P157+$Q157+$R157)/LOOKUP(2,1/($V$4:$V156&lt;&gt;""),$V$4:$V156)))</f>
        <v/>
      </c>
      <c r="P157" s="46"/>
      <c r="Q157" s="46"/>
      <c r="R157" s="46"/>
      <c r="S157" s="31" t="str">
        <f t="shared" si="7"/>
        <v/>
      </c>
      <c r="T157" s="63"/>
      <c r="U157" s="63"/>
      <c r="V157" s="30" t="str">
        <f>IF($P157="","",$P157+$Q157+LOOKUP(2,1/($V$4:$V156&lt;&gt;""),$V$4:$V156))</f>
        <v/>
      </c>
      <c r="W157" s="31"/>
      <c r="X157" s="31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P157" s="32"/>
      <c r="AQ157" s="32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</row>
    <row r="158" spans="1:258" ht="18" x14ac:dyDescent="0.25">
      <c r="A158" s="33">
        <f>LOOKUP(2,1/($A$4:$A157&lt;&gt;""),$A$4:$A157)+1</f>
        <v>150</v>
      </c>
      <c r="B158" s="34"/>
      <c r="C158" s="48"/>
      <c r="D158" s="35" t="str">
        <f ca="1">IFERROR(IF($E158="","",VLOOKUP($E158,'Currency Pairs'!$B$4:$D$1001,3,FALSE)),"")</f>
        <v/>
      </c>
      <c r="E158" s="47" t="str">
        <f ca="1">IFERROR(IF($D158="","",VLOOKUP($D158,'Currency Pairs'!$A$4:$B$1001,2,FALSE)),"")</f>
        <v/>
      </c>
      <c r="F158" s="48"/>
      <c r="G158" s="47"/>
      <c r="H158" s="47"/>
      <c r="I158" s="47"/>
      <c r="J158" s="49" t="str">
        <f t="shared" si="6"/>
        <v/>
      </c>
      <c r="K158" s="77"/>
      <c r="L158" s="47"/>
      <c r="M158" s="50"/>
      <c r="N158" s="51" t="str">
        <f>IF(OR($G158="",$L158=""),"",ROUND(IF($F158="Long",(L158-G158),(G158-L158)) * POWER(10, VLOOKUP($D158,'Currency Pairs'!$A:$C,3,FALSE)),0))</f>
        <v/>
      </c>
      <c r="O158" s="93" t="str">
        <f>IF($P158="","",(($P158+$Q158+$R158)/LOOKUP(2,1/($V$4:$V157&lt;&gt;""),$V$4:$V157)))</f>
        <v/>
      </c>
      <c r="P158" s="52"/>
      <c r="Q158" s="52"/>
      <c r="R158" s="52"/>
      <c r="S158" s="40" t="str">
        <f t="shared" si="7"/>
        <v/>
      </c>
      <c r="T158" s="64"/>
      <c r="U158" s="64"/>
      <c r="V158" s="39" t="str">
        <f>IF($P158="","",$P158+$Q158+LOOKUP(2,1/($V$4:$V157&lt;&gt;""),$V$4:$V157))</f>
        <v/>
      </c>
      <c r="W158" s="40"/>
      <c r="X158" s="40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</row>
    <row r="159" spans="1:258" ht="18" x14ac:dyDescent="0.25">
      <c r="A159" s="24">
        <f>LOOKUP(2,1/($A$4:$A158&lt;&gt;""),$A$4:$A158)+1</f>
        <v>151</v>
      </c>
      <c r="B159" s="25"/>
      <c r="C159" s="42"/>
      <c r="D159" s="26" t="str">
        <f ca="1">IFERROR(IF($E159="","",VLOOKUP($E159,'Currency Pairs'!$B$4:$D$1001,3,FALSE)),"")</f>
        <v/>
      </c>
      <c r="E159" s="41" t="str">
        <f ca="1">IFERROR(IF($D159="","",VLOOKUP($D159,'Currency Pairs'!$A$4:$B$1001,2,FALSE)),"")</f>
        <v/>
      </c>
      <c r="F159" s="42"/>
      <c r="G159" s="41"/>
      <c r="H159" s="41"/>
      <c r="I159" s="41"/>
      <c r="J159" s="43" t="str">
        <f t="shared" si="6"/>
        <v/>
      </c>
      <c r="K159" s="76"/>
      <c r="L159" s="41"/>
      <c r="M159" s="44"/>
      <c r="N159" s="45" t="str">
        <f>IF(OR($G159="",$L159=""),"",ROUND(IF($F159="Long",(L159-G159),(G159-L159)) * POWER(10, VLOOKUP($D159,'Currency Pairs'!$A:$C,3,FALSE)),0))</f>
        <v/>
      </c>
      <c r="O159" s="89" t="str">
        <f>IF($P159="","",(($P159+$Q159+$R159)/LOOKUP(2,1/($V$4:$V158&lt;&gt;""),$V$4:$V158)))</f>
        <v/>
      </c>
      <c r="P159" s="46"/>
      <c r="Q159" s="46"/>
      <c r="R159" s="46"/>
      <c r="S159" s="31" t="str">
        <f t="shared" si="7"/>
        <v/>
      </c>
      <c r="T159" s="63"/>
      <c r="U159" s="63"/>
      <c r="V159" s="30" t="str">
        <f>IF($P159="","",$P159+$Q159+LOOKUP(2,1/($V$4:$V158&lt;&gt;""),$V$4:$V158))</f>
        <v/>
      </c>
      <c r="W159" s="31"/>
      <c r="X159" s="31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</row>
    <row r="160" spans="1:258" ht="18" x14ac:dyDescent="0.25">
      <c r="A160" s="33">
        <f>LOOKUP(2,1/($A$4:$A159&lt;&gt;""),$A$4:$A159)+1</f>
        <v>152</v>
      </c>
      <c r="B160" s="34"/>
      <c r="C160" s="48"/>
      <c r="D160" s="35" t="str">
        <f ca="1">IFERROR(IF($E160="","",VLOOKUP($E160,'Currency Pairs'!$B$4:$D$1001,3,FALSE)),"")</f>
        <v/>
      </c>
      <c r="E160" s="47" t="str">
        <f ca="1">IFERROR(IF($D160="","",VLOOKUP($D160,'Currency Pairs'!$A$4:$B$1001,2,FALSE)),"")</f>
        <v/>
      </c>
      <c r="F160" s="48"/>
      <c r="G160" s="47"/>
      <c r="H160" s="47"/>
      <c r="I160" s="47"/>
      <c r="J160" s="49" t="str">
        <f t="shared" si="6"/>
        <v/>
      </c>
      <c r="K160" s="77"/>
      <c r="L160" s="47"/>
      <c r="M160" s="50"/>
      <c r="N160" s="51" t="str">
        <f>IF(OR($G160="",$L160=""),"",ROUND(IF($F160="Long",(L160-G160),(G160-L160)) * POWER(10, VLOOKUP($D160,'Currency Pairs'!$A:$C,3,FALSE)),0))</f>
        <v/>
      </c>
      <c r="O160" s="93" t="str">
        <f>IF($P160="","",(($P160+$Q160+$R160)/LOOKUP(2,1/($V$4:$V159&lt;&gt;""),$V$4:$V159)))</f>
        <v/>
      </c>
      <c r="P160" s="52"/>
      <c r="Q160" s="52"/>
      <c r="R160" s="52"/>
      <c r="S160" s="40" t="str">
        <f t="shared" si="7"/>
        <v/>
      </c>
      <c r="T160" s="64"/>
      <c r="U160" s="64"/>
      <c r="V160" s="39" t="str">
        <f>IF($P160="","",$P160+$Q160+LOOKUP(2,1/($V$4:$V159&lt;&gt;""),$V$4:$V159))</f>
        <v/>
      </c>
      <c r="W160" s="40"/>
      <c r="X160" s="40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HN160" s="33"/>
      <c r="HO160" s="33"/>
      <c r="HP160" s="33"/>
      <c r="HQ160" s="33"/>
      <c r="HR160" s="33"/>
      <c r="HS160" s="33"/>
      <c r="HT160" s="33"/>
      <c r="HU160" s="33"/>
      <c r="HV160" s="33"/>
      <c r="HW160" s="33"/>
      <c r="HX160" s="33"/>
      <c r="HY160" s="33"/>
      <c r="HZ160" s="33"/>
      <c r="IA160" s="33"/>
      <c r="IB160" s="33"/>
      <c r="IC160" s="33"/>
      <c r="ID160" s="33"/>
      <c r="IE160" s="33"/>
      <c r="IF160" s="33"/>
      <c r="IG160" s="33"/>
      <c r="IH160" s="33"/>
      <c r="II160" s="33"/>
      <c r="IJ160" s="33"/>
      <c r="IK160" s="33"/>
      <c r="IL160" s="33"/>
      <c r="IM160" s="33"/>
      <c r="IN160" s="33"/>
      <c r="IO160" s="33"/>
      <c r="IP160" s="33"/>
      <c r="IQ160" s="33"/>
      <c r="IR160" s="33"/>
      <c r="IS160" s="33"/>
      <c r="IT160" s="33"/>
      <c r="IU160" s="33"/>
      <c r="IV160" s="33"/>
      <c r="IW160" s="33"/>
      <c r="IX160" s="33"/>
    </row>
    <row r="161" spans="1:258" ht="18" x14ac:dyDescent="0.25">
      <c r="A161" s="24">
        <f>LOOKUP(2,1/($A$4:$A160&lt;&gt;""),$A$4:$A160)+1</f>
        <v>153</v>
      </c>
      <c r="B161" s="25"/>
      <c r="C161" s="42"/>
      <c r="D161" s="26" t="str">
        <f ca="1">IFERROR(IF($E161="","",VLOOKUP($E161,'Currency Pairs'!$B$4:$D$1001,3,FALSE)),"")</f>
        <v/>
      </c>
      <c r="E161" s="41" t="str">
        <f ca="1">IFERROR(IF($D161="","",VLOOKUP($D161,'Currency Pairs'!$A$4:$B$1001,2,FALSE)),"")</f>
        <v/>
      </c>
      <c r="F161" s="42"/>
      <c r="G161" s="41"/>
      <c r="H161" s="41"/>
      <c r="I161" s="41"/>
      <c r="J161" s="43" t="str">
        <f t="shared" si="6"/>
        <v/>
      </c>
      <c r="K161" s="76"/>
      <c r="L161" s="41"/>
      <c r="M161" s="44"/>
      <c r="N161" s="45" t="str">
        <f>IF(OR($G161="",$L161=""),"",ROUND(IF($F161="Long",(L161-G161),(G161-L161)) * POWER(10, VLOOKUP($D161,'Currency Pairs'!$A:$C,3,FALSE)),0))</f>
        <v/>
      </c>
      <c r="O161" s="89" t="str">
        <f>IF($P161="","",(($P161+$Q161+$R161)/LOOKUP(2,1/($V$4:$V160&lt;&gt;""),$V$4:$V160)))</f>
        <v/>
      </c>
      <c r="P161" s="46"/>
      <c r="Q161" s="46"/>
      <c r="R161" s="46"/>
      <c r="S161" s="31" t="str">
        <f t="shared" si="7"/>
        <v/>
      </c>
      <c r="T161" s="63"/>
      <c r="U161" s="63"/>
      <c r="V161" s="30" t="str">
        <f>IF($P161="","",$P161+$Q161+LOOKUP(2,1/($V$4:$V160&lt;&gt;""),$V$4:$V160))</f>
        <v/>
      </c>
      <c r="W161" s="31"/>
      <c r="X161" s="31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  <c r="AP161" s="32"/>
      <c r="AQ161" s="32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</row>
    <row r="162" spans="1:258" ht="18" x14ac:dyDescent="0.25">
      <c r="A162" s="33">
        <f>LOOKUP(2,1/($A$4:$A161&lt;&gt;""),$A$4:$A161)+1</f>
        <v>154</v>
      </c>
      <c r="B162" s="34"/>
      <c r="C162" s="48"/>
      <c r="D162" s="35" t="str">
        <f ca="1">IFERROR(IF($E162="","",VLOOKUP($E162,'Currency Pairs'!$B$4:$D$1001,3,FALSE)),"")</f>
        <v/>
      </c>
      <c r="E162" s="47" t="str">
        <f ca="1">IFERROR(IF($D162="","",VLOOKUP($D162,'Currency Pairs'!$A$4:$B$1001,2,FALSE)),"")</f>
        <v/>
      </c>
      <c r="F162" s="48"/>
      <c r="G162" s="47"/>
      <c r="H162" s="47"/>
      <c r="I162" s="47"/>
      <c r="J162" s="49" t="str">
        <f t="shared" si="6"/>
        <v/>
      </c>
      <c r="K162" s="77"/>
      <c r="L162" s="47"/>
      <c r="M162" s="50"/>
      <c r="N162" s="51" t="str">
        <f>IF(OR($G162="",$L162=""),"",ROUND(IF($F162="Long",(L162-G162),(G162-L162)) * POWER(10, VLOOKUP($D162,'Currency Pairs'!$A:$C,3,FALSE)),0))</f>
        <v/>
      </c>
      <c r="O162" s="93" t="str">
        <f>IF($P162="","",(($P162+$Q162+$R162)/LOOKUP(2,1/($V$4:$V161&lt;&gt;""),$V$4:$V161)))</f>
        <v/>
      </c>
      <c r="P162" s="52"/>
      <c r="Q162" s="52"/>
      <c r="R162" s="52"/>
      <c r="S162" s="40" t="str">
        <f t="shared" si="7"/>
        <v/>
      </c>
      <c r="T162" s="64"/>
      <c r="U162" s="64"/>
      <c r="V162" s="39" t="str">
        <f>IF($P162="","",$P162+$Q162+LOOKUP(2,1/($V$4:$V161&lt;&gt;""),$V$4:$V161))</f>
        <v/>
      </c>
      <c r="W162" s="40"/>
      <c r="X162" s="40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</row>
    <row r="163" spans="1:258" ht="18" x14ac:dyDescent="0.25">
      <c r="A163" s="24">
        <f>LOOKUP(2,1/($A$4:$A162&lt;&gt;""),$A$4:$A162)+1</f>
        <v>155</v>
      </c>
      <c r="B163" s="25"/>
      <c r="C163" s="42"/>
      <c r="D163" s="26" t="str">
        <f ca="1">IFERROR(IF($E163="","",VLOOKUP($E163,'Currency Pairs'!$B$4:$D$1001,3,FALSE)),"")</f>
        <v/>
      </c>
      <c r="E163" s="41" t="str">
        <f ca="1">IFERROR(IF($D163="","",VLOOKUP($D163,'Currency Pairs'!$A$4:$B$1001,2,FALSE)),"")</f>
        <v/>
      </c>
      <c r="F163" s="42"/>
      <c r="G163" s="41"/>
      <c r="H163" s="41"/>
      <c r="I163" s="41"/>
      <c r="J163" s="43" t="str">
        <f t="shared" si="6"/>
        <v/>
      </c>
      <c r="K163" s="76"/>
      <c r="L163" s="41"/>
      <c r="M163" s="44"/>
      <c r="N163" s="45" t="str">
        <f>IF(OR($G163="",$L163=""),"",ROUND(IF($F163="Long",(L163-G163),(G163-L163)) * POWER(10, VLOOKUP($D163,'Currency Pairs'!$A:$C,3,FALSE)),0))</f>
        <v/>
      </c>
      <c r="O163" s="89" t="str">
        <f>IF($P163="","",(($P163+$Q163+$R163)/LOOKUP(2,1/($V$4:$V162&lt;&gt;""),$V$4:$V162)))</f>
        <v/>
      </c>
      <c r="P163" s="46"/>
      <c r="Q163" s="46"/>
      <c r="R163" s="46"/>
      <c r="S163" s="31" t="str">
        <f t="shared" si="7"/>
        <v/>
      </c>
      <c r="T163" s="63"/>
      <c r="U163" s="63"/>
      <c r="V163" s="30" t="str">
        <f>IF($P163="","",$P163+$Q163+LOOKUP(2,1/($V$4:$V162&lt;&gt;""),$V$4:$V162))</f>
        <v/>
      </c>
      <c r="W163" s="31"/>
      <c r="X163" s="31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  <c r="AP163" s="32"/>
      <c r="AQ163" s="32"/>
      <c r="AR163" s="32"/>
      <c r="AS163" s="32"/>
      <c r="AT163" s="32"/>
      <c r="AU163" s="32"/>
      <c r="AV163" s="32"/>
      <c r="AW163" s="32"/>
      <c r="AX163" s="32"/>
      <c r="AY163" s="32"/>
      <c r="AZ163" s="32"/>
      <c r="BA163" s="32"/>
      <c r="BB163" s="32"/>
      <c r="BC163" s="32"/>
      <c r="BD163" s="32"/>
      <c r="BE163" s="32"/>
      <c r="BF163" s="32"/>
      <c r="BG163" s="32"/>
      <c r="BH163" s="32"/>
      <c r="BI163" s="32"/>
      <c r="BJ163" s="32"/>
      <c r="BK163" s="32"/>
      <c r="BL163" s="32"/>
      <c r="BM163" s="32"/>
      <c r="BN163" s="32"/>
      <c r="BO163" s="32"/>
      <c r="BP163" s="32"/>
      <c r="BQ163" s="32"/>
      <c r="BR163" s="32"/>
      <c r="BS163" s="32"/>
      <c r="BT163" s="32"/>
      <c r="BU163" s="32"/>
      <c r="BV163" s="32"/>
      <c r="BW163" s="32"/>
      <c r="BX163" s="32"/>
      <c r="BY163" s="32"/>
      <c r="BZ163" s="32"/>
      <c r="CA163" s="32"/>
      <c r="CB163" s="32"/>
      <c r="CC163" s="32"/>
      <c r="CD163" s="32"/>
      <c r="CE163" s="32"/>
      <c r="CF163" s="32"/>
      <c r="CG163" s="32"/>
      <c r="CH163" s="32"/>
      <c r="CI163" s="32"/>
      <c r="CJ163" s="32"/>
      <c r="CK163" s="32"/>
      <c r="CL163" s="32"/>
      <c r="CM163" s="32"/>
      <c r="CN163" s="32"/>
      <c r="CO163" s="32"/>
      <c r="CP163" s="32"/>
      <c r="CQ163" s="32"/>
      <c r="CR163" s="32"/>
      <c r="CS163" s="32"/>
      <c r="CT163" s="32"/>
      <c r="CU163" s="32"/>
      <c r="CV163" s="32"/>
      <c r="CW163" s="32"/>
      <c r="CX163" s="32"/>
      <c r="CY163" s="32"/>
      <c r="CZ163" s="32"/>
      <c r="DA163" s="32"/>
      <c r="DB163" s="32"/>
      <c r="DC163" s="32"/>
      <c r="DD163" s="32"/>
      <c r="DE163" s="32"/>
      <c r="DF163" s="32"/>
      <c r="DG163" s="32"/>
      <c r="DH163" s="32"/>
      <c r="DI163" s="32"/>
      <c r="DJ163" s="32"/>
      <c r="DK163" s="32"/>
      <c r="DL163" s="32"/>
      <c r="DM163" s="32"/>
      <c r="DN163" s="32"/>
      <c r="DO163" s="32"/>
      <c r="DP163" s="32"/>
      <c r="DQ163" s="32"/>
      <c r="DR163" s="32"/>
      <c r="DS163" s="32"/>
      <c r="DT163" s="32"/>
      <c r="DU163" s="32"/>
      <c r="DV163" s="32"/>
      <c r="DW163" s="32"/>
      <c r="DX163" s="32"/>
      <c r="DY163" s="32"/>
      <c r="DZ163" s="32"/>
      <c r="EA163" s="32"/>
      <c r="EB163" s="32"/>
      <c r="EC163" s="32"/>
      <c r="ED163" s="32"/>
      <c r="EE163" s="32"/>
      <c r="EF163" s="32"/>
      <c r="EG163" s="32"/>
      <c r="EH163" s="32"/>
      <c r="EI163" s="32"/>
      <c r="EJ163" s="32"/>
      <c r="EK163" s="32"/>
      <c r="EL163" s="32"/>
      <c r="EM163" s="32"/>
      <c r="EN163" s="32"/>
      <c r="EO163" s="32"/>
      <c r="EP163" s="32"/>
      <c r="EQ163" s="32"/>
      <c r="ER163" s="32"/>
      <c r="ES163" s="32"/>
      <c r="ET163" s="32"/>
      <c r="EU163" s="32"/>
      <c r="EV163" s="32"/>
      <c r="EW163" s="32"/>
      <c r="EX163" s="32"/>
      <c r="EY163" s="32"/>
      <c r="EZ163" s="32"/>
      <c r="FA163" s="32"/>
      <c r="FB163" s="32"/>
      <c r="FC163" s="32"/>
      <c r="FD163" s="32"/>
      <c r="FE163" s="32"/>
      <c r="FF163" s="32"/>
      <c r="FG163" s="32"/>
      <c r="FH163" s="32"/>
      <c r="FI163" s="32"/>
      <c r="FJ163" s="32"/>
      <c r="FK163" s="32"/>
      <c r="FL163" s="32"/>
      <c r="FM163" s="32"/>
      <c r="FN163" s="32"/>
      <c r="FO163" s="32"/>
      <c r="FP163" s="32"/>
      <c r="FQ163" s="32"/>
      <c r="FR163" s="32"/>
      <c r="FS163" s="32"/>
      <c r="FT163" s="32"/>
      <c r="FU163" s="32"/>
      <c r="FV163" s="32"/>
      <c r="FW163" s="32"/>
      <c r="FX163" s="32"/>
      <c r="FY163" s="32"/>
      <c r="FZ163" s="32"/>
      <c r="GA163" s="32"/>
      <c r="GB163" s="32"/>
      <c r="GC163" s="32"/>
      <c r="GD163" s="32"/>
      <c r="GE163" s="32"/>
      <c r="GF163" s="32"/>
      <c r="GG163" s="32"/>
      <c r="GH163" s="32"/>
      <c r="GI163" s="32"/>
      <c r="GJ163" s="32"/>
      <c r="GK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</row>
    <row r="164" spans="1:258" ht="18" x14ac:dyDescent="0.25">
      <c r="A164" s="33">
        <f>LOOKUP(2,1/($A$4:$A163&lt;&gt;""),$A$4:$A163)+1</f>
        <v>156</v>
      </c>
      <c r="B164" s="34"/>
      <c r="C164" s="48"/>
      <c r="D164" s="35" t="str">
        <f ca="1">IFERROR(IF($E164="","",VLOOKUP($E164,'Currency Pairs'!$B$4:$D$1001,3,FALSE)),"")</f>
        <v/>
      </c>
      <c r="E164" s="47" t="str">
        <f ca="1">IFERROR(IF($D164="","",VLOOKUP($D164,'Currency Pairs'!$A$4:$B$1001,2,FALSE)),"")</f>
        <v/>
      </c>
      <c r="F164" s="48"/>
      <c r="G164" s="47"/>
      <c r="H164" s="47"/>
      <c r="I164" s="47"/>
      <c r="J164" s="49" t="str">
        <f t="shared" si="6"/>
        <v/>
      </c>
      <c r="K164" s="77"/>
      <c r="L164" s="47"/>
      <c r="M164" s="50"/>
      <c r="N164" s="51" t="str">
        <f>IF(OR($G164="",$L164=""),"",ROUND(IF($F164="Long",(L164-G164),(G164-L164)) * POWER(10, VLOOKUP($D164,'Currency Pairs'!$A:$C,3,FALSE)),0))</f>
        <v/>
      </c>
      <c r="O164" s="93" t="str">
        <f>IF($P164="","",(($P164+$Q164+$R164)/LOOKUP(2,1/($V$4:$V163&lt;&gt;""),$V$4:$V163)))</f>
        <v/>
      </c>
      <c r="P164" s="52"/>
      <c r="Q164" s="52"/>
      <c r="R164" s="52"/>
      <c r="S164" s="40" t="str">
        <f t="shared" si="7"/>
        <v/>
      </c>
      <c r="T164" s="64"/>
      <c r="U164" s="64"/>
      <c r="V164" s="39" t="str">
        <f>IF($P164="","",$P164+$Q164+LOOKUP(2,1/($V$4:$V163&lt;&gt;""),$V$4:$V163))</f>
        <v/>
      </c>
      <c r="W164" s="40"/>
      <c r="X164" s="40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</row>
    <row r="165" spans="1:258" ht="18" x14ac:dyDescent="0.25">
      <c r="A165" s="24">
        <f>LOOKUP(2,1/($A$4:$A164&lt;&gt;""),$A$4:$A164)+1</f>
        <v>157</v>
      </c>
      <c r="B165" s="25"/>
      <c r="C165" s="42"/>
      <c r="D165" s="26" t="str">
        <f ca="1">IFERROR(IF($E165="","",VLOOKUP($E165,'Currency Pairs'!$B$4:$D$1001,3,FALSE)),"")</f>
        <v/>
      </c>
      <c r="E165" s="41" t="str">
        <f ca="1">IFERROR(IF($D165="","",VLOOKUP($D165,'Currency Pairs'!$A$4:$B$1001,2,FALSE)),"")</f>
        <v/>
      </c>
      <c r="F165" s="42"/>
      <c r="G165" s="41"/>
      <c r="H165" s="41"/>
      <c r="I165" s="41"/>
      <c r="J165" s="43" t="str">
        <f t="shared" si="6"/>
        <v/>
      </c>
      <c r="K165" s="76"/>
      <c r="L165" s="41"/>
      <c r="M165" s="44"/>
      <c r="N165" s="45" t="str">
        <f>IF(OR($G165="",$L165=""),"",ROUND(IF($F165="Long",(L165-G165),(G165-L165)) * POWER(10, VLOOKUP($D165,'Currency Pairs'!$A:$C,3,FALSE)),0))</f>
        <v/>
      </c>
      <c r="O165" s="89" t="str">
        <f>IF($P165="","",(($P165+$Q165+$R165)/LOOKUP(2,1/($V$4:$V164&lt;&gt;""),$V$4:$V164)))</f>
        <v/>
      </c>
      <c r="P165" s="46"/>
      <c r="Q165" s="46"/>
      <c r="R165" s="46"/>
      <c r="S165" s="31" t="str">
        <f t="shared" si="7"/>
        <v/>
      </c>
      <c r="T165" s="63"/>
      <c r="U165" s="63"/>
      <c r="V165" s="30" t="str">
        <f>IF($P165="","",$P165+$Q165+LOOKUP(2,1/($V$4:$V164&lt;&gt;""),$V$4:$V164))</f>
        <v/>
      </c>
      <c r="W165" s="31"/>
      <c r="X165" s="31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</row>
    <row r="166" spans="1:258" ht="18" x14ac:dyDescent="0.25">
      <c r="A166" s="33">
        <f>LOOKUP(2,1/($A$4:$A165&lt;&gt;""),$A$4:$A165)+1</f>
        <v>158</v>
      </c>
      <c r="B166" s="34"/>
      <c r="C166" s="48"/>
      <c r="D166" s="35" t="str">
        <f ca="1">IFERROR(IF($E166="","",VLOOKUP($E166,'Currency Pairs'!$B$4:$D$1001,3,FALSE)),"")</f>
        <v/>
      </c>
      <c r="E166" s="47" t="str">
        <f ca="1">IFERROR(IF($D166="","",VLOOKUP($D166,'Currency Pairs'!$A$4:$B$1001,2,FALSE)),"")</f>
        <v/>
      </c>
      <c r="F166" s="48"/>
      <c r="G166" s="47"/>
      <c r="H166" s="47"/>
      <c r="I166" s="47"/>
      <c r="J166" s="49" t="str">
        <f t="shared" si="6"/>
        <v/>
      </c>
      <c r="K166" s="77"/>
      <c r="L166" s="47"/>
      <c r="M166" s="50"/>
      <c r="N166" s="51" t="str">
        <f>IF(OR($G166="",$L166=""),"",ROUND(IF($F166="Long",(L166-G166),(G166-L166)) * POWER(10, VLOOKUP($D166,'Currency Pairs'!$A:$C,3,FALSE)),0))</f>
        <v/>
      </c>
      <c r="O166" s="93" t="str">
        <f>IF($P166="","",(($P166+$Q166+$R166)/LOOKUP(2,1/($V$4:$V165&lt;&gt;""),$V$4:$V165)))</f>
        <v/>
      </c>
      <c r="P166" s="52"/>
      <c r="Q166" s="52"/>
      <c r="R166" s="52"/>
      <c r="S166" s="40" t="str">
        <f t="shared" si="7"/>
        <v/>
      </c>
      <c r="T166" s="64"/>
      <c r="U166" s="64"/>
      <c r="V166" s="39" t="str">
        <f>IF($P166="","",$P166+$Q166+LOOKUP(2,1/($V$4:$V165&lt;&gt;""),$V$4:$V165))</f>
        <v/>
      </c>
      <c r="W166" s="40"/>
      <c r="X166" s="40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HN166" s="33"/>
      <c r="HO166" s="33"/>
      <c r="HP166" s="33"/>
      <c r="HQ166" s="33"/>
      <c r="HR166" s="33"/>
      <c r="HS166" s="33"/>
      <c r="HT166" s="33"/>
      <c r="HU166" s="33"/>
      <c r="HV166" s="33"/>
      <c r="HW166" s="33"/>
      <c r="HX166" s="33"/>
      <c r="HY166" s="33"/>
      <c r="HZ166" s="33"/>
      <c r="IA166" s="33"/>
      <c r="IB166" s="33"/>
      <c r="IC166" s="33"/>
      <c r="ID166" s="33"/>
      <c r="IE166" s="33"/>
      <c r="IF166" s="33"/>
      <c r="IG166" s="33"/>
      <c r="IH166" s="33"/>
      <c r="II166" s="33"/>
      <c r="IJ166" s="33"/>
      <c r="IK166" s="33"/>
      <c r="IL166" s="33"/>
      <c r="IM166" s="33"/>
      <c r="IN166" s="33"/>
      <c r="IO166" s="33"/>
      <c r="IP166" s="33"/>
      <c r="IQ166" s="33"/>
      <c r="IR166" s="33"/>
      <c r="IS166" s="33"/>
      <c r="IT166" s="33"/>
      <c r="IU166" s="33"/>
      <c r="IV166" s="33"/>
      <c r="IW166" s="33"/>
      <c r="IX166" s="33"/>
    </row>
    <row r="167" spans="1:258" ht="18" x14ac:dyDescent="0.25">
      <c r="A167" s="24">
        <f>LOOKUP(2,1/($A$4:$A166&lt;&gt;""),$A$4:$A166)+1</f>
        <v>159</v>
      </c>
      <c r="B167" s="25"/>
      <c r="C167" s="42"/>
      <c r="D167" s="26" t="str">
        <f ca="1">IFERROR(IF($E167="","",VLOOKUP($E167,'Currency Pairs'!$B$4:$D$1001,3,FALSE)),"")</f>
        <v/>
      </c>
      <c r="E167" s="41" t="str">
        <f ca="1">IFERROR(IF($D167="","",VLOOKUP($D167,'Currency Pairs'!$A$4:$B$1001,2,FALSE)),"")</f>
        <v/>
      </c>
      <c r="F167" s="42"/>
      <c r="G167" s="41"/>
      <c r="H167" s="41"/>
      <c r="I167" s="41"/>
      <c r="J167" s="43" t="str">
        <f t="shared" si="6"/>
        <v/>
      </c>
      <c r="K167" s="76"/>
      <c r="L167" s="41"/>
      <c r="M167" s="44"/>
      <c r="N167" s="45" t="str">
        <f>IF(OR($G167="",$L167=""),"",ROUND(IF($F167="Long",(L167-G167),(G167-L167)) * POWER(10, VLOOKUP($D167,'Currency Pairs'!$A:$C,3,FALSE)),0))</f>
        <v/>
      </c>
      <c r="O167" s="89" t="str">
        <f>IF($P167="","",(($P167+$Q167+$R167)/LOOKUP(2,1/($V$4:$V166&lt;&gt;""),$V$4:$V166)))</f>
        <v/>
      </c>
      <c r="P167" s="46"/>
      <c r="Q167" s="46"/>
      <c r="R167" s="46"/>
      <c r="S167" s="31" t="str">
        <f t="shared" si="7"/>
        <v/>
      </c>
      <c r="T167" s="63"/>
      <c r="U167" s="63"/>
      <c r="V167" s="30" t="str">
        <f>IF($P167="","",$P167+$Q167+LOOKUP(2,1/($V$4:$V166&lt;&gt;""),$V$4:$V166))</f>
        <v/>
      </c>
      <c r="W167" s="31"/>
      <c r="X167" s="31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  <c r="AP167" s="32"/>
      <c r="AQ167" s="32"/>
      <c r="AR167" s="32"/>
      <c r="AS167" s="32"/>
      <c r="AT167" s="32"/>
      <c r="AU167" s="32"/>
      <c r="AV167" s="32"/>
      <c r="AW167" s="32"/>
      <c r="AX167" s="32"/>
      <c r="AY167" s="32"/>
      <c r="AZ167" s="32"/>
      <c r="BA167" s="32"/>
      <c r="BB167" s="32"/>
      <c r="BC167" s="32"/>
      <c r="BD167" s="32"/>
      <c r="BE167" s="32"/>
      <c r="BF167" s="32"/>
      <c r="BG167" s="32"/>
      <c r="BH167" s="32"/>
      <c r="BI167" s="32"/>
      <c r="BJ167" s="32"/>
      <c r="BK167" s="32"/>
      <c r="BL167" s="32"/>
      <c r="BM167" s="32"/>
      <c r="BN167" s="32"/>
      <c r="BO167" s="32"/>
      <c r="BP167" s="32"/>
      <c r="BQ167" s="32"/>
      <c r="BR167" s="32"/>
      <c r="BS167" s="32"/>
      <c r="BT167" s="32"/>
      <c r="BU167" s="32"/>
      <c r="BV167" s="32"/>
      <c r="BW167" s="32"/>
      <c r="BX167" s="32"/>
      <c r="BY167" s="32"/>
      <c r="BZ167" s="32"/>
      <c r="CA167" s="32"/>
      <c r="CB167" s="32"/>
      <c r="CC167" s="32"/>
      <c r="CD167" s="32"/>
      <c r="CE167" s="32"/>
      <c r="CF167" s="32"/>
      <c r="CG167" s="32"/>
      <c r="CH167" s="32"/>
      <c r="CI167" s="32"/>
      <c r="CJ167" s="32"/>
      <c r="CK167" s="32"/>
      <c r="CL167" s="32"/>
      <c r="CM167" s="32"/>
      <c r="CN167" s="32"/>
      <c r="CO167" s="32"/>
      <c r="CP167" s="32"/>
      <c r="CQ167" s="32"/>
      <c r="CR167" s="32"/>
      <c r="CS167" s="32"/>
      <c r="CT167" s="32"/>
      <c r="CU167" s="32"/>
      <c r="CV167" s="32"/>
      <c r="CW167" s="32"/>
      <c r="CX167" s="32"/>
      <c r="CY167" s="32"/>
      <c r="CZ167" s="32"/>
      <c r="DA167" s="32"/>
      <c r="DB167" s="32"/>
      <c r="DC167" s="32"/>
      <c r="DD167" s="32"/>
      <c r="DE167" s="32"/>
      <c r="DF167" s="32"/>
      <c r="DG167" s="32"/>
      <c r="DH167" s="32"/>
      <c r="DI167" s="32"/>
      <c r="DJ167" s="32"/>
      <c r="DK167" s="32"/>
      <c r="DL167" s="32"/>
      <c r="DM167" s="32"/>
      <c r="DN167" s="32"/>
      <c r="DO167" s="32"/>
      <c r="DP167" s="32"/>
      <c r="DQ167" s="32"/>
      <c r="DR167" s="32"/>
      <c r="DS167" s="32"/>
      <c r="DT167" s="32"/>
      <c r="DU167" s="32"/>
      <c r="DV167" s="32"/>
      <c r="DW167" s="32"/>
      <c r="DX167" s="32"/>
      <c r="DY167" s="32"/>
      <c r="DZ167" s="32"/>
      <c r="EA167" s="32"/>
      <c r="EB167" s="32"/>
      <c r="EC167" s="32"/>
      <c r="ED167" s="32"/>
      <c r="EE167" s="32"/>
      <c r="EF167" s="32"/>
      <c r="EG167" s="32"/>
      <c r="EH167" s="32"/>
      <c r="EI167" s="32"/>
      <c r="EJ167" s="32"/>
      <c r="EK167" s="32"/>
      <c r="EL167" s="32"/>
      <c r="EM167" s="32"/>
      <c r="EN167" s="32"/>
      <c r="EO167" s="32"/>
      <c r="EP167" s="32"/>
      <c r="EQ167" s="32"/>
      <c r="ER167" s="32"/>
      <c r="ES167" s="32"/>
      <c r="ET167" s="32"/>
      <c r="EU167" s="32"/>
      <c r="EV167" s="32"/>
      <c r="EW167" s="32"/>
      <c r="EX167" s="32"/>
      <c r="EY167" s="32"/>
      <c r="EZ167" s="32"/>
      <c r="FA167" s="32"/>
      <c r="FB167" s="32"/>
      <c r="FC167" s="32"/>
      <c r="FD167" s="32"/>
      <c r="FE167" s="32"/>
      <c r="FF167" s="32"/>
      <c r="FG167" s="32"/>
      <c r="FH167" s="32"/>
      <c r="FI167" s="32"/>
      <c r="FJ167" s="32"/>
      <c r="FK167" s="32"/>
      <c r="FL167" s="32"/>
      <c r="FM167" s="32"/>
      <c r="FN167" s="32"/>
      <c r="FO167" s="32"/>
      <c r="FP167" s="32"/>
      <c r="FQ167" s="32"/>
      <c r="FR167" s="32"/>
      <c r="FS167" s="32"/>
      <c r="FT167" s="32"/>
      <c r="FU167" s="32"/>
      <c r="FV167" s="32"/>
      <c r="FW167" s="32"/>
      <c r="FX167" s="32"/>
      <c r="FY167" s="32"/>
      <c r="FZ167" s="32"/>
      <c r="GA167" s="32"/>
      <c r="GB167" s="32"/>
      <c r="GC167" s="32"/>
      <c r="GD167" s="32"/>
      <c r="GE167" s="32"/>
      <c r="GF167" s="32"/>
      <c r="GG167" s="32"/>
      <c r="GH167" s="32"/>
      <c r="GI167" s="32"/>
      <c r="GJ167" s="32"/>
      <c r="GK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</row>
    <row r="168" spans="1:258" ht="18" x14ac:dyDescent="0.25">
      <c r="A168" s="33">
        <f>LOOKUP(2,1/($A$4:$A167&lt;&gt;""),$A$4:$A167)+1</f>
        <v>160</v>
      </c>
      <c r="B168" s="34"/>
      <c r="C168" s="48"/>
      <c r="D168" s="35" t="str">
        <f ca="1">IFERROR(IF($E168="","",VLOOKUP($E168,'Currency Pairs'!$B$4:$D$1001,3,FALSE)),"")</f>
        <v/>
      </c>
      <c r="E168" s="47" t="str">
        <f ca="1">IFERROR(IF($D168="","",VLOOKUP($D168,'Currency Pairs'!$A$4:$B$1001,2,FALSE)),"")</f>
        <v/>
      </c>
      <c r="F168" s="48"/>
      <c r="G168" s="47"/>
      <c r="H168" s="47"/>
      <c r="I168" s="47"/>
      <c r="J168" s="49" t="str">
        <f t="shared" si="6"/>
        <v/>
      </c>
      <c r="K168" s="77"/>
      <c r="L168" s="47"/>
      <c r="M168" s="50"/>
      <c r="N168" s="51" t="str">
        <f>IF(OR($G168="",$L168=""),"",ROUND(IF($F168="Long",(L168-G168),(G168-L168)) * POWER(10, VLOOKUP($D168,'Currency Pairs'!$A:$C,3,FALSE)),0))</f>
        <v/>
      </c>
      <c r="O168" s="93" t="str">
        <f>IF($P168="","",(($P168+$Q168+$R168)/LOOKUP(2,1/($V$4:$V167&lt;&gt;""),$V$4:$V167)))</f>
        <v/>
      </c>
      <c r="P168" s="52"/>
      <c r="Q168" s="52"/>
      <c r="R168" s="52"/>
      <c r="S168" s="40" t="str">
        <f t="shared" si="7"/>
        <v/>
      </c>
      <c r="T168" s="64"/>
      <c r="U168" s="64"/>
      <c r="V168" s="39" t="str">
        <f>IF($P168="","",$P168+$Q168+LOOKUP(2,1/($V$4:$V167&lt;&gt;""),$V$4:$V167))</f>
        <v/>
      </c>
      <c r="W168" s="40"/>
      <c r="X168" s="40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HN168" s="33"/>
      <c r="HO168" s="33"/>
      <c r="HP168" s="33"/>
      <c r="HQ168" s="33"/>
      <c r="HR168" s="33"/>
      <c r="HS168" s="33"/>
      <c r="HT168" s="33"/>
      <c r="HU168" s="33"/>
      <c r="HV168" s="33"/>
      <c r="HW168" s="33"/>
      <c r="HX168" s="33"/>
      <c r="HY168" s="33"/>
      <c r="HZ168" s="33"/>
      <c r="IA168" s="33"/>
      <c r="IB168" s="33"/>
      <c r="IC168" s="33"/>
      <c r="ID168" s="33"/>
      <c r="IE168" s="33"/>
      <c r="IF168" s="33"/>
      <c r="IG168" s="33"/>
      <c r="IH168" s="33"/>
      <c r="II168" s="33"/>
      <c r="IJ168" s="33"/>
      <c r="IK168" s="33"/>
      <c r="IL168" s="33"/>
      <c r="IM168" s="33"/>
      <c r="IN168" s="33"/>
      <c r="IO168" s="33"/>
      <c r="IP168" s="33"/>
      <c r="IQ168" s="33"/>
      <c r="IR168" s="33"/>
      <c r="IS168" s="33"/>
      <c r="IT168" s="33"/>
      <c r="IU168" s="33"/>
      <c r="IV168" s="33"/>
      <c r="IW168" s="33"/>
      <c r="IX168" s="33"/>
    </row>
    <row r="169" spans="1:258" ht="18" x14ac:dyDescent="0.25">
      <c r="A169" s="24">
        <f>LOOKUP(2,1/($A$4:$A168&lt;&gt;""),$A$4:$A168)+1</f>
        <v>161</v>
      </c>
      <c r="B169" s="25"/>
      <c r="C169" s="42"/>
      <c r="D169" s="26" t="str">
        <f ca="1">IFERROR(IF($E169="","",VLOOKUP($E169,'Currency Pairs'!$B$4:$D$1001,3,FALSE)),"")</f>
        <v/>
      </c>
      <c r="E169" s="41" t="str">
        <f ca="1">IFERROR(IF($D169="","",VLOOKUP($D169,'Currency Pairs'!$A$4:$B$1001,2,FALSE)),"")</f>
        <v/>
      </c>
      <c r="F169" s="42"/>
      <c r="G169" s="41"/>
      <c r="H169" s="41"/>
      <c r="I169" s="41"/>
      <c r="J169" s="43" t="str">
        <f t="shared" si="6"/>
        <v/>
      </c>
      <c r="K169" s="76"/>
      <c r="L169" s="41"/>
      <c r="M169" s="44"/>
      <c r="N169" s="45" t="str">
        <f>IF(OR($G169="",$L169=""),"",ROUND(IF($F169="Long",(L169-G169),(G169-L169)) * POWER(10, VLOOKUP($D169,'Currency Pairs'!$A:$C,3,FALSE)),0))</f>
        <v/>
      </c>
      <c r="O169" s="89" t="str">
        <f>IF($P169="","",(($P169+$Q169+$R169)/LOOKUP(2,1/($V$4:$V168&lt;&gt;""),$V$4:$V168)))</f>
        <v/>
      </c>
      <c r="P169" s="46"/>
      <c r="Q169" s="46"/>
      <c r="R169" s="46"/>
      <c r="S169" s="31" t="str">
        <f t="shared" si="7"/>
        <v/>
      </c>
      <c r="T169" s="63"/>
      <c r="U169" s="63"/>
      <c r="V169" s="30" t="str">
        <f>IF($P169="","",$P169+$Q169+LOOKUP(2,1/($V$4:$V168&lt;&gt;""),$V$4:$V168))</f>
        <v/>
      </c>
      <c r="W169" s="31"/>
      <c r="X169" s="31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  <c r="AP169" s="32"/>
      <c r="AQ169" s="32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</row>
    <row r="170" spans="1:258" ht="18" x14ac:dyDescent="0.25">
      <c r="A170" s="33">
        <f>LOOKUP(2,1/($A$4:$A169&lt;&gt;""),$A$4:$A169)+1</f>
        <v>162</v>
      </c>
      <c r="B170" s="34"/>
      <c r="C170" s="48"/>
      <c r="D170" s="35" t="str">
        <f ca="1">IFERROR(IF($E170="","",VLOOKUP($E170,'Currency Pairs'!$B$4:$D$1001,3,FALSE)),"")</f>
        <v/>
      </c>
      <c r="E170" s="47" t="str">
        <f ca="1">IFERROR(IF($D170="","",VLOOKUP($D170,'Currency Pairs'!$A$4:$B$1001,2,FALSE)),"")</f>
        <v/>
      </c>
      <c r="F170" s="48"/>
      <c r="G170" s="47"/>
      <c r="H170" s="47"/>
      <c r="I170" s="47"/>
      <c r="J170" s="49" t="str">
        <f t="shared" si="6"/>
        <v/>
      </c>
      <c r="K170" s="77"/>
      <c r="L170" s="47"/>
      <c r="M170" s="50"/>
      <c r="N170" s="51" t="str">
        <f>IF(OR($G170="",$L170=""),"",ROUND(IF($F170="Long",(L170-G170),(G170-L170)) * POWER(10, VLOOKUP($D170,'Currency Pairs'!$A:$C,3,FALSE)),0))</f>
        <v/>
      </c>
      <c r="O170" s="93" t="str">
        <f>IF($P170="","",(($P170+$Q170+$R170)/LOOKUP(2,1/($V$4:$V169&lt;&gt;""),$V$4:$V169)))</f>
        <v/>
      </c>
      <c r="P170" s="52"/>
      <c r="Q170" s="52"/>
      <c r="R170" s="52"/>
      <c r="S170" s="40" t="str">
        <f t="shared" si="7"/>
        <v/>
      </c>
      <c r="T170" s="64"/>
      <c r="U170" s="64"/>
      <c r="V170" s="39" t="str">
        <f>IF($P170="","",$P170+$Q170+LOOKUP(2,1/($V$4:$V169&lt;&gt;""),$V$4:$V169))</f>
        <v/>
      </c>
      <c r="W170" s="40"/>
      <c r="X170" s="40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HN170" s="33"/>
      <c r="HO170" s="33"/>
      <c r="HP170" s="33"/>
      <c r="HQ170" s="33"/>
      <c r="HR170" s="33"/>
      <c r="HS170" s="33"/>
      <c r="HT170" s="33"/>
      <c r="HU170" s="33"/>
      <c r="HV170" s="33"/>
      <c r="HW170" s="33"/>
      <c r="HX170" s="33"/>
      <c r="HY170" s="33"/>
      <c r="HZ170" s="33"/>
      <c r="IA170" s="33"/>
      <c r="IB170" s="33"/>
      <c r="IC170" s="33"/>
      <c r="ID170" s="33"/>
      <c r="IE170" s="33"/>
      <c r="IF170" s="33"/>
      <c r="IG170" s="33"/>
      <c r="IH170" s="33"/>
      <c r="II170" s="33"/>
      <c r="IJ170" s="33"/>
      <c r="IK170" s="33"/>
      <c r="IL170" s="33"/>
      <c r="IM170" s="33"/>
      <c r="IN170" s="33"/>
      <c r="IO170" s="33"/>
      <c r="IP170" s="33"/>
      <c r="IQ170" s="33"/>
      <c r="IR170" s="33"/>
      <c r="IS170" s="33"/>
      <c r="IT170" s="33"/>
      <c r="IU170" s="33"/>
      <c r="IV170" s="33"/>
      <c r="IW170" s="33"/>
      <c r="IX170" s="33"/>
    </row>
    <row r="171" spans="1:258" ht="18" x14ac:dyDescent="0.25">
      <c r="A171" s="24">
        <f>LOOKUP(2,1/($A$4:$A170&lt;&gt;""),$A$4:$A170)+1</f>
        <v>163</v>
      </c>
      <c r="B171" s="25"/>
      <c r="C171" s="42"/>
      <c r="D171" s="26" t="str">
        <f ca="1">IFERROR(IF($E171="","",VLOOKUP($E171,'Currency Pairs'!$B$4:$D$1001,3,FALSE)),"")</f>
        <v/>
      </c>
      <c r="E171" s="41" t="str">
        <f ca="1">IFERROR(IF($D171="","",VLOOKUP($D171,'Currency Pairs'!$A$4:$B$1001,2,FALSE)),"")</f>
        <v/>
      </c>
      <c r="F171" s="42"/>
      <c r="G171" s="41"/>
      <c r="H171" s="41"/>
      <c r="I171" s="41"/>
      <c r="J171" s="43" t="str">
        <f t="shared" si="6"/>
        <v/>
      </c>
      <c r="K171" s="76"/>
      <c r="L171" s="41"/>
      <c r="M171" s="44"/>
      <c r="N171" s="45" t="str">
        <f>IF(OR($G171="",$L171=""),"",ROUND(IF($F171="Long",(L171-G171),(G171-L171)) * POWER(10, VLOOKUP($D171,'Currency Pairs'!$A:$C,3,FALSE)),0))</f>
        <v/>
      </c>
      <c r="O171" s="89" t="str">
        <f>IF($P171="","",(($P171+$Q171+$R171)/LOOKUP(2,1/($V$4:$V170&lt;&gt;""),$V$4:$V170)))</f>
        <v/>
      </c>
      <c r="P171" s="46"/>
      <c r="Q171" s="46"/>
      <c r="R171" s="46"/>
      <c r="S171" s="31" t="str">
        <f t="shared" si="7"/>
        <v/>
      </c>
      <c r="T171" s="63"/>
      <c r="U171" s="63"/>
      <c r="V171" s="30" t="str">
        <f>IF($P171="","",$P171+$Q171+LOOKUP(2,1/($V$4:$V170&lt;&gt;""),$V$4:$V170))</f>
        <v/>
      </c>
      <c r="W171" s="31"/>
      <c r="X171" s="31"/>
      <c r="Y171" s="32"/>
      <c r="Z171" s="32"/>
      <c r="AA171" s="32"/>
      <c r="AB171" s="32"/>
      <c r="AC171" s="32"/>
      <c r="AD171" s="32"/>
      <c r="AE171" s="32"/>
      <c r="AF171" s="32"/>
      <c r="AG171" s="32"/>
      <c r="AH171" s="32"/>
      <c r="AI171" s="32"/>
      <c r="AJ171" s="32"/>
      <c r="AK171" s="32"/>
      <c r="AL171" s="32"/>
      <c r="AM171" s="32"/>
      <c r="AN171" s="32"/>
      <c r="AO171" s="32"/>
      <c r="AP171" s="32"/>
      <c r="AQ171" s="32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</row>
    <row r="172" spans="1:258" ht="18" x14ac:dyDescent="0.25">
      <c r="A172" s="33">
        <f>LOOKUP(2,1/($A$4:$A171&lt;&gt;""),$A$4:$A171)+1</f>
        <v>164</v>
      </c>
      <c r="B172" s="34"/>
      <c r="C172" s="48"/>
      <c r="D172" s="35" t="str">
        <f ca="1">IFERROR(IF($E172="","",VLOOKUP($E172,'Currency Pairs'!$B$4:$D$1001,3,FALSE)),"")</f>
        <v/>
      </c>
      <c r="E172" s="47" t="str">
        <f ca="1">IFERROR(IF($D172="","",VLOOKUP($D172,'Currency Pairs'!$A$4:$B$1001,2,FALSE)),"")</f>
        <v/>
      </c>
      <c r="F172" s="48"/>
      <c r="G172" s="47"/>
      <c r="H172" s="47"/>
      <c r="I172" s="47"/>
      <c r="J172" s="49" t="str">
        <f t="shared" si="6"/>
        <v/>
      </c>
      <c r="K172" s="77"/>
      <c r="L172" s="47"/>
      <c r="M172" s="50"/>
      <c r="N172" s="51" t="str">
        <f>IF(OR($G172="",$L172=""),"",ROUND(IF($F172="Long",(L172-G172),(G172-L172)) * POWER(10, VLOOKUP($D172,'Currency Pairs'!$A:$C,3,FALSE)),0))</f>
        <v/>
      </c>
      <c r="O172" s="93" t="str">
        <f>IF($P172="","",(($P172+$Q172+$R172)/LOOKUP(2,1/($V$4:$V171&lt;&gt;""),$V$4:$V171)))</f>
        <v/>
      </c>
      <c r="P172" s="52"/>
      <c r="Q172" s="52"/>
      <c r="R172" s="52"/>
      <c r="S172" s="40" t="str">
        <f t="shared" si="7"/>
        <v/>
      </c>
      <c r="T172" s="64"/>
      <c r="U172" s="64"/>
      <c r="V172" s="39" t="str">
        <f>IF($P172="","",$P172+$Q172+LOOKUP(2,1/($V$4:$V171&lt;&gt;""),$V$4:$V171))</f>
        <v/>
      </c>
      <c r="W172" s="40"/>
      <c r="X172" s="40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HN172" s="33"/>
      <c r="HO172" s="33"/>
      <c r="HP172" s="33"/>
      <c r="HQ172" s="33"/>
      <c r="HR172" s="33"/>
      <c r="HS172" s="33"/>
      <c r="HT172" s="33"/>
      <c r="HU172" s="33"/>
      <c r="HV172" s="33"/>
      <c r="HW172" s="33"/>
      <c r="HX172" s="33"/>
      <c r="HY172" s="33"/>
      <c r="HZ172" s="33"/>
      <c r="IA172" s="33"/>
      <c r="IB172" s="33"/>
      <c r="IC172" s="33"/>
      <c r="ID172" s="33"/>
      <c r="IE172" s="33"/>
      <c r="IF172" s="33"/>
      <c r="IG172" s="33"/>
      <c r="IH172" s="33"/>
      <c r="II172" s="33"/>
      <c r="IJ172" s="33"/>
      <c r="IK172" s="33"/>
      <c r="IL172" s="33"/>
      <c r="IM172" s="33"/>
      <c r="IN172" s="33"/>
      <c r="IO172" s="33"/>
      <c r="IP172" s="33"/>
      <c r="IQ172" s="33"/>
      <c r="IR172" s="33"/>
      <c r="IS172" s="33"/>
      <c r="IT172" s="33"/>
      <c r="IU172" s="33"/>
      <c r="IV172" s="33"/>
      <c r="IW172" s="33"/>
      <c r="IX172" s="33"/>
    </row>
    <row r="173" spans="1:258" ht="18" x14ac:dyDescent="0.25">
      <c r="A173" s="24">
        <f>LOOKUP(2,1/($A$4:$A172&lt;&gt;""),$A$4:$A172)+1</f>
        <v>165</v>
      </c>
      <c r="B173" s="25"/>
      <c r="C173" s="42"/>
      <c r="D173" s="26" t="str">
        <f ca="1">IFERROR(IF($E173="","",VLOOKUP($E173,'Currency Pairs'!$B$4:$D$1001,3,FALSE)),"")</f>
        <v/>
      </c>
      <c r="E173" s="41" t="str">
        <f ca="1">IFERROR(IF($D173="","",VLOOKUP($D173,'Currency Pairs'!$A$4:$B$1001,2,FALSE)),"")</f>
        <v/>
      </c>
      <c r="F173" s="42"/>
      <c r="G173" s="41"/>
      <c r="H173" s="41"/>
      <c r="I173" s="41"/>
      <c r="J173" s="43" t="str">
        <f t="shared" si="6"/>
        <v/>
      </c>
      <c r="K173" s="76"/>
      <c r="L173" s="41"/>
      <c r="M173" s="44"/>
      <c r="N173" s="45" t="str">
        <f>IF(OR($G173="",$L173=""),"",ROUND(IF($F173="Long",(L173-G173),(G173-L173)) * POWER(10, VLOOKUP($D173,'Currency Pairs'!$A:$C,3,FALSE)),0))</f>
        <v/>
      </c>
      <c r="O173" s="89" t="str">
        <f>IF($P173="","",(($P173+$Q173+$R173)/LOOKUP(2,1/($V$4:$V172&lt;&gt;""),$V$4:$V172)))</f>
        <v/>
      </c>
      <c r="P173" s="46"/>
      <c r="Q173" s="46"/>
      <c r="R173" s="46"/>
      <c r="S173" s="31" t="str">
        <f t="shared" si="7"/>
        <v/>
      </c>
      <c r="T173" s="63"/>
      <c r="U173" s="63"/>
      <c r="V173" s="30" t="str">
        <f>IF($P173="","",$P173+$Q173+LOOKUP(2,1/($V$4:$V172&lt;&gt;""),$V$4:$V172))</f>
        <v/>
      </c>
      <c r="W173" s="31"/>
      <c r="X173" s="31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</row>
    <row r="174" spans="1:258" ht="18" x14ac:dyDescent="0.25">
      <c r="A174" s="33">
        <f>LOOKUP(2,1/($A$4:$A173&lt;&gt;""),$A$4:$A173)+1</f>
        <v>166</v>
      </c>
      <c r="B174" s="34"/>
      <c r="C174" s="48"/>
      <c r="D174" s="35" t="str">
        <f ca="1">IFERROR(IF($E174="","",VLOOKUP($E174,'Currency Pairs'!$B$4:$D$1001,3,FALSE)),"")</f>
        <v/>
      </c>
      <c r="E174" s="47" t="str">
        <f ca="1">IFERROR(IF($D174="","",VLOOKUP($D174,'Currency Pairs'!$A$4:$B$1001,2,FALSE)),"")</f>
        <v/>
      </c>
      <c r="F174" s="48"/>
      <c r="G174" s="47"/>
      <c r="H174" s="47"/>
      <c r="I174" s="47"/>
      <c r="J174" s="49" t="str">
        <f t="shared" si="6"/>
        <v/>
      </c>
      <c r="K174" s="77"/>
      <c r="L174" s="47"/>
      <c r="M174" s="50"/>
      <c r="N174" s="51" t="str">
        <f>IF(OR($G174="",$L174=""),"",ROUND(IF($F174="Long",(L174-G174),(G174-L174)) * POWER(10, VLOOKUP($D174,'Currency Pairs'!$A:$C,3,FALSE)),0))</f>
        <v/>
      </c>
      <c r="O174" s="93" t="str">
        <f>IF($P174="","",(($P174+$Q174+$R174)/LOOKUP(2,1/($V$4:$V173&lt;&gt;""),$V$4:$V173)))</f>
        <v/>
      </c>
      <c r="P174" s="52"/>
      <c r="Q174" s="52"/>
      <c r="R174" s="52"/>
      <c r="S174" s="40" t="str">
        <f t="shared" si="7"/>
        <v/>
      </c>
      <c r="T174" s="64"/>
      <c r="U174" s="64"/>
      <c r="V174" s="39" t="str">
        <f>IF($P174="","",$P174+$Q174+LOOKUP(2,1/($V$4:$V173&lt;&gt;""),$V$4:$V173))</f>
        <v/>
      </c>
      <c r="W174" s="40"/>
      <c r="X174" s="40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HN174" s="33"/>
      <c r="HO174" s="33"/>
      <c r="HP174" s="33"/>
      <c r="HQ174" s="33"/>
      <c r="HR174" s="33"/>
      <c r="HS174" s="33"/>
      <c r="HT174" s="33"/>
      <c r="HU174" s="33"/>
      <c r="HV174" s="33"/>
      <c r="HW174" s="33"/>
      <c r="HX174" s="33"/>
      <c r="HY174" s="33"/>
      <c r="HZ174" s="33"/>
      <c r="IA174" s="33"/>
      <c r="IB174" s="33"/>
      <c r="IC174" s="33"/>
      <c r="ID174" s="33"/>
      <c r="IE174" s="33"/>
      <c r="IF174" s="33"/>
      <c r="IG174" s="33"/>
      <c r="IH174" s="33"/>
      <c r="II174" s="33"/>
      <c r="IJ174" s="33"/>
      <c r="IK174" s="33"/>
      <c r="IL174" s="33"/>
      <c r="IM174" s="33"/>
      <c r="IN174" s="33"/>
      <c r="IO174" s="33"/>
      <c r="IP174" s="33"/>
      <c r="IQ174" s="33"/>
      <c r="IR174" s="33"/>
      <c r="IS174" s="33"/>
      <c r="IT174" s="33"/>
      <c r="IU174" s="33"/>
      <c r="IV174" s="33"/>
      <c r="IW174" s="33"/>
      <c r="IX174" s="33"/>
    </row>
    <row r="175" spans="1:258" ht="18" x14ac:dyDescent="0.25">
      <c r="A175" s="24">
        <f>LOOKUP(2,1/($A$4:$A174&lt;&gt;""),$A$4:$A174)+1</f>
        <v>167</v>
      </c>
      <c r="B175" s="25"/>
      <c r="C175" s="42"/>
      <c r="D175" s="26" t="str">
        <f ca="1">IFERROR(IF($E175="","",VLOOKUP($E175,'Currency Pairs'!$B$4:$D$1001,3,FALSE)),"")</f>
        <v/>
      </c>
      <c r="E175" s="41" t="str">
        <f ca="1">IFERROR(IF($D175="","",VLOOKUP($D175,'Currency Pairs'!$A$4:$B$1001,2,FALSE)),"")</f>
        <v/>
      </c>
      <c r="F175" s="42"/>
      <c r="G175" s="41"/>
      <c r="H175" s="41"/>
      <c r="I175" s="41"/>
      <c r="J175" s="43" t="str">
        <f t="shared" si="6"/>
        <v/>
      </c>
      <c r="K175" s="76"/>
      <c r="L175" s="41"/>
      <c r="M175" s="44"/>
      <c r="N175" s="45" t="str">
        <f>IF(OR($G175="",$L175=""),"",ROUND(IF($F175="Long",(L175-G175),(G175-L175)) * POWER(10, VLOOKUP($D175,'Currency Pairs'!$A:$C,3,FALSE)),0))</f>
        <v/>
      </c>
      <c r="O175" s="89" t="str">
        <f>IF($P175="","",(($P175+$Q175+$R175)/LOOKUP(2,1/($V$4:$V174&lt;&gt;""),$V$4:$V174)))</f>
        <v/>
      </c>
      <c r="P175" s="46"/>
      <c r="Q175" s="46"/>
      <c r="R175" s="46"/>
      <c r="S175" s="31" t="str">
        <f t="shared" si="7"/>
        <v/>
      </c>
      <c r="T175" s="63"/>
      <c r="U175" s="63"/>
      <c r="V175" s="30" t="str">
        <f>IF($P175="","",$P175+$Q175+LOOKUP(2,1/($V$4:$V174&lt;&gt;""),$V$4:$V174))</f>
        <v/>
      </c>
      <c r="W175" s="31"/>
      <c r="X175" s="31"/>
      <c r="Y175" s="32"/>
      <c r="Z175" s="32"/>
      <c r="AA175" s="32"/>
      <c r="AB175" s="32"/>
      <c r="AC175" s="32"/>
      <c r="AD175" s="32"/>
      <c r="AE175" s="32"/>
      <c r="AF175" s="32"/>
      <c r="AG175" s="32"/>
      <c r="AH175" s="32"/>
      <c r="AI175" s="32"/>
      <c r="AJ175" s="32"/>
      <c r="AK175" s="32"/>
      <c r="AL175" s="32"/>
      <c r="AM175" s="32"/>
      <c r="AN175" s="32"/>
      <c r="AO175" s="32"/>
      <c r="AP175" s="32"/>
      <c r="AQ175" s="32"/>
      <c r="AR175" s="32"/>
      <c r="AS175" s="32"/>
      <c r="AT175" s="32"/>
      <c r="AU175" s="32"/>
      <c r="AV175" s="32"/>
      <c r="AW175" s="32"/>
      <c r="AX175" s="32"/>
      <c r="AY175" s="32"/>
      <c r="AZ175" s="32"/>
      <c r="BA175" s="32"/>
      <c r="BB175" s="32"/>
      <c r="BC175" s="32"/>
      <c r="BD175" s="32"/>
      <c r="BE175" s="32"/>
      <c r="BF175" s="32"/>
      <c r="BG175" s="32"/>
      <c r="BH175" s="32"/>
      <c r="BI175" s="32"/>
      <c r="BJ175" s="32"/>
      <c r="BK175" s="32"/>
      <c r="BL175" s="32"/>
      <c r="BM175" s="32"/>
      <c r="BN175" s="32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BZ175" s="32"/>
      <c r="CA175" s="32"/>
      <c r="CB175" s="32"/>
      <c r="CC175" s="32"/>
      <c r="CD175" s="32"/>
      <c r="CE175" s="32"/>
      <c r="CF175" s="32"/>
      <c r="CG175" s="32"/>
      <c r="CH175" s="32"/>
      <c r="CI175" s="32"/>
      <c r="CJ175" s="32"/>
      <c r="CK175" s="32"/>
      <c r="CL175" s="32"/>
      <c r="CM175" s="32"/>
      <c r="CN175" s="32"/>
      <c r="CO175" s="32"/>
      <c r="CP175" s="32"/>
      <c r="CQ175" s="32"/>
      <c r="CR175" s="32"/>
      <c r="CS175" s="32"/>
      <c r="CT175" s="32"/>
      <c r="CU175" s="32"/>
      <c r="CV175" s="32"/>
      <c r="CW175" s="32"/>
      <c r="CX175" s="32"/>
      <c r="CY175" s="32"/>
      <c r="CZ175" s="32"/>
      <c r="DA175" s="32"/>
      <c r="DB175" s="32"/>
      <c r="DC175" s="32"/>
      <c r="DD175" s="32"/>
      <c r="DE175" s="32"/>
      <c r="DF175" s="32"/>
      <c r="DG175" s="32"/>
      <c r="DH175" s="32"/>
      <c r="DI175" s="32"/>
      <c r="DJ175" s="32"/>
      <c r="DK175" s="32"/>
      <c r="DL175" s="32"/>
      <c r="DM175" s="32"/>
      <c r="DN175" s="32"/>
      <c r="DO175" s="32"/>
      <c r="DP175" s="32"/>
      <c r="DQ175" s="32"/>
      <c r="DR175" s="32"/>
      <c r="DS175" s="32"/>
      <c r="DT175" s="32"/>
      <c r="DU175" s="32"/>
      <c r="DV175" s="32"/>
      <c r="DW175" s="32"/>
      <c r="DX175" s="32"/>
      <c r="DY175" s="32"/>
      <c r="DZ175" s="32"/>
      <c r="EA175" s="32"/>
      <c r="EB175" s="32"/>
      <c r="EC175" s="32"/>
      <c r="ED175" s="32"/>
      <c r="EE175" s="32"/>
      <c r="EF175" s="32"/>
      <c r="EG175" s="32"/>
      <c r="EH175" s="32"/>
      <c r="EI175" s="32"/>
      <c r="EJ175" s="32"/>
      <c r="EK175" s="32"/>
      <c r="EL175" s="32"/>
      <c r="EM175" s="32"/>
      <c r="EN175" s="32"/>
      <c r="EO175" s="32"/>
      <c r="EP175" s="32"/>
      <c r="EQ175" s="32"/>
      <c r="ER175" s="32"/>
      <c r="ES175" s="32"/>
      <c r="ET175" s="32"/>
      <c r="EU175" s="32"/>
      <c r="EV175" s="32"/>
      <c r="EW175" s="32"/>
      <c r="EX175" s="32"/>
      <c r="EY175" s="32"/>
      <c r="EZ175" s="32"/>
      <c r="FA175" s="32"/>
      <c r="FB175" s="32"/>
      <c r="FC175" s="32"/>
      <c r="FD175" s="32"/>
      <c r="FE175" s="32"/>
      <c r="FF175" s="32"/>
      <c r="FG175" s="32"/>
      <c r="FH175" s="32"/>
      <c r="FI175" s="32"/>
      <c r="FJ175" s="32"/>
      <c r="FK175" s="32"/>
      <c r="FL175" s="32"/>
      <c r="FM175" s="32"/>
      <c r="FN175" s="32"/>
      <c r="FO175" s="32"/>
      <c r="FP175" s="32"/>
      <c r="FQ175" s="32"/>
      <c r="FR175" s="32"/>
      <c r="FS175" s="32"/>
      <c r="FT175" s="32"/>
      <c r="FU175" s="32"/>
      <c r="FV175" s="32"/>
      <c r="FW175" s="32"/>
      <c r="FX175" s="32"/>
      <c r="FY175" s="32"/>
      <c r="FZ175" s="32"/>
      <c r="GA175" s="32"/>
      <c r="GB175" s="32"/>
      <c r="GC175" s="32"/>
      <c r="GD175" s="32"/>
      <c r="GE175" s="32"/>
      <c r="GF175" s="32"/>
      <c r="GG175" s="32"/>
      <c r="GH175" s="32"/>
      <c r="GI175" s="32"/>
      <c r="GJ175" s="32"/>
      <c r="GK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</row>
    <row r="176" spans="1:258" ht="18" x14ac:dyDescent="0.25">
      <c r="A176" s="33">
        <f>LOOKUP(2,1/($A$4:$A175&lt;&gt;""),$A$4:$A175)+1</f>
        <v>168</v>
      </c>
      <c r="B176" s="34"/>
      <c r="C176" s="48"/>
      <c r="D176" s="35" t="str">
        <f ca="1">IFERROR(IF($E176="","",VLOOKUP($E176,'Currency Pairs'!$B$4:$D$1001,3,FALSE)),"")</f>
        <v/>
      </c>
      <c r="E176" s="47" t="str">
        <f ca="1">IFERROR(IF($D176="","",VLOOKUP($D176,'Currency Pairs'!$A$4:$B$1001,2,FALSE)),"")</f>
        <v/>
      </c>
      <c r="F176" s="48"/>
      <c r="G176" s="47"/>
      <c r="H176" s="47"/>
      <c r="I176" s="47"/>
      <c r="J176" s="49" t="str">
        <f t="shared" si="6"/>
        <v/>
      </c>
      <c r="K176" s="77"/>
      <c r="L176" s="47"/>
      <c r="M176" s="50"/>
      <c r="N176" s="51" t="str">
        <f>IF(OR($G176="",$L176=""),"",ROUND(IF($F176="Long",(L176-G176),(G176-L176)) * POWER(10, VLOOKUP($D176,'Currency Pairs'!$A:$C,3,FALSE)),0))</f>
        <v/>
      </c>
      <c r="O176" s="93" t="str">
        <f>IF($P176="","",(($P176+$Q176+$R176)/LOOKUP(2,1/($V$4:$V175&lt;&gt;""),$V$4:$V175)))</f>
        <v/>
      </c>
      <c r="P176" s="52"/>
      <c r="Q176" s="52"/>
      <c r="R176" s="52"/>
      <c r="S176" s="40" t="str">
        <f t="shared" si="7"/>
        <v/>
      </c>
      <c r="T176" s="64"/>
      <c r="U176" s="64"/>
      <c r="V176" s="39" t="str">
        <f>IF($P176="","",$P176+$Q176+LOOKUP(2,1/($V$4:$V175&lt;&gt;""),$V$4:$V175))</f>
        <v/>
      </c>
      <c r="W176" s="40"/>
      <c r="X176" s="40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HN176" s="33"/>
      <c r="HO176" s="33"/>
      <c r="HP176" s="33"/>
      <c r="HQ176" s="33"/>
      <c r="HR176" s="33"/>
      <c r="HS176" s="33"/>
      <c r="HT176" s="33"/>
      <c r="HU176" s="33"/>
      <c r="HV176" s="33"/>
      <c r="HW176" s="33"/>
      <c r="HX176" s="33"/>
      <c r="HY176" s="33"/>
      <c r="HZ176" s="33"/>
      <c r="IA176" s="33"/>
      <c r="IB176" s="33"/>
      <c r="IC176" s="33"/>
      <c r="ID176" s="33"/>
      <c r="IE176" s="33"/>
      <c r="IF176" s="33"/>
      <c r="IG176" s="33"/>
      <c r="IH176" s="33"/>
      <c r="II176" s="33"/>
      <c r="IJ176" s="33"/>
      <c r="IK176" s="33"/>
      <c r="IL176" s="33"/>
      <c r="IM176" s="33"/>
      <c r="IN176" s="33"/>
      <c r="IO176" s="33"/>
      <c r="IP176" s="33"/>
      <c r="IQ176" s="33"/>
      <c r="IR176" s="33"/>
      <c r="IS176" s="33"/>
      <c r="IT176" s="33"/>
      <c r="IU176" s="33"/>
      <c r="IV176" s="33"/>
      <c r="IW176" s="33"/>
      <c r="IX176" s="33"/>
    </row>
    <row r="177" spans="1:258" ht="18" x14ac:dyDescent="0.25">
      <c r="A177" s="24">
        <f>LOOKUP(2,1/($A$4:$A176&lt;&gt;""),$A$4:$A176)+1</f>
        <v>169</v>
      </c>
      <c r="B177" s="25"/>
      <c r="C177" s="42"/>
      <c r="D177" s="26" t="str">
        <f ca="1">IFERROR(IF($E177="","",VLOOKUP($E177,'Currency Pairs'!$B$4:$D$1001,3,FALSE)),"")</f>
        <v/>
      </c>
      <c r="E177" s="41" t="str">
        <f ca="1">IFERROR(IF($D177="","",VLOOKUP($D177,'Currency Pairs'!$A$4:$B$1001,2,FALSE)),"")</f>
        <v/>
      </c>
      <c r="F177" s="42"/>
      <c r="G177" s="41"/>
      <c r="H177" s="41"/>
      <c r="I177" s="41"/>
      <c r="J177" s="43" t="str">
        <f t="shared" si="6"/>
        <v/>
      </c>
      <c r="K177" s="76"/>
      <c r="L177" s="41"/>
      <c r="M177" s="44"/>
      <c r="N177" s="45" t="str">
        <f>IF(OR($G177="",$L177=""),"",ROUND(IF($F177="Long",(L177-G177),(G177-L177)) * POWER(10, VLOOKUP($D177,'Currency Pairs'!$A:$C,3,FALSE)),0))</f>
        <v/>
      </c>
      <c r="O177" s="89" t="str">
        <f>IF($P177="","",(($P177+$Q177+$R177)/LOOKUP(2,1/($V$4:$V176&lt;&gt;""),$V$4:$V176)))</f>
        <v/>
      </c>
      <c r="P177" s="46"/>
      <c r="Q177" s="46"/>
      <c r="R177" s="46"/>
      <c r="S177" s="31" t="str">
        <f t="shared" si="7"/>
        <v/>
      </c>
      <c r="T177" s="63"/>
      <c r="U177" s="63"/>
      <c r="V177" s="30" t="str">
        <f>IF($P177="","",$P177+$Q177+LOOKUP(2,1/($V$4:$V176&lt;&gt;""),$V$4:$V176))</f>
        <v/>
      </c>
      <c r="W177" s="31"/>
      <c r="X177" s="31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2"/>
      <c r="AN177" s="32"/>
      <c r="AO177" s="32"/>
      <c r="AP177" s="32"/>
      <c r="AQ177" s="32"/>
      <c r="AR177" s="32"/>
      <c r="AS177" s="32"/>
      <c r="AT177" s="32"/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32"/>
      <c r="BF177" s="32"/>
      <c r="BG177" s="32"/>
      <c r="BH177" s="32"/>
      <c r="BI177" s="32"/>
      <c r="BJ177" s="32"/>
      <c r="BK177" s="32"/>
      <c r="BL177" s="32"/>
      <c r="BM177" s="32"/>
      <c r="BN177" s="32"/>
      <c r="BO177" s="32"/>
      <c r="BP177" s="32"/>
      <c r="BQ177" s="32"/>
      <c r="BR177" s="32"/>
      <c r="BS177" s="32"/>
      <c r="BT177" s="32"/>
      <c r="BU177" s="32"/>
      <c r="BV177" s="32"/>
      <c r="BW177" s="32"/>
      <c r="BX177" s="32"/>
      <c r="BY177" s="32"/>
      <c r="BZ177" s="32"/>
      <c r="CA177" s="32"/>
      <c r="CB177" s="32"/>
      <c r="CC177" s="32"/>
      <c r="CD177" s="32"/>
      <c r="CE177" s="32"/>
      <c r="CF177" s="32"/>
      <c r="CG177" s="32"/>
      <c r="CH177" s="32"/>
      <c r="CI177" s="32"/>
      <c r="CJ177" s="32"/>
      <c r="CK177" s="32"/>
      <c r="CL177" s="32"/>
      <c r="CM177" s="32"/>
      <c r="CN177" s="32"/>
      <c r="CO177" s="32"/>
      <c r="CP177" s="32"/>
      <c r="CQ177" s="32"/>
      <c r="CR177" s="32"/>
      <c r="CS177" s="32"/>
      <c r="CT177" s="32"/>
      <c r="CU177" s="32"/>
      <c r="CV177" s="32"/>
      <c r="CW177" s="32"/>
      <c r="CX177" s="32"/>
      <c r="CY177" s="32"/>
      <c r="CZ177" s="32"/>
      <c r="DA177" s="32"/>
      <c r="DB177" s="32"/>
      <c r="DC177" s="32"/>
      <c r="DD177" s="32"/>
      <c r="DE177" s="32"/>
      <c r="DF177" s="32"/>
      <c r="DG177" s="32"/>
      <c r="DH177" s="32"/>
      <c r="DI177" s="32"/>
      <c r="DJ177" s="32"/>
      <c r="DK177" s="32"/>
      <c r="DL177" s="32"/>
      <c r="DM177" s="32"/>
      <c r="DN177" s="32"/>
      <c r="DO177" s="32"/>
      <c r="DP177" s="32"/>
      <c r="DQ177" s="32"/>
      <c r="DR177" s="32"/>
      <c r="DS177" s="32"/>
      <c r="DT177" s="32"/>
      <c r="DU177" s="32"/>
      <c r="DV177" s="32"/>
      <c r="DW177" s="32"/>
      <c r="DX177" s="32"/>
      <c r="DY177" s="32"/>
      <c r="DZ177" s="32"/>
      <c r="EA177" s="32"/>
      <c r="EB177" s="32"/>
      <c r="EC177" s="32"/>
      <c r="ED177" s="32"/>
      <c r="EE177" s="32"/>
      <c r="EF177" s="32"/>
      <c r="EG177" s="32"/>
      <c r="EH177" s="32"/>
      <c r="EI177" s="32"/>
      <c r="EJ177" s="32"/>
      <c r="EK177" s="32"/>
      <c r="EL177" s="32"/>
      <c r="EM177" s="32"/>
      <c r="EN177" s="32"/>
      <c r="EO177" s="32"/>
      <c r="EP177" s="32"/>
      <c r="EQ177" s="32"/>
      <c r="ER177" s="32"/>
      <c r="ES177" s="32"/>
      <c r="ET177" s="32"/>
      <c r="EU177" s="32"/>
      <c r="EV177" s="32"/>
      <c r="EW177" s="32"/>
      <c r="EX177" s="32"/>
      <c r="EY177" s="32"/>
      <c r="EZ177" s="32"/>
      <c r="FA177" s="32"/>
      <c r="FB177" s="32"/>
      <c r="FC177" s="32"/>
      <c r="FD177" s="32"/>
      <c r="FE177" s="32"/>
      <c r="FF177" s="32"/>
      <c r="FG177" s="32"/>
      <c r="FH177" s="32"/>
      <c r="FI177" s="32"/>
      <c r="FJ177" s="32"/>
      <c r="FK177" s="32"/>
      <c r="FL177" s="32"/>
      <c r="FM177" s="32"/>
      <c r="FN177" s="32"/>
      <c r="FO177" s="32"/>
      <c r="FP177" s="32"/>
      <c r="FQ177" s="32"/>
      <c r="FR177" s="32"/>
      <c r="FS177" s="32"/>
      <c r="FT177" s="32"/>
      <c r="FU177" s="32"/>
      <c r="FV177" s="32"/>
      <c r="FW177" s="32"/>
      <c r="FX177" s="32"/>
      <c r="FY177" s="32"/>
      <c r="FZ177" s="32"/>
      <c r="GA177" s="32"/>
      <c r="GB177" s="32"/>
      <c r="GC177" s="32"/>
      <c r="GD177" s="32"/>
      <c r="GE177" s="32"/>
      <c r="GF177" s="32"/>
      <c r="GG177" s="32"/>
      <c r="GH177" s="32"/>
      <c r="GI177" s="32"/>
      <c r="GJ177" s="32"/>
      <c r="GK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</row>
    <row r="178" spans="1:258" ht="18" x14ac:dyDescent="0.25">
      <c r="A178" s="33">
        <f>LOOKUP(2,1/($A$4:$A177&lt;&gt;""),$A$4:$A177)+1</f>
        <v>170</v>
      </c>
      <c r="B178" s="34"/>
      <c r="C178" s="48"/>
      <c r="D178" s="35" t="str">
        <f ca="1">IFERROR(IF($E178="","",VLOOKUP($E178,'Currency Pairs'!$B$4:$D$1001,3,FALSE)),"")</f>
        <v/>
      </c>
      <c r="E178" s="47" t="str">
        <f ca="1">IFERROR(IF($D178="","",VLOOKUP($D178,'Currency Pairs'!$A$4:$B$1001,2,FALSE)),"")</f>
        <v/>
      </c>
      <c r="F178" s="48"/>
      <c r="G178" s="47"/>
      <c r="H178" s="47"/>
      <c r="I178" s="47"/>
      <c r="J178" s="49" t="str">
        <f t="shared" si="6"/>
        <v/>
      </c>
      <c r="K178" s="77"/>
      <c r="L178" s="47"/>
      <c r="M178" s="50"/>
      <c r="N178" s="51" t="str">
        <f>IF(OR($G178="",$L178=""),"",ROUND(IF($F178="Long",(L178-G178),(G178-L178)) * POWER(10, VLOOKUP($D178,'Currency Pairs'!$A:$C,3,FALSE)),0))</f>
        <v/>
      </c>
      <c r="O178" s="93" t="str">
        <f>IF($P178="","",(($P178+$Q178+$R178)/LOOKUP(2,1/($V$4:$V177&lt;&gt;""),$V$4:$V177)))</f>
        <v/>
      </c>
      <c r="P178" s="52"/>
      <c r="Q178" s="52"/>
      <c r="R178" s="52"/>
      <c r="S178" s="40" t="str">
        <f t="shared" si="7"/>
        <v/>
      </c>
      <c r="T178" s="64"/>
      <c r="U178" s="64"/>
      <c r="V178" s="39" t="str">
        <f>IF($P178="","",$P178+$Q178+LOOKUP(2,1/($V$4:$V177&lt;&gt;""),$V$4:$V177))</f>
        <v/>
      </c>
      <c r="W178" s="40"/>
      <c r="X178" s="40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HN178" s="33"/>
      <c r="HO178" s="33"/>
      <c r="HP178" s="33"/>
      <c r="HQ178" s="33"/>
      <c r="HR178" s="33"/>
      <c r="HS178" s="33"/>
      <c r="HT178" s="33"/>
      <c r="HU178" s="33"/>
      <c r="HV178" s="33"/>
      <c r="HW178" s="33"/>
      <c r="HX178" s="33"/>
      <c r="HY178" s="33"/>
      <c r="HZ178" s="33"/>
      <c r="IA178" s="33"/>
      <c r="IB178" s="33"/>
      <c r="IC178" s="33"/>
      <c r="ID178" s="33"/>
      <c r="IE178" s="33"/>
      <c r="IF178" s="33"/>
      <c r="IG178" s="33"/>
      <c r="IH178" s="33"/>
      <c r="II178" s="33"/>
      <c r="IJ178" s="33"/>
      <c r="IK178" s="33"/>
      <c r="IL178" s="33"/>
      <c r="IM178" s="33"/>
      <c r="IN178" s="33"/>
      <c r="IO178" s="33"/>
      <c r="IP178" s="33"/>
      <c r="IQ178" s="33"/>
      <c r="IR178" s="33"/>
      <c r="IS178" s="33"/>
      <c r="IT178" s="33"/>
      <c r="IU178" s="33"/>
      <c r="IV178" s="33"/>
      <c r="IW178" s="33"/>
      <c r="IX178" s="33"/>
    </row>
    <row r="179" spans="1:258" ht="18" x14ac:dyDescent="0.25">
      <c r="A179" s="24">
        <f>LOOKUP(2,1/($A$4:$A178&lt;&gt;""),$A$4:$A178)+1</f>
        <v>171</v>
      </c>
      <c r="B179" s="25"/>
      <c r="C179" s="42"/>
      <c r="D179" s="26" t="str">
        <f ca="1">IFERROR(IF($E179="","",VLOOKUP($E179,'Currency Pairs'!$B$4:$D$1001,3,FALSE)),"")</f>
        <v/>
      </c>
      <c r="E179" s="41" t="str">
        <f ca="1">IFERROR(IF($D179="","",VLOOKUP($D179,'Currency Pairs'!$A$4:$B$1001,2,FALSE)),"")</f>
        <v/>
      </c>
      <c r="F179" s="42"/>
      <c r="G179" s="41"/>
      <c r="H179" s="41"/>
      <c r="I179" s="41"/>
      <c r="J179" s="43" t="str">
        <f t="shared" si="6"/>
        <v/>
      </c>
      <c r="K179" s="76"/>
      <c r="L179" s="41"/>
      <c r="M179" s="44"/>
      <c r="N179" s="45" t="str">
        <f>IF(OR($G179="",$L179=""),"",ROUND(IF($F179="Long",(L179-G179),(G179-L179)) * POWER(10, VLOOKUP($D179,'Currency Pairs'!$A:$C,3,FALSE)),0))</f>
        <v/>
      </c>
      <c r="O179" s="89" t="str">
        <f>IF($P179="","",(($P179+$Q179+$R179)/LOOKUP(2,1/($V$4:$V178&lt;&gt;""),$V$4:$V178)))</f>
        <v/>
      </c>
      <c r="P179" s="46"/>
      <c r="Q179" s="46"/>
      <c r="R179" s="46"/>
      <c r="S179" s="31" t="str">
        <f t="shared" si="7"/>
        <v/>
      </c>
      <c r="T179" s="63"/>
      <c r="U179" s="63"/>
      <c r="V179" s="30" t="str">
        <f>IF($P179="","",$P179+$Q179+LOOKUP(2,1/($V$4:$V178&lt;&gt;""),$V$4:$V178))</f>
        <v/>
      </c>
      <c r="W179" s="31"/>
      <c r="X179" s="31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  <c r="CY179" s="32"/>
      <c r="CZ179" s="32"/>
      <c r="DA179" s="32"/>
      <c r="DB179" s="32"/>
      <c r="DC179" s="32"/>
      <c r="DD179" s="32"/>
      <c r="DE179" s="32"/>
      <c r="DF179" s="32"/>
      <c r="DG179" s="32"/>
      <c r="DH179" s="32"/>
      <c r="DI179" s="32"/>
      <c r="DJ179" s="32"/>
      <c r="DK179" s="32"/>
      <c r="DL179" s="32"/>
      <c r="DM179" s="32"/>
      <c r="DN179" s="32"/>
      <c r="DO179" s="32"/>
      <c r="DP179" s="32"/>
      <c r="DQ179" s="32"/>
      <c r="DR179" s="32"/>
      <c r="DS179" s="32"/>
      <c r="DT179" s="32"/>
      <c r="DU179" s="32"/>
      <c r="DV179" s="32"/>
      <c r="DW179" s="32"/>
      <c r="DX179" s="32"/>
      <c r="DY179" s="32"/>
      <c r="DZ179" s="32"/>
      <c r="EA179" s="32"/>
      <c r="EB179" s="32"/>
      <c r="EC179" s="32"/>
      <c r="ED179" s="32"/>
      <c r="EE179" s="32"/>
      <c r="EF179" s="32"/>
      <c r="EG179" s="32"/>
      <c r="EH179" s="32"/>
      <c r="EI179" s="32"/>
      <c r="EJ179" s="32"/>
      <c r="EK179" s="32"/>
      <c r="EL179" s="32"/>
      <c r="EM179" s="32"/>
      <c r="EN179" s="32"/>
      <c r="EO179" s="32"/>
      <c r="EP179" s="32"/>
      <c r="EQ179" s="32"/>
      <c r="ER179" s="32"/>
      <c r="ES179" s="32"/>
      <c r="ET179" s="32"/>
      <c r="EU179" s="32"/>
      <c r="EV179" s="32"/>
      <c r="EW179" s="32"/>
      <c r="EX179" s="32"/>
      <c r="EY179" s="32"/>
      <c r="EZ179" s="32"/>
      <c r="FA179" s="32"/>
      <c r="FB179" s="32"/>
      <c r="FC179" s="32"/>
      <c r="FD179" s="32"/>
      <c r="FE179" s="32"/>
      <c r="FF179" s="32"/>
      <c r="FG179" s="32"/>
      <c r="FH179" s="32"/>
      <c r="FI179" s="32"/>
      <c r="FJ179" s="32"/>
      <c r="FK179" s="32"/>
      <c r="FL179" s="32"/>
      <c r="FM179" s="32"/>
      <c r="FN179" s="32"/>
      <c r="FO179" s="32"/>
      <c r="FP179" s="32"/>
      <c r="FQ179" s="32"/>
      <c r="FR179" s="32"/>
      <c r="FS179" s="32"/>
      <c r="FT179" s="32"/>
      <c r="FU179" s="32"/>
      <c r="FV179" s="32"/>
      <c r="FW179" s="32"/>
      <c r="FX179" s="32"/>
      <c r="FY179" s="32"/>
      <c r="FZ179" s="32"/>
      <c r="GA179" s="32"/>
      <c r="GB179" s="32"/>
      <c r="GC179" s="32"/>
      <c r="GD179" s="32"/>
      <c r="GE179" s="32"/>
      <c r="GF179" s="32"/>
      <c r="GG179" s="32"/>
      <c r="GH179" s="32"/>
      <c r="GI179" s="32"/>
      <c r="GJ179" s="32"/>
      <c r="GK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</row>
    <row r="180" spans="1:258" ht="18" x14ac:dyDescent="0.25">
      <c r="A180" s="33">
        <f>LOOKUP(2,1/($A$4:$A179&lt;&gt;""),$A$4:$A179)+1</f>
        <v>172</v>
      </c>
      <c r="B180" s="34"/>
      <c r="C180" s="48"/>
      <c r="D180" s="35" t="str">
        <f ca="1">IFERROR(IF($E180="","",VLOOKUP($E180,'Currency Pairs'!$B$4:$D$1001,3,FALSE)),"")</f>
        <v/>
      </c>
      <c r="E180" s="47" t="str">
        <f ca="1">IFERROR(IF($D180="","",VLOOKUP($D180,'Currency Pairs'!$A$4:$B$1001,2,FALSE)),"")</f>
        <v/>
      </c>
      <c r="F180" s="48"/>
      <c r="G180" s="47"/>
      <c r="H180" s="47"/>
      <c r="I180" s="47"/>
      <c r="J180" s="49" t="str">
        <f t="shared" si="6"/>
        <v/>
      </c>
      <c r="K180" s="77"/>
      <c r="L180" s="47"/>
      <c r="M180" s="50"/>
      <c r="N180" s="51" t="str">
        <f>IF(OR($G180="",$L180=""),"",ROUND(IF($F180="Long",(L180-G180),(G180-L180)) * POWER(10, VLOOKUP($D180,'Currency Pairs'!$A:$C,3,FALSE)),0))</f>
        <v/>
      </c>
      <c r="O180" s="93" t="str">
        <f>IF($P180="","",(($P180+$Q180+$R180)/LOOKUP(2,1/($V$4:$V179&lt;&gt;""),$V$4:$V179)))</f>
        <v/>
      </c>
      <c r="P180" s="52"/>
      <c r="Q180" s="52"/>
      <c r="R180" s="52"/>
      <c r="S180" s="40" t="str">
        <f t="shared" si="7"/>
        <v/>
      </c>
      <c r="T180" s="64"/>
      <c r="U180" s="64"/>
      <c r="V180" s="39" t="str">
        <f>IF($P180="","",$P180+$Q180+LOOKUP(2,1/($V$4:$V179&lt;&gt;""),$V$4:$V179))</f>
        <v/>
      </c>
      <c r="W180" s="40"/>
      <c r="X180" s="40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HN180" s="33"/>
      <c r="HO180" s="33"/>
      <c r="HP180" s="33"/>
      <c r="HQ180" s="33"/>
      <c r="HR180" s="33"/>
      <c r="HS180" s="33"/>
      <c r="HT180" s="33"/>
      <c r="HU180" s="33"/>
      <c r="HV180" s="33"/>
      <c r="HW180" s="33"/>
      <c r="HX180" s="33"/>
      <c r="HY180" s="33"/>
      <c r="HZ180" s="33"/>
      <c r="IA180" s="33"/>
      <c r="IB180" s="33"/>
      <c r="IC180" s="33"/>
      <c r="ID180" s="33"/>
      <c r="IE180" s="33"/>
      <c r="IF180" s="33"/>
      <c r="IG180" s="33"/>
      <c r="IH180" s="33"/>
      <c r="II180" s="33"/>
      <c r="IJ180" s="33"/>
      <c r="IK180" s="33"/>
      <c r="IL180" s="33"/>
      <c r="IM180" s="33"/>
      <c r="IN180" s="33"/>
      <c r="IO180" s="33"/>
      <c r="IP180" s="33"/>
      <c r="IQ180" s="33"/>
      <c r="IR180" s="33"/>
      <c r="IS180" s="33"/>
      <c r="IT180" s="33"/>
      <c r="IU180" s="33"/>
      <c r="IV180" s="33"/>
      <c r="IW180" s="33"/>
      <c r="IX180" s="33"/>
    </row>
    <row r="181" spans="1:258" ht="18" x14ac:dyDescent="0.25">
      <c r="A181" s="24">
        <f>LOOKUP(2,1/($A$4:$A180&lt;&gt;""),$A$4:$A180)+1</f>
        <v>173</v>
      </c>
      <c r="B181" s="25"/>
      <c r="C181" s="42"/>
      <c r="D181" s="26" t="str">
        <f ca="1">IFERROR(IF($E181="","",VLOOKUP($E181,'Currency Pairs'!$B$4:$D$1001,3,FALSE)),"")</f>
        <v/>
      </c>
      <c r="E181" s="41" t="str">
        <f ca="1">IFERROR(IF($D181="","",VLOOKUP($D181,'Currency Pairs'!$A$4:$B$1001,2,FALSE)),"")</f>
        <v/>
      </c>
      <c r="F181" s="42"/>
      <c r="G181" s="41"/>
      <c r="H181" s="41"/>
      <c r="I181" s="41"/>
      <c r="J181" s="43" t="str">
        <f t="shared" si="6"/>
        <v/>
      </c>
      <c r="K181" s="76"/>
      <c r="L181" s="41"/>
      <c r="M181" s="44"/>
      <c r="N181" s="45" t="str">
        <f>IF(OR($G181="",$L181=""),"",ROUND(IF($F181="Long",(L181-G181),(G181-L181)) * POWER(10, VLOOKUP($D181,'Currency Pairs'!$A:$C,3,FALSE)),0))</f>
        <v/>
      </c>
      <c r="O181" s="89" t="str">
        <f>IF($P181="","",(($P181+$Q181+$R181)/LOOKUP(2,1/($V$4:$V180&lt;&gt;""),$V$4:$V180)))</f>
        <v/>
      </c>
      <c r="P181" s="46"/>
      <c r="Q181" s="46"/>
      <c r="R181" s="46"/>
      <c r="S181" s="31" t="str">
        <f t="shared" si="7"/>
        <v/>
      </c>
      <c r="T181" s="63"/>
      <c r="U181" s="63"/>
      <c r="V181" s="30" t="str">
        <f>IF($P181="","",$P181+$Q181+LOOKUP(2,1/($V$4:$V180&lt;&gt;""),$V$4:$V180))</f>
        <v/>
      </c>
      <c r="W181" s="31"/>
      <c r="X181" s="31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  <c r="CY181" s="32"/>
      <c r="CZ181" s="32"/>
      <c r="DA181" s="32"/>
      <c r="DB181" s="32"/>
      <c r="DC181" s="32"/>
      <c r="DD181" s="32"/>
      <c r="DE181" s="32"/>
      <c r="DF181" s="32"/>
      <c r="DG181" s="32"/>
      <c r="DH181" s="32"/>
      <c r="DI181" s="32"/>
      <c r="DJ181" s="32"/>
      <c r="DK181" s="32"/>
      <c r="DL181" s="32"/>
      <c r="DM181" s="32"/>
      <c r="DN181" s="32"/>
      <c r="DO181" s="32"/>
      <c r="DP181" s="32"/>
      <c r="DQ181" s="32"/>
      <c r="DR181" s="32"/>
      <c r="DS181" s="32"/>
      <c r="DT181" s="32"/>
      <c r="DU181" s="32"/>
      <c r="DV181" s="32"/>
      <c r="DW181" s="32"/>
      <c r="DX181" s="32"/>
      <c r="DY181" s="32"/>
      <c r="DZ181" s="32"/>
      <c r="EA181" s="32"/>
      <c r="EB181" s="32"/>
      <c r="EC181" s="32"/>
      <c r="ED181" s="32"/>
      <c r="EE181" s="32"/>
      <c r="EF181" s="32"/>
      <c r="EG181" s="32"/>
      <c r="EH181" s="32"/>
      <c r="EI181" s="32"/>
      <c r="EJ181" s="32"/>
      <c r="EK181" s="32"/>
      <c r="EL181" s="32"/>
      <c r="EM181" s="32"/>
      <c r="EN181" s="32"/>
      <c r="EO181" s="32"/>
      <c r="EP181" s="32"/>
      <c r="EQ181" s="32"/>
      <c r="ER181" s="32"/>
      <c r="ES181" s="32"/>
      <c r="ET181" s="32"/>
      <c r="EU181" s="32"/>
      <c r="EV181" s="32"/>
      <c r="EW181" s="32"/>
      <c r="EX181" s="32"/>
      <c r="EY181" s="32"/>
      <c r="EZ181" s="32"/>
      <c r="FA181" s="32"/>
      <c r="FB181" s="32"/>
      <c r="FC181" s="32"/>
      <c r="FD181" s="32"/>
      <c r="FE181" s="32"/>
      <c r="FF181" s="32"/>
      <c r="FG181" s="32"/>
      <c r="FH181" s="32"/>
      <c r="FI181" s="32"/>
      <c r="FJ181" s="32"/>
      <c r="FK181" s="32"/>
      <c r="FL181" s="32"/>
      <c r="FM181" s="32"/>
      <c r="FN181" s="32"/>
      <c r="FO181" s="32"/>
      <c r="FP181" s="32"/>
      <c r="FQ181" s="32"/>
      <c r="FR181" s="32"/>
      <c r="FS181" s="32"/>
      <c r="FT181" s="32"/>
      <c r="FU181" s="32"/>
      <c r="FV181" s="32"/>
      <c r="FW181" s="32"/>
      <c r="FX181" s="32"/>
      <c r="FY181" s="32"/>
      <c r="FZ181" s="32"/>
      <c r="GA181" s="32"/>
      <c r="GB181" s="32"/>
      <c r="GC181" s="32"/>
      <c r="GD181" s="32"/>
      <c r="GE181" s="32"/>
      <c r="GF181" s="32"/>
      <c r="GG181" s="32"/>
      <c r="GH181" s="32"/>
      <c r="GI181" s="32"/>
      <c r="GJ181" s="32"/>
      <c r="GK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</row>
    <row r="182" spans="1:258" ht="18" x14ac:dyDescent="0.25">
      <c r="A182" s="33">
        <f>LOOKUP(2,1/($A$4:$A181&lt;&gt;""),$A$4:$A181)+1</f>
        <v>174</v>
      </c>
      <c r="B182" s="34"/>
      <c r="C182" s="48"/>
      <c r="D182" s="35" t="str">
        <f ca="1">IFERROR(IF($E182="","",VLOOKUP($E182,'Currency Pairs'!$B$4:$D$1001,3,FALSE)),"")</f>
        <v/>
      </c>
      <c r="E182" s="47" t="str">
        <f ca="1">IFERROR(IF($D182="","",VLOOKUP($D182,'Currency Pairs'!$A$4:$B$1001,2,FALSE)),"")</f>
        <v/>
      </c>
      <c r="F182" s="48"/>
      <c r="G182" s="47"/>
      <c r="H182" s="47"/>
      <c r="I182" s="47"/>
      <c r="J182" s="49" t="str">
        <f t="shared" si="6"/>
        <v/>
      </c>
      <c r="K182" s="77"/>
      <c r="L182" s="47"/>
      <c r="M182" s="50"/>
      <c r="N182" s="51" t="str">
        <f>IF(OR($G182="",$L182=""),"",ROUND(IF($F182="Long",(L182-G182),(G182-L182)) * POWER(10, VLOOKUP($D182,'Currency Pairs'!$A:$C,3,FALSE)),0))</f>
        <v/>
      </c>
      <c r="O182" s="93" t="str">
        <f>IF($P182="","",(($P182+$Q182+$R182)/LOOKUP(2,1/($V$4:$V181&lt;&gt;""),$V$4:$V181)))</f>
        <v/>
      </c>
      <c r="P182" s="52"/>
      <c r="Q182" s="52"/>
      <c r="R182" s="52"/>
      <c r="S182" s="40" t="str">
        <f t="shared" si="7"/>
        <v/>
      </c>
      <c r="T182" s="64"/>
      <c r="U182" s="64"/>
      <c r="V182" s="39" t="str">
        <f>IF($P182="","",$P182+$Q182+LOOKUP(2,1/($V$4:$V181&lt;&gt;""),$V$4:$V181))</f>
        <v/>
      </c>
      <c r="W182" s="40"/>
      <c r="X182" s="40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HN182" s="33"/>
      <c r="HO182" s="33"/>
      <c r="HP182" s="33"/>
      <c r="HQ182" s="33"/>
      <c r="HR182" s="33"/>
      <c r="HS182" s="33"/>
      <c r="HT182" s="33"/>
      <c r="HU182" s="33"/>
      <c r="HV182" s="33"/>
      <c r="HW182" s="33"/>
      <c r="HX182" s="33"/>
      <c r="HY182" s="33"/>
      <c r="HZ182" s="33"/>
      <c r="IA182" s="33"/>
      <c r="IB182" s="33"/>
      <c r="IC182" s="33"/>
      <c r="ID182" s="33"/>
      <c r="IE182" s="33"/>
      <c r="IF182" s="33"/>
      <c r="IG182" s="33"/>
      <c r="IH182" s="33"/>
      <c r="II182" s="33"/>
      <c r="IJ182" s="33"/>
      <c r="IK182" s="33"/>
      <c r="IL182" s="33"/>
      <c r="IM182" s="33"/>
      <c r="IN182" s="33"/>
      <c r="IO182" s="33"/>
      <c r="IP182" s="33"/>
      <c r="IQ182" s="33"/>
      <c r="IR182" s="33"/>
      <c r="IS182" s="33"/>
      <c r="IT182" s="33"/>
      <c r="IU182" s="33"/>
      <c r="IV182" s="33"/>
      <c r="IW182" s="33"/>
      <c r="IX182" s="33"/>
    </row>
    <row r="183" spans="1:258" ht="18" x14ac:dyDescent="0.25">
      <c r="A183" s="24">
        <f>LOOKUP(2,1/($A$4:$A182&lt;&gt;""),$A$4:$A182)+1</f>
        <v>175</v>
      </c>
      <c r="B183" s="25"/>
      <c r="C183" s="42"/>
      <c r="D183" s="26" t="str">
        <f ca="1">IFERROR(IF($E183="","",VLOOKUP($E183,'Currency Pairs'!$B$4:$D$1001,3,FALSE)),"")</f>
        <v/>
      </c>
      <c r="E183" s="41" t="str">
        <f ca="1">IFERROR(IF($D183="","",VLOOKUP($D183,'Currency Pairs'!$A$4:$B$1001,2,FALSE)),"")</f>
        <v/>
      </c>
      <c r="F183" s="42"/>
      <c r="G183" s="41"/>
      <c r="H183" s="41"/>
      <c r="I183" s="41"/>
      <c r="J183" s="43" t="str">
        <f t="shared" si="6"/>
        <v/>
      </c>
      <c r="K183" s="76"/>
      <c r="L183" s="41"/>
      <c r="M183" s="44"/>
      <c r="N183" s="45" t="str">
        <f>IF(OR($G183="",$L183=""),"",ROUND(IF($F183="Long",(L183-G183),(G183-L183)) * POWER(10, VLOOKUP($D183,'Currency Pairs'!$A:$C,3,FALSE)),0))</f>
        <v/>
      </c>
      <c r="O183" s="89" t="str">
        <f>IF($P183="","",(($P183+$Q183+$R183)/LOOKUP(2,1/($V$4:$V182&lt;&gt;""),$V$4:$V182)))</f>
        <v/>
      </c>
      <c r="P183" s="46"/>
      <c r="Q183" s="46"/>
      <c r="R183" s="46"/>
      <c r="S183" s="31" t="str">
        <f t="shared" si="7"/>
        <v/>
      </c>
      <c r="T183" s="63"/>
      <c r="U183" s="63"/>
      <c r="V183" s="30" t="str">
        <f>IF($P183="","",$P183+$Q183+LOOKUP(2,1/($V$4:$V182&lt;&gt;""),$V$4:$V182))</f>
        <v/>
      </c>
      <c r="W183" s="31"/>
      <c r="X183" s="31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/>
      <c r="AN183" s="32"/>
      <c r="AO183" s="32"/>
      <c r="AP183" s="32"/>
      <c r="AQ183" s="32"/>
      <c r="AR183" s="32"/>
      <c r="AS183" s="32"/>
      <c r="AT183" s="32"/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32"/>
      <c r="BF183" s="32"/>
      <c r="BG183" s="32"/>
      <c r="BH183" s="32"/>
      <c r="BI183" s="32"/>
      <c r="BJ183" s="32"/>
      <c r="BK183" s="32"/>
      <c r="BL183" s="32"/>
      <c r="BM183" s="32"/>
      <c r="BN183" s="32"/>
      <c r="BO183" s="32"/>
      <c r="BP183" s="32"/>
      <c r="BQ183" s="32"/>
      <c r="BR183" s="32"/>
      <c r="BS183" s="32"/>
      <c r="BT183" s="32"/>
      <c r="BU183" s="32"/>
      <c r="BV183" s="32"/>
      <c r="BW183" s="32"/>
      <c r="BX183" s="32"/>
      <c r="BY183" s="32"/>
      <c r="BZ183" s="32"/>
      <c r="CA183" s="32"/>
      <c r="CB183" s="32"/>
      <c r="CC183" s="32"/>
      <c r="CD183" s="32"/>
      <c r="CE183" s="32"/>
      <c r="CF183" s="32"/>
      <c r="CG183" s="32"/>
      <c r="CH183" s="32"/>
      <c r="CI183" s="32"/>
      <c r="CJ183" s="32"/>
      <c r="CK183" s="32"/>
      <c r="CL183" s="32"/>
      <c r="CM183" s="32"/>
      <c r="CN183" s="32"/>
      <c r="CO183" s="32"/>
      <c r="CP183" s="32"/>
      <c r="CQ183" s="32"/>
      <c r="CR183" s="32"/>
      <c r="CS183" s="32"/>
      <c r="CT183" s="32"/>
      <c r="CU183" s="32"/>
      <c r="CV183" s="32"/>
      <c r="CW183" s="32"/>
      <c r="CX183" s="32"/>
      <c r="CY183" s="32"/>
      <c r="CZ183" s="32"/>
      <c r="DA183" s="32"/>
      <c r="DB183" s="32"/>
      <c r="DC183" s="32"/>
      <c r="DD183" s="32"/>
      <c r="DE183" s="32"/>
      <c r="DF183" s="32"/>
      <c r="DG183" s="32"/>
      <c r="DH183" s="32"/>
      <c r="DI183" s="32"/>
      <c r="DJ183" s="32"/>
      <c r="DK183" s="32"/>
      <c r="DL183" s="32"/>
      <c r="DM183" s="32"/>
      <c r="DN183" s="32"/>
      <c r="DO183" s="32"/>
      <c r="DP183" s="32"/>
      <c r="DQ183" s="32"/>
      <c r="DR183" s="32"/>
      <c r="DS183" s="32"/>
      <c r="DT183" s="32"/>
      <c r="DU183" s="32"/>
      <c r="DV183" s="32"/>
      <c r="DW183" s="32"/>
      <c r="DX183" s="32"/>
      <c r="DY183" s="32"/>
      <c r="DZ183" s="32"/>
      <c r="EA183" s="32"/>
      <c r="EB183" s="32"/>
      <c r="EC183" s="32"/>
      <c r="ED183" s="32"/>
      <c r="EE183" s="32"/>
      <c r="EF183" s="32"/>
      <c r="EG183" s="32"/>
      <c r="EH183" s="32"/>
      <c r="EI183" s="32"/>
      <c r="EJ183" s="32"/>
      <c r="EK183" s="32"/>
      <c r="EL183" s="32"/>
      <c r="EM183" s="32"/>
      <c r="EN183" s="32"/>
      <c r="EO183" s="32"/>
      <c r="EP183" s="32"/>
      <c r="EQ183" s="32"/>
      <c r="ER183" s="32"/>
      <c r="ES183" s="32"/>
      <c r="ET183" s="32"/>
      <c r="EU183" s="32"/>
      <c r="EV183" s="32"/>
      <c r="EW183" s="32"/>
      <c r="EX183" s="32"/>
      <c r="EY183" s="32"/>
      <c r="EZ183" s="32"/>
      <c r="FA183" s="32"/>
      <c r="FB183" s="32"/>
      <c r="FC183" s="32"/>
      <c r="FD183" s="32"/>
      <c r="FE183" s="32"/>
      <c r="FF183" s="32"/>
      <c r="FG183" s="32"/>
      <c r="FH183" s="32"/>
      <c r="FI183" s="32"/>
      <c r="FJ183" s="32"/>
      <c r="FK183" s="32"/>
      <c r="FL183" s="32"/>
      <c r="FM183" s="32"/>
      <c r="FN183" s="32"/>
      <c r="FO183" s="32"/>
      <c r="FP183" s="32"/>
      <c r="FQ183" s="32"/>
      <c r="FR183" s="32"/>
      <c r="FS183" s="32"/>
      <c r="FT183" s="32"/>
      <c r="FU183" s="32"/>
      <c r="FV183" s="32"/>
      <c r="FW183" s="32"/>
      <c r="FX183" s="32"/>
      <c r="FY183" s="32"/>
      <c r="FZ183" s="32"/>
      <c r="GA183" s="32"/>
      <c r="GB183" s="32"/>
      <c r="GC183" s="32"/>
      <c r="GD183" s="32"/>
      <c r="GE183" s="32"/>
      <c r="GF183" s="32"/>
      <c r="GG183" s="32"/>
      <c r="GH183" s="32"/>
      <c r="GI183" s="32"/>
      <c r="GJ183" s="32"/>
      <c r="GK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</row>
    <row r="184" spans="1:258" ht="18" x14ac:dyDescent="0.25">
      <c r="A184" s="33">
        <f>LOOKUP(2,1/($A$4:$A183&lt;&gt;""),$A$4:$A183)+1</f>
        <v>176</v>
      </c>
      <c r="B184" s="34"/>
      <c r="C184" s="48"/>
      <c r="D184" s="35" t="str">
        <f ca="1">IFERROR(IF($E184="","",VLOOKUP($E184,'Currency Pairs'!$B$4:$D$1001,3,FALSE)),"")</f>
        <v/>
      </c>
      <c r="E184" s="47" t="str">
        <f ca="1">IFERROR(IF($D184="","",VLOOKUP($D184,'Currency Pairs'!$A$4:$B$1001,2,FALSE)),"")</f>
        <v/>
      </c>
      <c r="F184" s="48"/>
      <c r="G184" s="47"/>
      <c r="H184" s="47"/>
      <c r="I184" s="47"/>
      <c r="J184" s="49" t="str">
        <f t="shared" si="6"/>
        <v/>
      </c>
      <c r="K184" s="77"/>
      <c r="L184" s="47"/>
      <c r="M184" s="50"/>
      <c r="N184" s="51" t="str">
        <f>IF(OR($G184="",$L184=""),"",ROUND(IF($F184="Long",(L184-G184),(G184-L184)) * POWER(10, VLOOKUP($D184,'Currency Pairs'!$A:$C,3,FALSE)),0))</f>
        <v/>
      </c>
      <c r="O184" s="93" t="str">
        <f>IF($P184="","",(($P184+$Q184+$R184)/LOOKUP(2,1/($V$4:$V183&lt;&gt;""),$V$4:$V183)))</f>
        <v/>
      </c>
      <c r="P184" s="52"/>
      <c r="Q184" s="52"/>
      <c r="R184" s="52"/>
      <c r="S184" s="40" t="str">
        <f t="shared" si="7"/>
        <v/>
      </c>
      <c r="T184" s="64"/>
      <c r="U184" s="64"/>
      <c r="V184" s="39" t="str">
        <f>IF($P184="","",$P184+$Q184+LOOKUP(2,1/($V$4:$V183&lt;&gt;""),$V$4:$V183))</f>
        <v/>
      </c>
      <c r="W184" s="40"/>
      <c r="X184" s="40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HN184" s="33"/>
      <c r="HO184" s="33"/>
      <c r="HP184" s="33"/>
      <c r="HQ184" s="33"/>
      <c r="HR184" s="33"/>
      <c r="HS184" s="33"/>
      <c r="HT184" s="33"/>
      <c r="HU184" s="33"/>
      <c r="HV184" s="33"/>
      <c r="HW184" s="33"/>
      <c r="HX184" s="33"/>
      <c r="HY184" s="33"/>
      <c r="HZ184" s="33"/>
      <c r="IA184" s="33"/>
      <c r="IB184" s="33"/>
      <c r="IC184" s="33"/>
      <c r="ID184" s="33"/>
      <c r="IE184" s="33"/>
      <c r="IF184" s="33"/>
      <c r="IG184" s="33"/>
      <c r="IH184" s="33"/>
      <c r="II184" s="33"/>
      <c r="IJ184" s="33"/>
      <c r="IK184" s="33"/>
      <c r="IL184" s="33"/>
      <c r="IM184" s="33"/>
      <c r="IN184" s="33"/>
      <c r="IO184" s="33"/>
      <c r="IP184" s="33"/>
      <c r="IQ184" s="33"/>
      <c r="IR184" s="33"/>
      <c r="IS184" s="33"/>
      <c r="IT184" s="33"/>
      <c r="IU184" s="33"/>
      <c r="IV184" s="33"/>
      <c r="IW184" s="33"/>
      <c r="IX184" s="33"/>
    </row>
    <row r="185" spans="1:258" ht="18" x14ac:dyDescent="0.25">
      <c r="A185" s="24">
        <f>LOOKUP(2,1/($A$4:$A184&lt;&gt;""),$A$4:$A184)+1</f>
        <v>177</v>
      </c>
      <c r="B185" s="25"/>
      <c r="C185" s="42"/>
      <c r="D185" s="26" t="str">
        <f ca="1">IFERROR(IF($E185="","",VLOOKUP($E185,'Currency Pairs'!$B$4:$D$1001,3,FALSE)),"")</f>
        <v/>
      </c>
      <c r="E185" s="41" t="str">
        <f ca="1">IFERROR(IF($D185="","",VLOOKUP($D185,'Currency Pairs'!$A$4:$B$1001,2,FALSE)),"")</f>
        <v/>
      </c>
      <c r="F185" s="42"/>
      <c r="G185" s="41"/>
      <c r="H185" s="41"/>
      <c r="I185" s="41"/>
      <c r="J185" s="43" t="str">
        <f t="shared" si="6"/>
        <v/>
      </c>
      <c r="K185" s="76"/>
      <c r="L185" s="41"/>
      <c r="M185" s="44"/>
      <c r="N185" s="45" t="str">
        <f>IF(OR($G185="",$L185=""),"",ROUND(IF($F185="Long",(L185-G185),(G185-L185)) * POWER(10, VLOOKUP($D185,'Currency Pairs'!$A:$C,3,FALSE)),0))</f>
        <v/>
      </c>
      <c r="O185" s="89" t="str">
        <f>IF($P185="","",(($P185+$Q185+$R185)/LOOKUP(2,1/($V$4:$V184&lt;&gt;""),$V$4:$V184)))</f>
        <v/>
      </c>
      <c r="P185" s="46"/>
      <c r="Q185" s="46"/>
      <c r="R185" s="46"/>
      <c r="S185" s="31" t="str">
        <f t="shared" si="7"/>
        <v/>
      </c>
      <c r="T185" s="63"/>
      <c r="U185" s="63"/>
      <c r="V185" s="30" t="str">
        <f>IF($P185="","",$P185+$Q185+LOOKUP(2,1/($V$4:$V184&lt;&gt;""),$V$4:$V184))</f>
        <v/>
      </c>
      <c r="W185" s="31"/>
      <c r="X185" s="31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/>
      <c r="AN185" s="32"/>
      <c r="AO185" s="32"/>
      <c r="AP185" s="32"/>
      <c r="AQ185" s="32"/>
      <c r="AR185" s="32"/>
      <c r="AS185" s="32"/>
      <c r="AT185" s="32"/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32"/>
      <c r="BF185" s="32"/>
      <c r="BG185" s="32"/>
      <c r="BH185" s="32"/>
      <c r="BI185" s="32"/>
      <c r="BJ185" s="32"/>
      <c r="BK185" s="32"/>
      <c r="BL185" s="32"/>
      <c r="BM185" s="32"/>
      <c r="BN185" s="32"/>
      <c r="BO185" s="32"/>
      <c r="BP185" s="32"/>
      <c r="BQ185" s="32"/>
      <c r="BR185" s="32"/>
      <c r="BS185" s="32"/>
      <c r="BT185" s="32"/>
      <c r="BU185" s="32"/>
      <c r="BV185" s="32"/>
      <c r="BW185" s="32"/>
      <c r="BX185" s="32"/>
      <c r="BY185" s="32"/>
      <c r="BZ185" s="32"/>
      <c r="CA185" s="32"/>
      <c r="CB185" s="32"/>
      <c r="CC185" s="32"/>
      <c r="CD185" s="32"/>
      <c r="CE185" s="32"/>
      <c r="CF185" s="32"/>
      <c r="CG185" s="32"/>
      <c r="CH185" s="32"/>
      <c r="CI185" s="32"/>
      <c r="CJ185" s="32"/>
      <c r="CK185" s="32"/>
      <c r="CL185" s="32"/>
      <c r="CM185" s="32"/>
      <c r="CN185" s="32"/>
      <c r="CO185" s="32"/>
      <c r="CP185" s="32"/>
      <c r="CQ185" s="32"/>
      <c r="CR185" s="32"/>
      <c r="CS185" s="32"/>
      <c r="CT185" s="32"/>
      <c r="CU185" s="32"/>
      <c r="CV185" s="32"/>
      <c r="CW185" s="32"/>
      <c r="CX185" s="32"/>
      <c r="CY185" s="32"/>
      <c r="CZ185" s="32"/>
      <c r="DA185" s="32"/>
      <c r="DB185" s="32"/>
      <c r="DC185" s="32"/>
      <c r="DD185" s="32"/>
      <c r="DE185" s="32"/>
      <c r="DF185" s="32"/>
      <c r="DG185" s="32"/>
      <c r="DH185" s="32"/>
      <c r="DI185" s="32"/>
      <c r="DJ185" s="32"/>
      <c r="DK185" s="32"/>
      <c r="DL185" s="32"/>
      <c r="DM185" s="32"/>
      <c r="DN185" s="32"/>
      <c r="DO185" s="32"/>
      <c r="DP185" s="32"/>
      <c r="DQ185" s="32"/>
      <c r="DR185" s="32"/>
      <c r="DS185" s="32"/>
      <c r="DT185" s="32"/>
      <c r="DU185" s="32"/>
      <c r="DV185" s="32"/>
      <c r="DW185" s="32"/>
      <c r="DX185" s="32"/>
      <c r="DY185" s="32"/>
      <c r="DZ185" s="32"/>
      <c r="EA185" s="32"/>
      <c r="EB185" s="32"/>
      <c r="EC185" s="32"/>
      <c r="ED185" s="32"/>
      <c r="EE185" s="32"/>
      <c r="EF185" s="32"/>
      <c r="EG185" s="32"/>
      <c r="EH185" s="32"/>
      <c r="EI185" s="32"/>
      <c r="EJ185" s="32"/>
      <c r="EK185" s="32"/>
      <c r="EL185" s="32"/>
      <c r="EM185" s="32"/>
      <c r="EN185" s="32"/>
      <c r="EO185" s="32"/>
      <c r="EP185" s="32"/>
      <c r="EQ185" s="32"/>
      <c r="ER185" s="32"/>
      <c r="ES185" s="32"/>
      <c r="ET185" s="32"/>
      <c r="EU185" s="32"/>
      <c r="EV185" s="32"/>
      <c r="EW185" s="32"/>
      <c r="EX185" s="32"/>
      <c r="EY185" s="32"/>
      <c r="EZ185" s="32"/>
      <c r="FA185" s="32"/>
      <c r="FB185" s="32"/>
      <c r="FC185" s="32"/>
      <c r="FD185" s="32"/>
      <c r="FE185" s="32"/>
      <c r="FF185" s="32"/>
      <c r="FG185" s="32"/>
      <c r="FH185" s="32"/>
      <c r="FI185" s="32"/>
      <c r="FJ185" s="32"/>
      <c r="FK185" s="32"/>
      <c r="FL185" s="32"/>
      <c r="FM185" s="32"/>
      <c r="FN185" s="32"/>
      <c r="FO185" s="32"/>
      <c r="FP185" s="32"/>
      <c r="FQ185" s="32"/>
      <c r="FR185" s="32"/>
      <c r="FS185" s="32"/>
      <c r="FT185" s="32"/>
      <c r="FU185" s="32"/>
      <c r="FV185" s="32"/>
      <c r="FW185" s="32"/>
      <c r="FX185" s="32"/>
      <c r="FY185" s="32"/>
      <c r="FZ185" s="32"/>
      <c r="GA185" s="32"/>
      <c r="GB185" s="32"/>
      <c r="GC185" s="32"/>
      <c r="GD185" s="32"/>
      <c r="GE185" s="32"/>
      <c r="GF185" s="32"/>
      <c r="GG185" s="32"/>
      <c r="GH185" s="32"/>
      <c r="GI185" s="32"/>
      <c r="GJ185" s="32"/>
      <c r="GK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</row>
    <row r="186" spans="1:258" ht="18" x14ac:dyDescent="0.25">
      <c r="A186" s="33">
        <f>LOOKUP(2,1/($A$4:$A185&lt;&gt;""),$A$4:$A185)+1</f>
        <v>178</v>
      </c>
      <c r="B186" s="34"/>
      <c r="C186" s="48"/>
      <c r="D186" s="35" t="str">
        <f ca="1">IFERROR(IF($E186="","",VLOOKUP($E186,'Currency Pairs'!$B$4:$D$1001,3,FALSE)),"")</f>
        <v/>
      </c>
      <c r="E186" s="47" t="str">
        <f ca="1">IFERROR(IF($D186="","",VLOOKUP($D186,'Currency Pairs'!$A$4:$B$1001,2,FALSE)),"")</f>
        <v/>
      </c>
      <c r="F186" s="48"/>
      <c r="G186" s="47"/>
      <c r="H186" s="47"/>
      <c r="I186" s="47"/>
      <c r="J186" s="49" t="str">
        <f t="shared" si="6"/>
        <v/>
      </c>
      <c r="K186" s="77"/>
      <c r="L186" s="47"/>
      <c r="M186" s="50"/>
      <c r="N186" s="51" t="str">
        <f>IF(OR($G186="",$L186=""),"",ROUND(IF($F186="Long",(L186-G186),(G186-L186)) * POWER(10, VLOOKUP($D186,'Currency Pairs'!$A:$C,3,FALSE)),0))</f>
        <v/>
      </c>
      <c r="O186" s="93" t="str">
        <f>IF($P186="","",(($P186+$Q186+$R186)/LOOKUP(2,1/($V$4:$V185&lt;&gt;""),$V$4:$V185)))</f>
        <v/>
      </c>
      <c r="P186" s="52"/>
      <c r="Q186" s="52"/>
      <c r="R186" s="52"/>
      <c r="S186" s="40" t="str">
        <f t="shared" si="7"/>
        <v/>
      </c>
      <c r="T186" s="64"/>
      <c r="U186" s="64"/>
      <c r="V186" s="39" t="str">
        <f>IF($P186="","",$P186+$Q186+LOOKUP(2,1/($V$4:$V185&lt;&gt;""),$V$4:$V185))</f>
        <v/>
      </c>
      <c r="W186" s="40"/>
      <c r="X186" s="40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HN186" s="33"/>
      <c r="HO186" s="33"/>
      <c r="HP186" s="33"/>
      <c r="HQ186" s="33"/>
      <c r="HR186" s="33"/>
      <c r="HS186" s="33"/>
      <c r="HT186" s="33"/>
      <c r="HU186" s="33"/>
      <c r="HV186" s="33"/>
      <c r="HW186" s="33"/>
      <c r="HX186" s="33"/>
      <c r="HY186" s="33"/>
      <c r="HZ186" s="33"/>
      <c r="IA186" s="33"/>
      <c r="IB186" s="33"/>
      <c r="IC186" s="33"/>
      <c r="ID186" s="33"/>
      <c r="IE186" s="33"/>
      <c r="IF186" s="33"/>
      <c r="IG186" s="33"/>
      <c r="IH186" s="33"/>
      <c r="II186" s="33"/>
      <c r="IJ186" s="33"/>
      <c r="IK186" s="33"/>
      <c r="IL186" s="33"/>
      <c r="IM186" s="33"/>
      <c r="IN186" s="33"/>
      <c r="IO186" s="33"/>
      <c r="IP186" s="33"/>
      <c r="IQ186" s="33"/>
      <c r="IR186" s="33"/>
      <c r="IS186" s="33"/>
      <c r="IT186" s="33"/>
      <c r="IU186" s="33"/>
      <c r="IV186" s="33"/>
      <c r="IW186" s="33"/>
      <c r="IX186" s="33"/>
    </row>
    <row r="187" spans="1:258" ht="18" x14ac:dyDescent="0.25">
      <c r="A187" s="24">
        <f>LOOKUP(2,1/($A$4:$A186&lt;&gt;""),$A$4:$A186)+1</f>
        <v>179</v>
      </c>
      <c r="B187" s="25"/>
      <c r="C187" s="42"/>
      <c r="D187" s="26" t="str">
        <f ca="1">IFERROR(IF($E187="","",VLOOKUP($E187,'Currency Pairs'!$B$4:$D$1001,3,FALSE)),"")</f>
        <v/>
      </c>
      <c r="E187" s="41" t="str">
        <f ca="1">IFERROR(IF($D187="","",VLOOKUP($D187,'Currency Pairs'!$A$4:$B$1001,2,FALSE)),"")</f>
        <v/>
      </c>
      <c r="F187" s="42"/>
      <c r="G187" s="41"/>
      <c r="H187" s="41"/>
      <c r="I187" s="41"/>
      <c r="J187" s="43" t="str">
        <f t="shared" si="6"/>
        <v/>
      </c>
      <c r="K187" s="76"/>
      <c r="L187" s="41"/>
      <c r="M187" s="44"/>
      <c r="N187" s="45" t="str">
        <f>IF(OR($G187="",$L187=""),"",ROUND(IF($F187="Long",(L187-G187),(G187-L187)) * POWER(10, VLOOKUP($D187,'Currency Pairs'!$A:$C,3,FALSE)),0))</f>
        <v/>
      </c>
      <c r="O187" s="89" t="str">
        <f>IF($P187="","",(($P187+$Q187+$R187)/LOOKUP(2,1/($V$4:$V186&lt;&gt;""),$V$4:$V186)))</f>
        <v/>
      </c>
      <c r="P187" s="46"/>
      <c r="Q187" s="46"/>
      <c r="R187" s="46"/>
      <c r="S187" s="31" t="str">
        <f t="shared" si="7"/>
        <v/>
      </c>
      <c r="T187" s="63"/>
      <c r="U187" s="63"/>
      <c r="V187" s="30" t="str">
        <f>IF($P187="","",$P187+$Q187+LOOKUP(2,1/($V$4:$V186&lt;&gt;""),$V$4:$V186))</f>
        <v/>
      </c>
      <c r="W187" s="31"/>
      <c r="X187" s="31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  <c r="CY187" s="32"/>
      <c r="CZ187" s="32"/>
      <c r="DA187" s="32"/>
      <c r="DB187" s="32"/>
      <c r="DC187" s="32"/>
      <c r="DD187" s="32"/>
      <c r="DE187" s="32"/>
      <c r="DF187" s="32"/>
      <c r="DG187" s="32"/>
      <c r="DH187" s="32"/>
      <c r="DI187" s="32"/>
      <c r="DJ187" s="32"/>
      <c r="DK187" s="32"/>
      <c r="DL187" s="32"/>
      <c r="DM187" s="32"/>
      <c r="DN187" s="32"/>
      <c r="DO187" s="32"/>
      <c r="DP187" s="32"/>
      <c r="DQ187" s="32"/>
      <c r="DR187" s="32"/>
      <c r="DS187" s="32"/>
      <c r="DT187" s="32"/>
      <c r="DU187" s="32"/>
      <c r="DV187" s="32"/>
      <c r="DW187" s="32"/>
      <c r="DX187" s="32"/>
      <c r="DY187" s="32"/>
      <c r="DZ187" s="32"/>
      <c r="EA187" s="32"/>
      <c r="EB187" s="32"/>
      <c r="EC187" s="32"/>
      <c r="ED187" s="32"/>
      <c r="EE187" s="32"/>
      <c r="EF187" s="32"/>
      <c r="EG187" s="32"/>
      <c r="EH187" s="32"/>
      <c r="EI187" s="32"/>
      <c r="EJ187" s="32"/>
      <c r="EK187" s="32"/>
      <c r="EL187" s="32"/>
      <c r="EM187" s="32"/>
      <c r="EN187" s="32"/>
      <c r="EO187" s="32"/>
      <c r="EP187" s="32"/>
      <c r="EQ187" s="32"/>
      <c r="ER187" s="32"/>
      <c r="ES187" s="32"/>
      <c r="ET187" s="32"/>
      <c r="EU187" s="32"/>
      <c r="EV187" s="32"/>
      <c r="EW187" s="32"/>
      <c r="EX187" s="32"/>
      <c r="EY187" s="32"/>
      <c r="EZ187" s="32"/>
      <c r="FA187" s="32"/>
      <c r="FB187" s="32"/>
      <c r="FC187" s="32"/>
      <c r="FD187" s="32"/>
      <c r="FE187" s="32"/>
      <c r="FF187" s="32"/>
      <c r="FG187" s="32"/>
      <c r="FH187" s="32"/>
      <c r="FI187" s="32"/>
      <c r="FJ187" s="32"/>
      <c r="FK187" s="32"/>
      <c r="FL187" s="32"/>
      <c r="FM187" s="32"/>
      <c r="FN187" s="32"/>
      <c r="FO187" s="32"/>
      <c r="FP187" s="32"/>
      <c r="FQ187" s="32"/>
      <c r="FR187" s="32"/>
      <c r="FS187" s="32"/>
      <c r="FT187" s="32"/>
      <c r="FU187" s="32"/>
      <c r="FV187" s="32"/>
      <c r="FW187" s="32"/>
      <c r="FX187" s="32"/>
      <c r="FY187" s="32"/>
      <c r="FZ187" s="32"/>
      <c r="GA187" s="32"/>
      <c r="GB187" s="32"/>
      <c r="GC187" s="32"/>
      <c r="GD187" s="32"/>
      <c r="GE187" s="32"/>
      <c r="GF187" s="32"/>
      <c r="GG187" s="32"/>
      <c r="GH187" s="32"/>
      <c r="GI187" s="32"/>
      <c r="GJ187" s="32"/>
      <c r="GK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</row>
    <row r="188" spans="1:258" ht="18" x14ac:dyDescent="0.25">
      <c r="A188" s="33">
        <f>LOOKUP(2,1/($A$4:$A187&lt;&gt;""),$A$4:$A187)+1</f>
        <v>180</v>
      </c>
      <c r="B188" s="34"/>
      <c r="C188" s="48"/>
      <c r="D188" s="35" t="str">
        <f ca="1">IFERROR(IF($E188="","",VLOOKUP($E188,'Currency Pairs'!$B$4:$D$1001,3,FALSE)),"")</f>
        <v/>
      </c>
      <c r="E188" s="47" t="str">
        <f ca="1">IFERROR(IF($D188="","",VLOOKUP($D188,'Currency Pairs'!$A$4:$B$1001,2,FALSE)),"")</f>
        <v/>
      </c>
      <c r="F188" s="48"/>
      <c r="G188" s="47"/>
      <c r="H188" s="47"/>
      <c r="I188" s="47"/>
      <c r="J188" s="49" t="str">
        <f t="shared" si="6"/>
        <v/>
      </c>
      <c r="K188" s="77"/>
      <c r="L188" s="47"/>
      <c r="M188" s="50"/>
      <c r="N188" s="51" t="str">
        <f>IF(OR($G188="",$L188=""),"",ROUND(IF($F188="Long",(L188-G188),(G188-L188)) * POWER(10, VLOOKUP($D188,'Currency Pairs'!$A:$C,3,FALSE)),0))</f>
        <v/>
      </c>
      <c r="O188" s="93" t="str">
        <f>IF($P188="","",(($P188+$Q188+$R188)/LOOKUP(2,1/($V$4:$V187&lt;&gt;""),$V$4:$V187)))</f>
        <v/>
      </c>
      <c r="P188" s="52"/>
      <c r="Q188" s="52"/>
      <c r="R188" s="52"/>
      <c r="S188" s="40" t="str">
        <f t="shared" si="7"/>
        <v/>
      </c>
      <c r="T188" s="64"/>
      <c r="U188" s="64"/>
      <c r="V188" s="39" t="str">
        <f>IF($P188="","",$P188+$Q188+LOOKUP(2,1/($V$4:$V187&lt;&gt;""),$V$4:$V187))</f>
        <v/>
      </c>
      <c r="W188" s="40"/>
      <c r="X188" s="40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HN188" s="33"/>
      <c r="HO188" s="33"/>
      <c r="HP188" s="33"/>
      <c r="HQ188" s="33"/>
      <c r="HR188" s="33"/>
      <c r="HS188" s="33"/>
      <c r="HT188" s="33"/>
      <c r="HU188" s="33"/>
      <c r="HV188" s="33"/>
      <c r="HW188" s="33"/>
      <c r="HX188" s="33"/>
      <c r="HY188" s="33"/>
      <c r="HZ188" s="33"/>
      <c r="IA188" s="33"/>
      <c r="IB188" s="33"/>
      <c r="IC188" s="33"/>
      <c r="ID188" s="33"/>
      <c r="IE188" s="33"/>
      <c r="IF188" s="33"/>
      <c r="IG188" s="33"/>
      <c r="IH188" s="33"/>
      <c r="II188" s="33"/>
      <c r="IJ188" s="33"/>
      <c r="IK188" s="33"/>
      <c r="IL188" s="33"/>
      <c r="IM188" s="33"/>
      <c r="IN188" s="33"/>
      <c r="IO188" s="33"/>
      <c r="IP188" s="33"/>
      <c r="IQ188" s="33"/>
      <c r="IR188" s="33"/>
      <c r="IS188" s="33"/>
      <c r="IT188" s="33"/>
      <c r="IU188" s="33"/>
      <c r="IV188" s="33"/>
      <c r="IW188" s="33"/>
      <c r="IX188" s="33"/>
    </row>
    <row r="189" spans="1:258" ht="18" x14ac:dyDescent="0.25">
      <c r="A189" s="24">
        <f>LOOKUP(2,1/($A$4:$A188&lt;&gt;""),$A$4:$A188)+1</f>
        <v>181</v>
      </c>
      <c r="B189" s="25"/>
      <c r="C189" s="42"/>
      <c r="D189" s="26" t="str">
        <f ca="1">IFERROR(IF($E189="","",VLOOKUP($E189,'Currency Pairs'!$B$4:$D$1001,3,FALSE)),"")</f>
        <v/>
      </c>
      <c r="E189" s="41" t="str">
        <f ca="1">IFERROR(IF($D189="","",VLOOKUP($D189,'Currency Pairs'!$A$4:$B$1001,2,FALSE)),"")</f>
        <v/>
      </c>
      <c r="F189" s="42"/>
      <c r="G189" s="41"/>
      <c r="H189" s="41"/>
      <c r="I189" s="41"/>
      <c r="J189" s="43" t="str">
        <f t="shared" si="6"/>
        <v/>
      </c>
      <c r="K189" s="76"/>
      <c r="L189" s="41"/>
      <c r="M189" s="44"/>
      <c r="N189" s="45" t="str">
        <f>IF(OR($G189="",$L189=""),"",ROUND(IF($F189="Long",(L189-G189),(G189-L189)) * POWER(10, VLOOKUP($D189,'Currency Pairs'!$A:$C,3,FALSE)),0))</f>
        <v/>
      </c>
      <c r="O189" s="89" t="str">
        <f>IF($P189="","",(($P189+$Q189+$R189)/LOOKUP(2,1/($V$4:$V188&lt;&gt;""),$V$4:$V188)))</f>
        <v/>
      </c>
      <c r="P189" s="46"/>
      <c r="Q189" s="46"/>
      <c r="R189" s="46"/>
      <c r="S189" s="31" t="str">
        <f t="shared" si="7"/>
        <v/>
      </c>
      <c r="T189" s="63"/>
      <c r="U189" s="63"/>
      <c r="V189" s="30" t="str">
        <f>IF($P189="","",$P189+$Q189+LOOKUP(2,1/($V$4:$V188&lt;&gt;""),$V$4:$V188))</f>
        <v/>
      </c>
      <c r="W189" s="31"/>
      <c r="X189" s="31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  <c r="AP189" s="32"/>
      <c r="AQ189" s="32"/>
      <c r="AR189" s="32"/>
      <c r="AS189" s="32"/>
      <c r="AT189" s="32"/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32"/>
      <c r="BF189" s="32"/>
      <c r="BG189" s="32"/>
      <c r="BH189" s="32"/>
      <c r="BI189" s="32"/>
      <c r="BJ189" s="32"/>
      <c r="BK189" s="32"/>
      <c r="BL189" s="32"/>
      <c r="BM189" s="32"/>
      <c r="BN189" s="32"/>
      <c r="BO189" s="32"/>
      <c r="BP189" s="32"/>
      <c r="BQ189" s="32"/>
      <c r="BR189" s="32"/>
      <c r="BS189" s="32"/>
      <c r="BT189" s="32"/>
      <c r="BU189" s="32"/>
      <c r="BV189" s="32"/>
      <c r="BW189" s="32"/>
      <c r="BX189" s="32"/>
      <c r="BY189" s="32"/>
      <c r="BZ189" s="32"/>
      <c r="CA189" s="32"/>
      <c r="CB189" s="32"/>
      <c r="CC189" s="32"/>
      <c r="CD189" s="32"/>
      <c r="CE189" s="32"/>
      <c r="CF189" s="32"/>
      <c r="CG189" s="32"/>
      <c r="CH189" s="32"/>
      <c r="CI189" s="32"/>
      <c r="CJ189" s="32"/>
      <c r="CK189" s="32"/>
      <c r="CL189" s="32"/>
      <c r="CM189" s="32"/>
      <c r="CN189" s="32"/>
      <c r="CO189" s="32"/>
      <c r="CP189" s="32"/>
      <c r="CQ189" s="32"/>
      <c r="CR189" s="32"/>
      <c r="CS189" s="32"/>
      <c r="CT189" s="32"/>
      <c r="CU189" s="32"/>
      <c r="CV189" s="32"/>
      <c r="CW189" s="32"/>
      <c r="CX189" s="32"/>
      <c r="CY189" s="32"/>
      <c r="CZ189" s="32"/>
      <c r="DA189" s="32"/>
      <c r="DB189" s="32"/>
      <c r="DC189" s="32"/>
      <c r="DD189" s="32"/>
      <c r="DE189" s="32"/>
      <c r="DF189" s="32"/>
      <c r="DG189" s="32"/>
      <c r="DH189" s="32"/>
      <c r="DI189" s="32"/>
      <c r="DJ189" s="32"/>
      <c r="DK189" s="32"/>
      <c r="DL189" s="32"/>
      <c r="DM189" s="32"/>
      <c r="DN189" s="32"/>
      <c r="DO189" s="32"/>
      <c r="DP189" s="32"/>
      <c r="DQ189" s="32"/>
      <c r="DR189" s="32"/>
      <c r="DS189" s="32"/>
      <c r="DT189" s="32"/>
      <c r="DU189" s="32"/>
      <c r="DV189" s="32"/>
      <c r="DW189" s="32"/>
      <c r="DX189" s="32"/>
      <c r="DY189" s="32"/>
      <c r="DZ189" s="32"/>
      <c r="EA189" s="32"/>
      <c r="EB189" s="32"/>
      <c r="EC189" s="32"/>
      <c r="ED189" s="32"/>
      <c r="EE189" s="32"/>
      <c r="EF189" s="32"/>
      <c r="EG189" s="32"/>
      <c r="EH189" s="32"/>
      <c r="EI189" s="32"/>
      <c r="EJ189" s="32"/>
      <c r="EK189" s="32"/>
      <c r="EL189" s="32"/>
      <c r="EM189" s="32"/>
      <c r="EN189" s="32"/>
      <c r="EO189" s="32"/>
      <c r="EP189" s="32"/>
      <c r="EQ189" s="32"/>
      <c r="ER189" s="32"/>
      <c r="ES189" s="32"/>
      <c r="ET189" s="32"/>
      <c r="EU189" s="32"/>
      <c r="EV189" s="32"/>
      <c r="EW189" s="32"/>
      <c r="EX189" s="32"/>
      <c r="EY189" s="32"/>
      <c r="EZ189" s="32"/>
      <c r="FA189" s="32"/>
      <c r="FB189" s="32"/>
      <c r="FC189" s="32"/>
      <c r="FD189" s="32"/>
      <c r="FE189" s="32"/>
      <c r="FF189" s="32"/>
      <c r="FG189" s="32"/>
      <c r="FH189" s="32"/>
      <c r="FI189" s="32"/>
      <c r="FJ189" s="32"/>
      <c r="FK189" s="32"/>
      <c r="FL189" s="32"/>
      <c r="FM189" s="32"/>
      <c r="FN189" s="32"/>
      <c r="FO189" s="32"/>
      <c r="FP189" s="32"/>
      <c r="FQ189" s="32"/>
      <c r="FR189" s="32"/>
      <c r="FS189" s="32"/>
      <c r="FT189" s="32"/>
      <c r="FU189" s="32"/>
      <c r="FV189" s="32"/>
      <c r="FW189" s="32"/>
      <c r="FX189" s="32"/>
      <c r="FY189" s="32"/>
      <c r="FZ189" s="32"/>
      <c r="GA189" s="32"/>
      <c r="GB189" s="32"/>
      <c r="GC189" s="32"/>
      <c r="GD189" s="32"/>
      <c r="GE189" s="32"/>
      <c r="GF189" s="32"/>
      <c r="GG189" s="32"/>
      <c r="GH189" s="32"/>
      <c r="GI189" s="32"/>
      <c r="GJ189" s="32"/>
      <c r="GK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</row>
    <row r="190" spans="1:258" ht="18" x14ac:dyDescent="0.25">
      <c r="A190" s="33">
        <f>LOOKUP(2,1/($A$4:$A189&lt;&gt;""),$A$4:$A189)+1</f>
        <v>182</v>
      </c>
      <c r="B190" s="34"/>
      <c r="C190" s="48"/>
      <c r="D190" s="35" t="str">
        <f ca="1">IFERROR(IF($E190="","",VLOOKUP($E190,'Currency Pairs'!$B$4:$D$1001,3,FALSE)),"")</f>
        <v/>
      </c>
      <c r="E190" s="47" t="str">
        <f ca="1">IFERROR(IF($D190="","",VLOOKUP($D190,'Currency Pairs'!$A$4:$B$1001,2,FALSE)),"")</f>
        <v/>
      </c>
      <c r="F190" s="48"/>
      <c r="G190" s="47"/>
      <c r="H190" s="47"/>
      <c r="I190" s="47"/>
      <c r="J190" s="49" t="str">
        <f t="shared" si="6"/>
        <v/>
      </c>
      <c r="K190" s="77"/>
      <c r="L190" s="47"/>
      <c r="M190" s="50"/>
      <c r="N190" s="51" t="str">
        <f>IF(OR($G190="",$L190=""),"",ROUND(IF($F190="Long",(L190-G190),(G190-L190)) * POWER(10, VLOOKUP($D190,'Currency Pairs'!$A:$C,3,FALSE)),0))</f>
        <v/>
      </c>
      <c r="O190" s="93" t="str">
        <f>IF($P190="","",(($P190+$Q190+$R190)/LOOKUP(2,1/($V$4:$V189&lt;&gt;""),$V$4:$V189)))</f>
        <v/>
      </c>
      <c r="P190" s="52"/>
      <c r="Q190" s="52"/>
      <c r="R190" s="52"/>
      <c r="S190" s="40" t="str">
        <f t="shared" si="7"/>
        <v/>
      </c>
      <c r="T190" s="64"/>
      <c r="U190" s="64"/>
      <c r="V190" s="39" t="str">
        <f>IF($P190="","",$P190+$Q190+LOOKUP(2,1/($V$4:$V189&lt;&gt;""),$V$4:$V189))</f>
        <v/>
      </c>
      <c r="W190" s="40"/>
      <c r="X190" s="40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HN190" s="33"/>
      <c r="HO190" s="33"/>
      <c r="HP190" s="33"/>
      <c r="HQ190" s="33"/>
      <c r="HR190" s="33"/>
      <c r="HS190" s="33"/>
      <c r="HT190" s="33"/>
      <c r="HU190" s="33"/>
      <c r="HV190" s="33"/>
      <c r="HW190" s="33"/>
      <c r="HX190" s="33"/>
      <c r="HY190" s="33"/>
      <c r="HZ190" s="33"/>
      <c r="IA190" s="33"/>
      <c r="IB190" s="33"/>
      <c r="IC190" s="33"/>
      <c r="ID190" s="33"/>
      <c r="IE190" s="33"/>
      <c r="IF190" s="33"/>
      <c r="IG190" s="33"/>
      <c r="IH190" s="33"/>
      <c r="II190" s="33"/>
      <c r="IJ190" s="33"/>
      <c r="IK190" s="33"/>
      <c r="IL190" s="33"/>
      <c r="IM190" s="33"/>
      <c r="IN190" s="33"/>
      <c r="IO190" s="33"/>
      <c r="IP190" s="33"/>
      <c r="IQ190" s="33"/>
      <c r="IR190" s="33"/>
      <c r="IS190" s="33"/>
      <c r="IT190" s="33"/>
      <c r="IU190" s="33"/>
      <c r="IV190" s="33"/>
      <c r="IW190" s="33"/>
      <c r="IX190" s="33"/>
    </row>
    <row r="191" spans="1:258" ht="18" x14ac:dyDescent="0.25">
      <c r="A191" s="24">
        <f>LOOKUP(2,1/($A$4:$A190&lt;&gt;""),$A$4:$A190)+1</f>
        <v>183</v>
      </c>
      <c r="B191" s="25"/>
      <c r="C191" s="42"/>
      <c r="D191" s="26" t="str">
        <f ca="1">IFERROR(IF($E191="","",VLOOKUP($E191,'Currency Pairs'!$B$4:$D$1001,3,FALSE)),"")</f>
        <v/>
      </c>
      <c r="E191" s="41" t="str">
        <f ca="1">IFERROR(IF($D191="","",VLOOKUP($D191,'Currency Pairs'!$A$4:$B$1001,2,FALSE)),"")</f>
        <v/>
      </c>
      <c r="F191" s="42"/>
      <c r="G191" s="41"/>
      <c r="H191" s="41"/>
      <c r="I191" s="41"/>
      <c r="J191" s="43" t="str">
        <f t="shared" si="6"/>
        <v/>
      </c>
      <c r="K191" s="76"/>
      <c r="L191" s="41"/>
      <c r="M191" s="44"/>
      <c r="N191" s="45" t="str">
        <f>IF(OR($G191="",$L191=""),"",ROUND(IF($F191="Long",(L191-G191),(G191-L191)) * POWER(10, VLOOKUP($D191,'Currency Pairs'!$A:$C,3,FALSE)),0))</f>
        <v/>
      </c>
      <c r="O191" s="89" t="str">
        <f>IF($P191="","",(($P191+$Q191+$R191)/LOOKUP(2,1/($V$4:$V190&lt;&gt;""),$V$4:$V190)))</f>
        <v/>
      </c>
      <c r="P191" s="46"/>
      <c r="Q191" s="46"/>
      <c r="R191" s="46"/>
      <c r="S191" s="31" t="str">
        <f t="shared" si="7"/>
        <v/>
      </c>
      <c r="T191" s="63"/>
      <c r="U191" s="63"/>
      <c r="V191" s="30" t="str">
        <f>IF($P191="","",$P191+$Q191+LOOKUP(2,1/($V$4:$V190&lt;&gt;""),$V$4:$V190))</f>
        <v/>
      </c>
      <c r="W191" s="31"/>
      <c r="X191" s="31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  <c r="AP191" s="32"/>
      <c r="AQ191" s="32"/>
      <c r="AR191" s="32"/>
      <c r="AS191" s="32"/>
      <c r="AT191" s="32"/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32"/>
      <c r="BF191" s="32"/>
      <c r="BG191" s="32"/>
      <c r="BH191" s="32"/>
      <c r="BI191" s="32"/>
      <c r="BJ191" s="32"/>
      <c r="BK191" s="32"/>
      <c r="BL191" s="32"/>
      <c r="BM191" s="32"/>
      <c r="BN191" s="32"/>
      <c r="BO191" s="32"/>
      <c r="BP191" s="32"/>
      <c r="BQ191" s="32"/>
      <c r="BR191" s="32"/>
      <c r="BS191" s="32"/>
      <c r="BT191" s="32"/>
      <c r="BU191" s="32"/>
      <c r="BV191" s="32"/>
      <c r="BW191" s="32"/>
      <c r="BX191" s="32"/>
      <c r="BY191" s="32"/>
      <c r="BZ191" s="32"/>
      <c r="CA191" s="32"/>
      <c r="CB191" s="32"/>
      <c r="CC191" s="32"/>
      <c r="CD191" s="32"/>
      <c r="CE191" s="32"/>
      <c r="CF191" s="32"/>
      <c r="CG191" s="32"/>
      <c r="CH191" s="32"/>
      <c r="CI191" s="32"/>
      <c r="CJ191" s="32"/>
      <c r="CK191" s="32"/>
      <c r="CL191" s="32"/>
      <c r="CM191" s="32"/>
      <c r="CN191" s="32"/>
      <c r="CO191" s="32"/>
      <c r="CP191" s="32"/>
      <c r="CQ191" s="32"/>
      <c r="CR191" s="32"/>
      <c r="CS191" s="32"/>
      <c r="CT191" s="32"/>
      <c r="CU191" s="32"/>
      <c r="CV191" s="32"/>
      <c r="CW191" s="32"/>
      <c r="CX191" s="32"/>
      <c r="CY191" s="32"/>
      <c r="CZ191" s="32"/>
      <c r="DA191" s="32"/>
      <c r="DB191" s="32"/>
      <c r="DC191" s="32"/>
      <c r="DD191" s="32"/>
      <c r="DE191" s="32"/>
      <c r="DF191" s="32"/>
      <c r="DG191" s="32"/>
      <c r="DH191" s="32"/>
      <c r="DI191" s="32"/>
      <c r="DJ191" s="32"/>
      <c r="DK191" s="32"/>
      <c r="DL191" s="32"/>
      <c r="DM191" s="32"/>
      <c r="DN191" s="32"/>
      <c r="DO191" s="32"/>
      <c r="DP191" s="32"/>
      <c r="DQ191" s="32"/>
      <c r="DR191" s="32"/>
      <c r="DS191" s="32"/>
      <c r="DT191" s="32"/>
      <c r="DU191" s="32"/>
      <c r="DV191" s="32"/>
      <c r="DW191" s="32"/>
      <c r="DX191" s="32"/>
      <c r="DY191" s="32"/>
      <c r="DZ191" s="32"/>
      <c r="EA191" s="32"/>
      <c r="EB191" s="32"/>
      <c r="EC191" s="32"/>
      <c r="ED191" s="32"/>
      <c r="EE191" s="32"/>
      <c r="EF191" s="32"/>
      <c r="EG191" s="32"/>
      <c r="EH191" s="32"/>
      <c r="EI191" s="32"/>
      <c r="EJ191" s="32"/>
      <c r="EK191" s="32"/>
      <c r="EL191" s="32"/>
      <c r="EM191" s="32"/>
      <c r="EN191" s="32"/>
      <c r="EO191" s="32"/>
      <c r="EP191" s="32"/>
      <c r="EQ191" s="32"/>
      <c r="ER191" s="32"/>
      <c r="ES191" s="32"/>
      <c r="ET191" s="32"/>
      <c r="EU191" s="32"/>
      <c r="EV191" s="32"/>
      <c r="EW191" s="32"/>
      <c r="EX191" s="32"/>
      <c r="EY191" s="32"/>
      <c r="EZ191" s="32"/>
      <c r="FA191" s="32"/>
      <c r="FB191" s="32"/>
      <c r="FC191" s="32"/>
      <c r="FD191" s="32"/>
      <c r="FE191" s="32"/>
      <c r="FF191" s="32"/>
      <c r="FG191" s="32"/>
      <c r="FH191" s="32"/>
      <c r="FI191" s="32"/>
      <c r="FJ191" s="32"/>
      <c r="FK191" s="32"/>
      <c r="FL191" s="32"/>
      <c r="FM191" s="32"/>
      <c r="FN191" s="32"/>
      <c r="FO191" s="32"/>
      <c r="FP191" s="32"/>
      <c r="FQ191" s="32"/>
      <c r="FR191" s="32"/>
      <c r="FS191" s="32"/>
      <c r="FT191" s="32"/>
      <c r="FU191" s="32"/>
      <c r="FV191" s="32"/>
      <c r="FW191" s="32"/>
      <c r="FX191" s="32"/>
      <c r="FY191" s="32"/>
      <c r="FZ191" s="32"/>
      <c r="GA191" s="32"/>
      <c r="GB191" s="32"/>
      <c r="GC191" s="32"/>
      <c r="GD191" s="32"/>
      <c r="GE191" s="32"/>
      <c r="GF191" s="32"/>
      <c r="GG191" s="32"/>
      <c r="GH191" s="32"/>
      <c r="GI191" s="32"/>
      <c r="GJ191" s="32"/>
      <c r="GK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</row>
    <row r="192" spans="1:258" ht="18" x14ac:dyDescent="0.25">
      <c r="A192" s="33">
        <f>LOOKUP(2,1/($A$4:$A191&lt;&gt;""),$A$4:$A191)+1</f>
        <v>184</v>
      </c>
      <c r="B192" s="34"/>
      <c r="C192" s="48"/>
      <c r="D192" s="35" t="str">
        <f ca="1">IFERROR(IF($E192="","",VLOOKUP($E192,'Currency Pairs'!$B$4:$D$1001,3,FALSE)),"")</f>
        <v/>
      </c>
      <c r="E192" s="47" t="str">
        <f ca="1">IFERROR(IF($D192="","",VLOOKUP($D192,'Currency Pairs'!$A$4:$B$1001,2,FALSE)),"")</f>
        <v/>
      </c>
      <c r="F192" s="48"/>
      <c r="G192" s="47"/>
      <c r="H192" s="47"/>
      <c r="I192" s="47"/>
      <c r="J192" s="49" t="str">
        <f t="shared" si="6"/>
        <v/>
      </c>
      <c r="K192" s="77"/>
      <c r="L192" s="47"/>
      <c r="M192" s="50"/>
      <c r="N192" s="51" t="str">
        <f>IF(OR($G192="",$L192=""),"",ROUND(IF($F192="Long",(L192-G192),(G192-L192)) * POWER(10, VLOOKUP($D192,'Currency Pairs'!$A:$C,3,FALSE)),0))</f>
        <v/>
      </c>
      <c r="O192" s="93" t="str">
        <f>IF($P192="","",(($P192+$Q192+$R192)/LOOKUP(2,1/($V$4:$V191&lt;&gt;""),$V$4:$V191)))</f>
        <v/>
      </c>
      <c r="P192" s="52"/>
      <c r="Q192" s="52"/>
      <c r="R192" s="52"/>
      <c r="S192" s="40" t="str">
        <f t="shared" si="7"/>
        <v/>
      </c>
      <c r="T192" s="64"/>
      <c r="U192" s="64"/>
      <c r="V192" s="39" t="str">
        <f>IF($P192="","",$P192+$Q192+LOOKUP(2,1/($V$4:$V191&lt;&gt;""),$V$4:$V191))</f>
        <v/>
      </c>
      <c r="W192" s="40"/>
      <c r="X192" s="40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HN192" s="33"/>
      <c r="HO192" s="33"/>
      <c r="HP192" s="33"/>
      <c r="HQ192" s="33"/>
      <c r="HR192" s="33"/>
      <c r="HS192" s="33"/>
      <c r="HT192" s="33"/>
      <c r="HU192" s="33"/>
      <c r="HV192" s="33"/>
      <c r="HW192" s="33"/>
      <c r="HX192" s="33"/>
      <c r="HY192" s="33"/>
      <c r="HZ192" s="33"/>
      <c r="IA192" s="33"/>
      <c r="IB192" s="33"/>
      <c r="IC192" s="33"/>
      <c r="ID192" s="33"/>
      <c r="IE192" s="33"/>
      <c r="IF192" s="33"/>
      <c r="IG192" s="33"/>
      <c r="IH192" s="33"/>
      <c r="II192" s="33"/>
      <c r="IJ192" s="33"/>
      <c r="IK192" s="33"/>
      <c r="IL192" s="33"/>
      <c r="IM192" s="33"/>
      <c r="IN192" s="33"/>
      <c r="IO192" s="33"/>
      <c r="IP192" s="33"/>
      <c r="IQ192" s="33"/>
      <c r="IR192" s="33"/>
      <c r="IS192" s="33"/>
      <c r="IT192" s="33"/>
      <c r="IU192" s="33"/>
      <c r="IV192" s="33"/>
      <c r="IW192" s="33"/>
      <c r="IX192" s="33"/>
    </row>
    <row r="193" spans="1:258" ht="18" x14ac:dyDescent="0.25">
      <c r="A193" s="24">
        <f>LOOKUP(2,1/($A$4:$A192&lt;&gt;""),$A$4:$A192)+1</f>
        <v>185</v>
      </c>
      <c r="B193" s="25"/>
      <c r="C193" s="42"/>
      <c r="D193" s="26" t="str">
        <f ca="1">IFERROR(IF($E193="","",VLOOKUP($E193,'Currency Pairs'!$B$4:$D$1001,3,FALSE)),"")</f>
        <v/>
      </c>
      <c r="E193" s="41" t="str">
        <f ca="1">IFERROR(IF($D193="","",VLOOKUP($D193,'Currency Pairs'!$A$4:$B$1001,2,FALSE)),"")</f>
        <v/>
      </c>
      <c r="F193" s="42"/>
      <c r="G193" s="41"/>
      <c r="H193" s="41"/>
      <c r="I193" s="41"/>
      <c r="J193" s="43" t="str">
        <f t="shared" si="6"/>
        <v/>
      </c>
      <c r="K193" s="76"/>
      <c r="L193" s="41"/>
      <c r="M193" s="44"/>
      <c r="N193" s="45" t="str">
        <f>IF(OR($G193="",$L193=""),"",ROUND(IF($F193="Long",(L193-G193),(G193-L193)) * POWER(10, VLOOKUP($D193,'Currency Pairs'!$A:$C,3,FALSE)),0))</f>
        <v/>
      </c>
      <c r="O193" s="89" t="str">
        <f>IF($P193="","",(($P193+$Q193+$R193)/LOOKUP(2,1/($V$4:$V192&lt;&gt;""),$V$4:$V192)))</f>
        <v/>
      </c>
      <c r="P193" s="46"/>
      <c r="Q193" s="46"/>
      <c r="R193" s="46"/>
      <c r="S193" s="31" t="str">
        <f t="shared" si="7"/>
        <v/>
      </c>
      <c r="T193" s="63"/>
      <c r="U193" s="63"/>
      <c r="V193" s="30" t="str">
        <f>IF($P193="","",$P193+$Q193+LOOKUP(2,1/($V$4:$V192&lt;&gt;""),$V$4:$V192))</f>
        <v/>
      </c>
      <c r="W193" s="31"/>
      <c r="X193" s="31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  <c r="CY193" s="32"/>
      <c r="CZ193" s="32"/>
      <c r="DA193" s="32"/>
      <c r="DB193" s="32"/>
      <c r="DC193" s="32"/>
      <c r="DD193" s="32"/>
      <c r="DE193" s="32"/>
      <c r="DF193" s="32"/>
      <c r="DG193" s="32"/>
      <c r="DH193" s="32"/>
      <c r="DI193" s="32"/>
      <c r="DJ193" s="32"/>
      <c r="DK193" s="32"/>
      <c r="DL193" s="32"/>
      <c r="DM193" s="32"/>
      <c r="DN193" s="32"/>
      <c r="DO193" s="32"/>
      <c r="DP193" s="32"/>
      <c r="DQ193" s="32"/>
      <c r="DR193" s="32"/>
      <c r="DS193" s="32"/>
      <c r="DT193" s="32"/>
      <c r="DU193" s="32"/>
      <c r="DV193" s="32"/>
      <c r="DW193" s="32"/>
      <c r="DX193" s="32"/>
      <c r="DY193" s="32"/>
      <c r="DZ193" s="32"/>
      <c r="EA193" s="32"/>
      <c r="EB193" s="32"/>
      <c r="EC193" s="32"/>
      <c r="ED193" s="32"/>
      <c r="EE193" s="32"/>
      <c r="EF193" s="32"/>
      <c r="EG193" s="32"/>
      <c r="EH193" s="32"/>
      <c r="EI193" s="32"/>
      <c r="EJ193" s="32"/>
      <c r="EK193" s="32"/>
      <c r="EL193" s="32"/>
      <c r="EM193" s="32"/>
      <c r="EN193" s="32"/>
      <c r="EO193" s="32"/>
      <c r="EP193" s="32"/>
      <c r="EQ193" s="32"/>
      <c r="ER193" s="32"/>
      <c r="ES193" s="32"/>
      <c r="ET193" s="32"/>
      <c r="EU193" s="32"/>
      <c r="EV193" s="32"/>
      <c r="EW193" s="32"/>
      <c r="EX193" s="32"/>
      <c r="EY193" s="32"/>
      <c r="EZ193" s="32"/>
      <c r="FA193" s="32"/>
      <c r="FB193" s="32"/>
      <c r="FC193" s="32"/>
      <c r="FD193" s="32"/>
      <c r="FE193" s="32"/>
      <c r="FF193" s="32"/>
      <c r="FG193" s="32"/>
      <c r="FH193" s="32"/>
      <c r="FI193" s="32"/>
      <c r="FJ193" s="32"/>
      <c r="FK193" s="32"/>
      <c r="FL193" s="32"/>
      <c r="FM193" s="32"/>
      <c r="FN193" s="32"/>
      <c r="FO193" s="32"/>
      <c r="FP193" s="32"/>
      <c r="FQ193" s="32"/>
      <c r="FR193" s="32"/>
      <c r="FS193" s="32"/>
      <c r="FT193" s="32"/>
      <c r="FU193" s="32"/>
      <c r="FV193" s="32"/>
      <c r="FW193" s="32"/>
      <c r="FX193" s="32"/>
      <c r="FY193" s="32"/>
      <c r="FZ193" s="32"/>
      <c r="GA193" s="32"/>
      <c r="GB193" s="32"/>
      <c r="GC193" s="32"/>
      <c r="GD193" s="32"/>
      <c r="GE193" s="32"/>
      <c r="GF193" s="32"/>
      <c r="GG193" s="32"/>
      <c r="GH193" s="32"/>
      <c r="GI193" s="32"/>
      <c r="GJ193" s="32"/>
      <c r="GK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</row>
    <row r="194" spans="1:258" ht="18" x14ac:dyDescent="0.25">
      <c r="A194" s="33">
        <f>LOOKUP(2,1/($A$4:$A193&lt;&gt;""),$A$4:$A193)+1</f>
        <v>186</v>
      </c>
      <c r="B194" s="34"/>
      <c r="C194" s="48"/>
      <c r="D194" s="35" t="str">
        <f ca="1">IFERROR(IF($E194="","",VLOOKUP($E194,'Currency Pairs'!$B$4:$D$1001,3,FALSE)),"")</f>
        <v/>
      </c>
      <c r="E194" s="47" t="str">
        <f ca="1">IFERROR(IF($D194="","",VLOOKUP($D194,'Currency Pairs'!$A$4:$B$1001,2,FALSE)),"")</f>
        <v/>
      </c>
      <c r="F194" s="48"/>
      <c r="G194" s="47"/>
      <c r="H194" s="47"/>
      <c r="I194" s="47"/>
      <c r="J194" s="49" t="str">
        <f t="shared" si="6"/>
        <v/>
      </c>
      <c r="K194" s="77"/>
      <c r="L194" s="47"/>
      <c r="M194" s="50"/>
      <c r="N194" s="51" t="str">
        <f>IF(OR($G194="",$L194=""),"",ROUND(IF($F194="Long",(L194-G194),(G194-L194)) * POWER(10, VLOOKUP($D194,'Currency Pairs'!$A:$C,3,FALSE)),0))</f>
        <v/>
      </c>
      <c r="O194" s="93" t="str">
        <f>IF($P194="","",(($P194+$Q194+$R194)/LOOKUP(2,1/($V$4:$V193&lt;&gt;""),$V$4:$V193)))</f>
        <v/>
      </c>
      <c r="P194" s="52"/>
      <c r="Q194" s="52"/>
      <c r="R194" s="52"/>
      <c r="S194" s="40" t="str">
        <f t="shared" si="7"/>
        <v/>
      </c>
      <c r="T194" s="64"/>
      <c r="U194" s="64"/>
      <c r="V194" s="39" t="str">
        <f>IF($P194="","",$P194+$Q194+LOOKUP(2,1/($V$4:$V193&lt;&gt;""),$V$4:$V193))</f>
        <v/>
      </c>
      <c r="W194" s="40"/>
      <c r="X194" s="40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HN194" s="33"/>
      <c r="HO194" s="33"/>
      <c r="HP194" s="33"/>
      <c r="HQ194" s="33"/>
      <c r="HR194" s="33"/>
      <c r="HS194" s="33"/>
      <c r="HT194" s="33"/>
      <c r="HU194" s="33"/>
      <c r="HV194" s="33"/>
      <c r="HW194" s="33"/>
      <c r="HX194" s="33"/>
      <c r="HY194" s="33"/>
      <c r="HZ194" s="33"/>
      <c r="IA194" s="33"/>
      <c r="IB194" s="33"/>
      <c r="IC194" s="33"/>
      <c r="ID194" s="33"/>
      <c r="IE194" s="33"/>
      <c r="IF194" s="33"/>
      <c r="IG194" s="33"/>
      <c r="IH194" s="33"/>
      <c r="II194" s="33"/>
      <c r="IJ194" s="33"/>
      <c r="IK194" s="33"/>
      <c r="IL194" s="33"/>
      <c r="IM194" s="33"/>
      <c r="IN194" s="33"/>
      <c r="IO194" s="33"/>
      <c r="IP194" s="33"/>
      <c r="IQ194" s="33"/>
      <c r="IR194" s="33"/>
      <c r="IS194" s="33"/>
      <c r="IT194" s="33"/>
      <c r="IU194" s="33"/>
      <c r="IV194" s="33"/>
      <c r="IW194" s="33"/>
      <c r="IX194" s="33"/>
    </row>
    <row r="195" spans="1:258" ht="18" x14ac:dyDescent="0.25">
      <c r="A195" s="24">
        <f>LOOKUP(2,1/($A$4:$A194&lt;&gt;""),$A$4:$A194)+1</f>
        <v>187</v>
      </c>
      <c r="B195" s="25"/>
      <c r="C195" s="42"/>
      <c r="D195" s="26" t="str">
        <f ca="1">IFERROR(IF($E195="","",VLOOKUP($E195,'Currency Pairs'!$B$4:$D$1001,3,FALSE)),"")</f>
        <v/>
      </c>
      <c r="E195" s="41" t="str">
        <f ca="1">IFERROR(IF($D195="","",VLOOKUP($D195,'Currency Pairs'!$A$4:$B$1001,2,FALSE)),"")</f>
        <v/>
      </c>
      <c r="F195" s="42"/>
      <c r="G195" s="41"/>
      <c r="H195" s="41"/>
      <c r="I195" s="41"/>
      <c r="J195" s="43" t="str">
        <f t="shared" si="6"/>
        <v/>
      </c>
      <c r="K195" s="76"/>
      <c r="L195" s="41"/>
      <c r="M195" s="44"/>
      <c r="N195" s="45" t="str">
        <f>IF(OR($G195="",$L195=""),"",ROUND(IF($F195="Long",(L195-G195),(G195-L195)) * POWER(10, VLOOKUP($D195,'Currency Pairs'!$A:$C,3,FALSE)),0))</f>
        <v/>
      </c>
      <c r="O195" s="89" t="str">
        <f>IF($P195="","",(($P195+$Q195+$R195)/LOOKUP(2,1/($V$4:$V194&lt;&gt;""),$V$4:$V194)))</f>
        <v/>
      </c>
      <c r="P195" s="46"/>
      <c r="Q195" s="46"/>
      <c r="R195" s="46"/>
      <c r="S195" s="31" t="str">
        <f t="shared" si="7"/>
        <v/>
      </c>
      <c r="T195" s="63"/>
      <c r="U195" s="63"/>
      <c r="V195" s="30" t="str">
        <f>IF($P195="","",$P195+$Q195+LOOKUP(2,1/($V$4:$V194&lt;&gt;""),$V$4:$V194))</f>
        <v/>
      </c>
      <c r="W195" s="31"/>
      <c r="X195" s="31"/>
      <c r="Y195" s="32"/>
      <c r="Z195" s="32"/>
      <c r="AA195" s="32"/>
      <c r="AB195" s="32"/>
      <c r="AC195" s="32"/>
      <c r="AD195" s="32"/>
      <c r="AE195" s="32"/>
      <c r="AF195" s="32"/>
      <c r="AG195" s="32"/>
      <c r="AH195" s="32"/>
      <c r="AI195" s="32"/>
      <c r="AJ195" s="32"/>
      <c r="AK195" s="32"/>
      <c r="AL195" s="32"/>
      <c r="AM195" s="32"/>
      <c r="AN195" s="32"/>
      <c r="AO195" s="32"/>
      <c r="AP195" s="32"/>
      <c r="AQ195" s="32"/>
      <c r="AR195" s="32"/>
      <c r="AS195" s="32"/>
      <c r="AT195" s="32"/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32"/>
      <c r="BF195" s="32"/>
      <c r="BG195" s="32"/>
      <c r="BH195" s="32"/>
      <c r="BI195" s="32"/>
      <c r="BJ195" s="32"/>
      <c r="BK195" s="32"/>
      <c r="BL195" s="32"/>
      <c r="BM195" s="32"/>
      <c r="BN195" s="32"/>
      <c r="BO195" s="32"/>
      <c r="BP195" s="32"/>
      <c r="BQ195" s="32"/>
      <c r="BR195" s="32"/>
      <c r="BS195" s="32"/>
      <c r="BT195" s="32"/>
      <c r="BU195" s="32"/>
      <c r="BV195" s="32"/>
      <c r="BW195" s="32"/>
      <c r="BX195" s="32"/>
      <c r="BY195" s="32"/>
      <c r="BZ195" s="32"/>
      <c r="CA195" s="32"/>
      <c r="CB195" s="32"/>
      <c r="CC195" s="32"/>
      <c r="CD195" s="32"/>
      <c r="CE195" s="32"/>
      <c r="CF195" s="32"/>
      <c r="CG195" s="32"/>
      <c r="CH195" s="32"/>
      <c r="CI195" s="32"/>
      <c r="CJ195" s="32"/>
      <c r="CK195" s="32"/>
      <c r="CL195" s="32"/>
      <c r="CM195" s="32"/>
      <c r="CN195" s="32"/>
      <c r="CO195" s="32"/>
      <c r="CP195" s="32"/>
      <c r="CQ195" s="32"/>
      <c r="CR195" s="32"/>
      <c r="CS195" s="32"/>
      <c r="CT195" s="32"/>
      <c r="CU195" s="32"/>
      <c r="CV195" s="32"/>
      <c r="CW195" s="32"/>
      <c r="CX195" s="32"/>
      <c r="CY195" s="32"/>
      <c r="CZ195" s="32"/>
      <c r="DA195" s="32"/>
      <c r="DB195" s="32"/>
      <c r="DC195" s="32"/>
      <c r="DD195" s="32"/>
      <c r="DE195" s="32"/>
      <c r="DF195" s="32"/>
      <c r="DG195" s="32"/>
      <c r="DH195" s="32"/>
      <c r="DI195" s="32"/>
      <c r="DJ195" s="32"/>
      <c r="DK195" s="32"/>
      <c r="DL195" s="32"/>
      <c r="DM195" s="32"/>
      <c r="DN195" s="32"/>
      <c r="DO195" s="32"/>
      <c r="DP195" s="32"/>
      <c r="DQ195" s="32"/>
      <c r="DR195" s="32"/>
      <c r="DS195" s="32"/>
      <c r="DT195" s="32"/>
      <c r="DU195" s="32"/>
      <c r="DV195" s="32"/>
      <c r="DW195" s="32"/>
      <c r="DX195" s="32"/>
      <c r="DY195" s="32"/>
      <c r="DZ195" s="32"/>
      <c r="EA195" s="32"/>
      <c r="EB195" s="32"/>
      <c r="EC195" s="32"/>
      <c r="ED195" s="32"/>
      <c r="EE195" s="32"/>
      <c r="EF195" s="32"/>
      <c r="EG195" s="32"/>
      <c r="EH195" s="32"/>
      <c r="EI195" s="32"/>
      <c r="EJ195" s="32"/>
      <c r="EK195" s="32"/>
      <c r="EL195" s="32"/>
      <c r="EM195" s="32"/>
      <c r="EN195" s="32"/>
      <c r="EO195" s="32"/>
      <c r="EP195" s="32"/>
      <c r="EQ195" s="32"/>
      <c r="ER195" s="32"/>
      <c r="ES195" s="32"/>
      <c r="ET195" s="32"/>
      <c r="EU195" s="32"/>
      <c r="EV195" s="32"/>
      <c r="EW195" s="32"/>
      <c r="EX195" s="32"/>
      <c r="EY195" s="32"/>
      <c r="EZ195" s="32"/>
      <c r="FA195" s="32"/>
      <c r="FB195" s="32"/>
      <c r="FC195" s="32"/>
      <c r="FD195" s="32"/>
      <c r="FE195" s="32"/>
      <c r="FF195" s="32"/>
      <c r="FG195" s="32"/>
      <c r="FH195" s="32"/>
      <c r="FI195" s="32"/>
      <c r="FJ195" s="32"/>
      <c r="FK195" s="32"/>
      <c r="FL195" s="32"/>
      <c r="FM195" s="32"/>
      <c r="FN195" s="32"/>
      <c r="FO195" s="32"/>
      <c r="FP195" s="32"/>
      <c r="FQ195" s="32"/>
      <c r="FR195" s="32"/>
      <c r="FS195" s="32"/>
      <c r="FT195" s="32"/>
      <c r="FU195" s="32"/>
      <c r="FV195" s="32"/>
      <c r="FW195" s="32"/>
      <c r="FX195" s="32"/>
      <c r="FY195" s="32"/>
      <c r="FZ195" s="32"/>
      <c r="GA195" s="32"/>
      <c r="GB195" s="32"/>
      <c r="GC195" s="32"/>
      <c r="GD195" s="32"/>
      <c r="GE195" s="32"/>
      <c r="GF195" s="32"/>
      <c r="GG195" s="32"/>
      <c r="GH195" s="32"/>
      <c r="GI195" s="32"/>
      <c r="GJ195" s="32"/>
      <c r="GK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</row>
    <row r="196" spans="1:258" ht="18" x14ac:dyDescent="0.25">
      <c r="A196" s="33">
        <f>LOOKUP(2,1/($A$4:$A195&lt;&gt;""),$A$4:$A195)+1</f>
        <v>188</v>
      </c>
      <c r="B196" s="34"/>
      <c r="C196" s="48"/>
      <c r="D196" s="35" t="str">
        <f ca="1">IFERROR(IF($E196="","",VLOOKUP($E196,'Currency Pairs'!$B$4:$D$1001,3,FALSE)),"")</f>
        <v/>
      </c>
      <c r="E196" s="47" t="str">
        <f ca="1">IFERROR(IF($D196="","",VLOOKUP($D196,'Currency Pairs'!$A$4:$B$1001,2,FALSE)),"")</f>
        <v/>
      </c>
      <c r="F196" s="48"/>
      <c r="G196" s="47"/>
      <c r="H196" s="47"/>
      <c r="I196" s="47"/>
      <c r="J196" s="49" t="str">
        <f t="shared" si="6"/>
        <v/>
      </c>
      <c r="K196" s="77"/>
      <c r="L196" s="47"/>
      <c r="M196" s="50"/>
      <c r="N196" s="51" t="str">
        <f>IF(OR($G196="",$L196=""),"",ROUND(IF($F196="Long",(L196-G196),(G196-L196)) * POWER(10, VLOOKUP($D196,'Currency Pairs'!$A:$C,3,FALSE)),0))</f>
        <v/>
      </c>
      <c r="O196" s="93" t="str">
        <f>IF($P196="","",(($P196+$Q196+$R196)/LOOKUP(2,1/($V$4:$V195&lt;&gt;""),$V$4:$V195)))</f>
        <v/>
      </c>
      <c r="P196" s="52"/>
      <c r="Q196" s="52"/>
      <c r="R196" s="52"/>
      <c r="S196" s="40" t="str">
        <f t="shared" si="7"/>
        <v/>
      </c>
      <c r="T196" s="64"/>
      <c r="U196" s="64"/>
      <c r="V196" s="39" t="str">
        <f>IF($P196="","",$P196+$Q196+LOOKUP(2,1/($V$4:$V195&lt;&gt;""),$V$4:$V195))</f>
        <v/>
      </c>
      <c r="W196" s="40"/>
      <c r="X196" s="40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HN196" s="33"/>
      <c r="HO196" s="33"/>
      <c r="HP196" s="33"/>
      <c r="HQ196" s="33"/>
      <c r="HR196" s="33"/>
      <c r="HS196" s="33"/>
      <c r="HT196" s="33"/>
      <c r="HU196" s="33"/>
      <c r="HV196" s="33"/>
      <c r="HW196" s="33"/>
      <c r="HX196" s="33"/>
      <c r="HY196" s="33"/>
      <c r="HZ196" s="33"/>
      <c r="IA196" s="33"/>
      <c r="IB196" s="33"/>
      <c r="IC196" s="33"/>
      <c r="ID196" s="33"/>
      <c r="IE196" s="33"/>
      <c r="IF196" s="33"/>
      <c r="IG196" s="33"/>
      <c r="IH196" s="33"/>
      <c r="II196" s="33"/>
      <c r="IJ196" s="33"/>
      <c r="IK196" s="33"/>
      <c r="IL196" s="33"/>
      <c r="IM196" s="33"/>
      <c r="IN196" s="33"/>
      <c r="IO196" s="33"/>
      <c r="IP196" s="33"/>
      <c r="IQ196" s="33"/>
      <c r="IR196" s="33"/>
      <c r="IS196" s="33"/>
      <c r="IT196" s="33"/>
      <c r="IU196" s="33"/>
      <c r="IV196" s="33"/>
      <c r="IW196" s="33"/>
      <c r="IX196" s="33"/>
    </row>
    <row r="197" spans="1:258" ht="18" x14ac:dyDescent="0.25">
      <c r="A197" s="24">
        <f>LOOKUP(2,1/($A$4:$A196&lt;&gt;""),$A$4:$A196)+1</f>
        <v>189</v>
      </c>
      <c r="B197" s="25"/>
      <c r="C197" s="42"/>
      <c r="D197" s="26" t="str">
        <f ca="1">IFERROR(IF($E197="","",VLOOKUP($E197,'Currency Pairs'!$B$4:$D$1001,3,FALSE)),"")</f>
        <v/>
      </c>
      <c r="E197" s="41" t="str">
        <f ca="1">IFERROR(IF($D197="","",VLOOKUP($D197,'Currency Pairs'!$A$4:$B$1001,2,FALSE)),"")</f>
        <v/>
      </c>
      <c r="F197" s="42"/>
      <c r="G197" s="41"/>
      <c r="H197" s="41"/>
      <c r="I197" s="41"/>
      <c r="J197" s="43" t="str">
        <f t="shared" si="6"/>
        <v/>
      </c>
      <c r="K197" s="76"/>
      <c r="L197" s="41"/>
      <c r="M197" s="44"/>
      <c r="N197" s="45" t="str">
        <f>IF(OR($G197="",$L197=""),"",ROUND(IF($F197="Long",(L197-G197),(G197-L197)) * POWER(10, VLOOKUP($D197,'Currency Pairs'!$A:$C,3,FALSE)),0))</f>
        <v/>
      </c>
      <c r="O197" s="89" t="str">
        <f>IF($P197="","",(($P197+$Q197+$R197)/LOOKUP(2,1/($V$4:$V196&lt;&gt;""),$V$4:$V196)))</f>
        <v/>
      </c>
      <c r="P197" s="46"/>
      <c r="Q197" s="46"/>
      <c r="R197" s="46"/>
      <c r="S197" s="31" t="str">
        <f t="shared" si="7"/>
        <v/>
      </c>
      <c r="T197" s="63"/>
      <c r="U197" s="63"/>
      <c r="V197" s="30" t="str">
        <f>IF($P197="","",$P197+$Q197+LOOKUP(2,1/($V$4:$V196&lt;&gt;""),$V$4:$V196))</f>
        <v/>
      </c>
      <c r="W197" s="31"/>
      <c r="X197" s="31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  <c r="AP197" s="32"/>
      <c r="AQ197" s="32"/>
      <c r="AR197" s="32"/>
      <c r="AS197" s="32"/>
      <c r="AT197" s="32"/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32"/>
      <c r="BF197" s="32"/>
      <c r="BG197" s="32"/>
      <c r="BH197" s="32"/>
      <c r="BI197" s="32"/>
      <c r="BJ197" s="32"/>
      <c r="BK197" s="32"/>
      <c r="BL197" s="32"/>
      <c r="BM197" s="32"/>
      <c r="BN197" s="32"/>
      <c r="BO197" s="32"/>
      <c r="BP197" s="32"/>
      <c r="BQ197" s="32"/>
      <c r="BR197" s="32"/>
      <c r="BS197" s="32"/>
      <c r="BT197" s="32"/>
      <c r="BU197" s="32"/>
      <c r="BV197" s="32"/>
      <c r="BW197" s="32"/>
      <c r="BX197" s="32"/>
      <c r="BY197" s="32"/>
      <c r="BZ197" s="32"/>
      <c r="CA197" s="32"/>
      <c r="CB197" s="32"/>
      <c r="CC197" s="32"/>
      <c r="CD197" s="32"/>
      <c r="CE197" s="32"/>
      <c r="CF197" s="32"/>
      <c r="CG197" s="32"/>
      <c r="CH197" s="32"/>
      <c r="CI197" s="32"/>
      <c r="CJ197" s="32"/>
      <c r="CK197" s="32"/>
      <c r="CL197" s="32"/>
      <c r="CM197" s="32"/>
      <c r="CN197" s="32"/>
      <c r="CO197" s="32"/>
      <c r="CP197" s="32"/>
      <c r="CQ197" s="32"/>
      <c r="CR197" s="32"/>
      <c r="CS197" s="32"/>
      <c r="CT197" s="32"/>
      <c r="CU197" s="32"/>
      <c r="CV197" s="32"/>
      <c r="CW197" s="32"/>
      <c r="CX197" s="32"/>
      <c r="CY197" s="32"/>
      <c r="CZ197" s="32"/>
      <c r="DA197" s="32"/>
      <c r="DB197" s="32"/>
      <c r="DC197" s="32"/>
      <c r="DD197" s="32"/>
      <c r="DE197" s="32"/>
      <c r="DF197" s="32"/>
      <c r="DG197" s="32"/>
      <c r="DH197" s="32"/>
      <c r="DI197" s="32"/>
      <c r="DJ197" s="32"/>
      <c r="DK197" s="32"/>
      <c r="DL197" s="32"/>
      <c r="DM197" s="32"/>
      <c r="DN197" s="32"/>
      <c r="DO197" s="32"/>
      <c r="DP197" s="32"/>
      <c r="DQ197" s="32"/>
      <c r="DR197" s="32"/>
      <c r="DS197" s="32"/>
      <c r="DT197" s="32"/>
      <c r="DU197" s="32"/>
      <c r="DV197" s="32"/>
      <c r="DW197" s="32"/>
      <c r="DX197" s="32"/>
      <c r="DY197" s="32"/>
      <c r="DZ197" s="32"/>
      <c r="EA197" s="32"/>
      <c r="EB197" s="32"/>
      <c r="EC197" s="32"/>
      <c r="ED197" s="32"/>
      <c r="EE197" s="32"/>
      <c r="EF197" s="32"/>
      <c r="EG197" s="32"/>
      <c r="EH197" s="32"/>
      <c r="EI197" s="32"/>
      <c r="EJ197" s="32"/>
      <c r="EK197" s="32"/>
      <c r="EL197" s="32"/>
      <c r="EM197" s="32"/>
      <c r="EN197" s="32"/>
      <c r="EO197" s="32"/>
      <c r="EP197" s="32"/>
      <c r="EQ197" s="32"/>
      <c r="ER197" s="32"/>
      <c r="ES197" s="32"/>
      <c r="ET197" s="32"/>
      <c r="EU197" s="32"/>
      <c r="EV197" s="32"/>
      <c r="EW197" s="32"/>
      <c r="EX197" s="32"/>
      <c r="EY197" s="32"/>
      <c r="EZ197" s="32"/>
      <c r="FA197" s="32"/>
      <c r="FB197" s="32"/>
      <c r="FC197" s="32"/>
      <c r="FD197" s="32"/>
      <c r="FE197" s="32"/>
      <c r="FF197" s="32"/>
      <c r="FG197" s="32"/>
      <c r="FH197" s="32"/>
      <c r="FI197" s="32"/>
      <c r="FJ197" s="32"/>
      <c r="FK197" s="32"/>
      <c r="FL197" s="32"/>
      <c r="FM197" s="32"/>
      <c r="FN197" s="32"/>
      <c r="FO197" s="32"/>
      <c r="FP197" s="32"/>
      <c r="FQ197" s="32"/>
      <c r="FR197" s="32"/>
      <c r="FS197" s="32"/>
      <c r="FT197" s="32"/>
      <c r="FU197" s="32"/>
      <c r="FV197" s="32"/>
      <c r="FW197" s="32"/>
      <c r="FX197" s="32"/>
      <c r="FY197" s="32"/>
      <c r="FZ197" s="32"/>
      <c r="GA197" s="32"/>
      <c r="GB197" s="32"/>
      <c r="GC197" s="32"/>
      <c r="GD197" s="32"/>
      <c r="GE197" s="32"/>
      <c r="GF197" s="32"/>
      <c r="GG197" s="32"/>
      <c r="GH197" s="32"/>
      <c r="GI197" s="32"/>
      <c r="GJ197" s="32"/>
      <c r="GK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</row>
    <row r="198" spans="1:258" ht="18" x14ac:dyDescent="0.25">
      <c r="A198" s="33">
        <f>LOOKUP(2,1/($A$4:$A197&lt;&gt;""),$A$4:$A197)+1</f>
        <v>190</v>
      </c>
      <c r="B198" s="34"/>
      <c r="C198" s="48"/>
      <c r="D198" s="35" t="str">
        <f ca="1">IFERROR(IF($E198="","",VLOOKUP($E198,'Currency Pairs'!$B$4:$D$1001,3,FALSE)),"")</f>
        <v/>
      </c>
      <c r="E198" s="47" t="str">
        <f ca="1">IFERROR(IF($D198="","",VLOOKUP($D198,'Currency Pairs'!$A$4:$B$1001,2,FALSE)),"")</f>
        <v/>
      </c>
      <c r="F198" s="48"/>
      <c r="G198" s="47"/>
      <c r="H198" s="47"/>
      <c r="I198" s="47"/>
      <c r="J198" s="49" t="str">
        <f t="shared" si="6"/>
        <v/>
      </c>
      <c r="K198" s="77"/>
      <c r="L198" s="47"/>
      <c r="M198" s="50"/>
      <c r="N198" s="51" t="str">
        <f>IF(OR($G198="",$L198=""),"",ROUND(IF($F198="Long",(L198-G198),(G198-L198)) * POWER(10, VLOOKUP($D198,'Currency Pairs'!$A:$C,3,FALSE)),0))</f>
        <v/>
      </c>
      <c r="O198" s="93" t="str">
        <f>IF($P198="","",(($P198+$Q198+$R198)/LOOKUP(2,1/($V$4:$V197&lt;&gt;""),$V$4:$V197)))</f>
        <v/>
      </c>
      <c r="P198" s="52"/>
      <c r="Q198" s="52"/>
      <c r="R198" s="52"/>
      <c r="S198" s="40" t="str">
        <f t="shared" si="7"/>
        <v/>
      </c>
      <c r="T198" s="64"/>
      <c r="U198" s="64"/>
      <c r="V198" s="39" t="str">
        <f>IF($P198="","",$P198+$Q198+LOOKUP(2,1/($V$4:$V197&lt;&gt;""),$V$4:$V197))</f>
        <v/>
      </c>
      <c r="W198" s="40"/>
      <c r="X198" s="40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HN198" s="33"/>
      <c r="HO198" s="33"/>
      <c r="HP198" s="33"/>
      <c r="HQ198" s="33"/>
      <c r="HR198" s="33"/>
      <c r="HS198" s="33"/>
      <c r="HT198" s="33"/>
      <c r="HU198" s="33"/>
      <c r="HV198" s="33"/>
      <c r="HW198" s="33"/>
      <c r="HX198" s="33"/>
      <c r="HY198" s="33"/>
      <c r="HZ198" s="33"/>
      <c r="IA198" s="33"/>
      <c r="IB198" s="33"/>
      <c r="IC198" s="33"/>
      <c r="ID198" s="33"/>
      <c r="IE198" s="33"/>
      <c r="IF198" s="33"/>
      <c r="IG198" s="33"/>
      <c r="IH198" s="33"/>
      <c r="II198" s="33"/>
      <c r="IJ198" s="33"/>
      <c r="IK198" s="33"/>
      <c r="IL198" s="33"/>
      <c r="IM198" s="33"/>
      <c r="IN198" s="33"/>
      <c r="IO198" s="33"/>
      <c r="IP198" s="33"/>
      <c r="IQ198" s="33"/>
      <c r="IR198" s="33"/>
      <c r="IS198" s="33"/>
      <c r="IT198" s="33"/>
      <c r="IU198" s="33"/>
      <c r="IV198" s="33"/>
      <c r="IW198" s="33"/>
      <c r="IX198" s="33"/>
    </row>
    <row r="199" spans="1:258" ht="18" x14ac:dyDescent="0.25">
      <c r="A199" s="24">
        <f>LOOKUP(2,1/($A$4:$A198&lt;&gt;""),$A$4:$A198)+1</f>
        <v>191</v>
      </c>
      <c r="B199" s="25"/>
      <c r="C199" s="42"/>
      <c r="D199" s="26" t="str">
        <f ca="1">IFERROR(IF($E199="","",VLOOKUP($E199,'Currency Pairs'!$B$4:$D$1001,3,FALSE)),"")</f>
        <v/>
      </c>
      <c r="E199" s="41" t="str">
        <f ca="1">IFERROR(IF($D199="","",VLOOKUP($D199,'Currency Pairs'!$A$4:$B$1001,2,FALSE)),"")</f>
        <v/>
      </c>
      <c r="F199" s="42"/>
      <c r="G199" s="41"/>
      <c r="H199" s="41"/>
      <c r="I199" s="41"/>
      <c r="J199" s="43" t="str">
        <f t="shared" si="6"/>
        <v/>
      </c>
      <c r="K199" s="76"/>
      <c r="L199" s="41"/>
      <c r="M199" s="44"/>
      <c r="N199" s="45" t="str">
        <f>IF(OR($G199="",$L199=""),"",ROUND(IF($F199="Long",(L199-G199),(G199-L199)) * POWER(10, VLOOKUP($D199,'Currency Pairs'!$A:$C,3,FALSE)),0))</f>
        <v/>
      </c>
      <c r="O199" s="89" t="str">
        <f>IF($P199="","",(($P199+$Q199+$R199)/LOOKUP(2,1/($V$4:$V198&lt;&gt;""),$V$4:$V198)))</f>
        <v/>
      </c>
      <c r="P199" s="46"/>
      <c r="Q199" s="46"/>
      <c r="R199" s="46"/>
      <c r="S199" s="31" t="str">
        <f t="shared" si="7"/>
        <v/>
      </c>
      <c r="T199" s="63"/>
      <c r="U199" s="63"/>
      <c r="V199" s="30" t="str">
        <f>IF($P199="","",$P199+$Q199+LOOKUP(2,1/($V$4:$V198&lt;&gt;""),$V$4:$V198))</f>
        <v/>
      </c>
      <c r="W199" s="31"/>
      <c r="X199" s="31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  <c r="AP199" s="32"/>
      <c r="AQ199" s="32"/>
      <c r="AR199" s="32"/>
      <c r="AS199" s="32"/>
      <c r="AT199" s="32"/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32"/>
      <c r="BF199" s="32"/>
      <c r="BG199" s="32"/>
      <c r="BH199" s="32"/>
      <c r="BI199" s="32"/>
      <c r="BJ199" s="32"/>
      <c r="BK199" s="32"/>
      <c r="BL199" s="32"/>
      <c r="BM199" s="32"/>
      <c r="BN199" s="32"/>
      <c r="BO199" s="32"/>
      <c r="BP199" s="32"/>
      <c r="BQ199" s="32"/>
      <c r="BR199" s="32"/>
      <c r="BS199" s="32"/>
      <c r="BT199" s="32"/>
      <c r="BU199" s="32"/>
      <c r="BV199" s="32"/>
      <c r="BW199" s="32"/>
      <c r="BX199" s="32"/>
      <c r="BY199" s="32"/>
      <c r="BZ199" s="32"/>
      <c r="CA199" s="32"/>
      <c r="CB199" s="32"/>
      <c r="CC199" s="32"/>
      <c r="CD199" s="32"/>
      <c r="CE199" s="32"/>
      <c r="CF199" s="32"/>
      <c r="CG199" s="32"/>
      <c r="CH199" s="32"/>
      <c r="CI199" s="32"/>
      <c r="CJ199" s="32"/>
      <c r="CK199" s="32"/>
      <c r="CL199" s="32"/>
      <c r="CM199" s="32"/>
      <c r="CN199" s="32"/>
      <c r="CO199" s="32"/>
      <c r="CP199" s="32"/>
      <c r="CQ199" s="32"/>
      <c r="CR199" s="32"/>
      <c r="CS199" s="32"/>
      <c r="CT199" s="32"/>
      <c r="CU199" s="32"/>
      <c r="CV199" s="32"/>
      <c r="CW199" s="32"/>
      <c r="CX199" s="32"/>
      <c r="CY199" s="32"/>
      <c r="CZ199" s="32"/>
      <c r="DA199" s="32"/>
      <c r="DB199" s="32"/>
      <c r="DC199" s="32"/>
      <c r="DD199" s="32"/>
      <c r="DE199" s="32"/>
      <c r="DF199" s="32"/>
      <c r="DG199" s="32"/>
      <c r="DH199" s="32"/>
      <c r="DI199" s="32"/>
      <c r="DJ199" s="32"/>
      <c r="DK199" s="32"/>
      <c r="DL199" s="32"/>
      <c r="DM199" s="32"/>
      <c r="DN199" s="32"/>
      <c r="DO199" s="32"/>
      <c r="DP199" s="32"/>
      <c r="DQ199" s="32"/>
      <c r="DR199" s="32"/>
      <c r="DS199" s="32"/>
      <c r="DT199" s="32"/>
      <c r="DU199" s="32"/>
      <c r="DV199" s="32"/>
      <c r="DW199" s="32"/>
      <c r="DX199" s="32"/>
      <c r="DY199" s="32"/>
      <c r="DZ199" s="32"/>
      <c r="EA199" s="32"/>
      <c r="EB199" s="32"/>
      <c r="EC199" s="32"/>
      <c r="ED199" s="32"/>
      <c r="EE199" s="32"/>
      <c r="EF199" s="32"/>
      <c r="EG199" s="32"/>
      <c r="EH199" s="32"/>
      <c r="EI199" s="32"/>
      <c r="EJ199" s="32"/>
      <c r="EK199" s="32"/>
      <c r="EL199" s="32"/>
      <c r="EM199" s="32"/>
      <c r="EN199" s="32"/>
      <c r="EO199" s="32"/>
      <c r="EP199" s="32"/>
      <c r="EQ199" s="32"/>
      <c r="ER199" s="32"/>
      <c r="ES199" s="32"/>
      <c r="ET199" s="32"/>
      <c r="EU199" s="32"/>
      <c r="EV199" s="32"/>
      <c r="EW199" s="32"/>
      <c r="EX199" s="32"/>
      <c r="EY199" s="32"/>
      <c r="EZ199" s="32"/>
      <c r="FA199" s="32"/>
      <c r="FB199" s="32"/>
      <c r="FC199" s="32"/>
      <c r="FD199" s="32"/>
      <c r="FE199" s="32"/>
      <c r="FF199" s="32"/>
      <c r="FG199" s="32"/>
      <c r="FH199" s="32"/>
      <c r="FI199" s="32"/>
      <c r="FJ199" s="32"/>
      <c r="FK199" s="32"/>
      <c r="FL199" s="32"/>
      <c r="FM199" s="32"/>
      <c r="FN199" s="32"/>
      <c r="FO199" s="32"/>
      <c r="FP199" s="32"/>
      <c r="FQ199" s="32"/>
      <c r="FR199" s="32"/>
      <c r="FS199" s="32"/>
      <c r="FT199" s="32"/>
      <c r="FU199" s="32"/>
      <c r="FV199" s="32"/>
      <c r="FW199" s="32"/>
      <c r="FX199" s="32"/>
      <c r="FY199" s="32"/>
      <c r="FZ199" s="32"/>
      <c r="GA199" s="32"/>
      <c r="GB199" s="32"/>
      <c r="GC199" s="32"/>
      <c r="GD199" s="32"/>
      <c r="GE199" s="32"/>
      <c r="GF199" s="32"/>
      <c r="GG199" s="32"/>
      <c r="GH199" s="32"/>
      <c r="GI199" s="32"/>
      <c r="GJ199" s="32"/>
      <c r="GK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</row>
    <row r="200" spans="1:258" ht="18" x14ac:dyDescent="0.25">
      <c r="A200" s="33">
        <f>LOOKUP(2,1/($A$4:$A199&lt;&gt;""),$A$4:$A199)+1</f>
        <v>192</v>
      </c>
      <c r="B200" s="34"/>
      <c r="C200" s="48"/>
      <c r="D200" s="35" t="str">
        <f ca="1">IFERROR(IF($E200="","",VLOOKUP($E200,'Currency Pairs'!$B$4:$D$1001,3,FALSE)),"")</f>
        <v/>
      </c>
      <c r="E200" s="47" t="str">
        <f ca="1">IFERROR(IF($D200="","",VLOOKUP($D200,'Currency Pairs'!$A$4:$B$1001,2,FALSE)),"")</f>
        <v/>
      </c>
      <c r="F200" s="48"/>
      <c r="G200" s="47"/>
      <c r="H200" s="47"/>
      <c r="I200" s="47"/>
      <c r="J200" s="49" t="str">
        <f t="shared" si="6"/>
        <v/>
      </c>
      <c r="K200" s="77"/>
      <c r="L200" s="47"/>
      <c r="M200" s="50"/>
      <c r="N200" s="51" t="str">
        <f>IF(OR($G200="",$L200=""),"",ROUND(IF($F200="Long",(L200-G200),(G200-L200)) * POWER(10, VLOOKUP($D200,'Currency Pairs'!$A:$C,3,FALSE)),0))</f>
        <v/>
      </c>
      <c r="O200" s="93" t="str">
        <f>IF($P200="","",(($P200+$Q200+$R200)/LOOKUP(2,1/($V$4:$V199&lt;&gt;""),$V$4:$V199)))</f>
        <v/>
      </c>
      <c r="P200" s="52"/>
      <c r="Q200" s="52"/>
      <c r="R200" s="52"/>
      <c r="S200" s="40" t="str">
        <f t="shared" si="7"/>
        <v/>
      </c>
      <c r="T200" s="64"/>
      <c r="U200" s="64"/>
      <c r="V200" s="39" t="str">
        <f>IF($P200="","",$P200+$Q200+LOOKUP(2,1/($V$4:$V199&lt;&gt;""),$V$4:$V199))</f>
        <v/>
      </c>
      <c r="W200" s="40"/>
      <c r="X200" s="40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HN200" s="33"/>
      <c r="HO200" s="33"/>
      <c r="HP200" s="33"/>
      <c r="HQ200" s="33"/>
      <c r="HR200" s="33"/>
      <c r="HS200" s="33"/>
      <c r="HT200" s="33"/>
      <c r="HU200" s="33"/>
      <c r="HV200" s="33"/>
      <c r="HW200" s="33"/>
      <c r="HX200" s="33"/>
      <c r="HY200" s="33"/>
      <c r="HZ200" s="33"/>
      <c r="IA200" s="33"/>
      <c r="IB200" s="33"/>
      <c r="IC200" s="33"/>
      <c r="ID200" s="33"/>
      <c r="IE200" s="33"/>
      <c r="IF200" s="33"/>
      <c r="IG200" s="33"/>
      <c r="IH200" s="33"/>
      <c r="II200" s="33"/>
      <c r="IJ200" s="33"/>
      <c r="IK200" s="33"/>
      <c r="IL200" s="33"/>
      <c r="IM200" s="33"/>
      <c r="IN200" s="33"/>
      <c r="IO200" s="33"/>
      <c r="IP200" s="33"/>
      <c r="IQ200" s="33"/>
      <c r="IR200" s="33"/>
      <c r="IS200" s="33"/>
      <c r="IT200" s="33"/>
      <c r="IU200" s="33"/>
      <c r="IV200" s="33"/>
      <c r="IW200" s="33"/>
      <c r="IX200" s="33"/>
    </row>
    <row r="201" spans="1:258" ht="18" x14ac:dyDescent="0.25">
      <c r="A201" s="24">
        <f>LOOKUP(2,1/($A$4:$A200&lt;&gt;""),$A$4:$A200)+1</f>
        <v>193</v>
      </c>
      <c r="B201" s="25"/>
      <c r="C201" s="42"/>
      <c r="D201" s="26" t="str">
        <f ca="1">IFERROR(IF($E201="","",VLOOKUP($E201,'Currency Pairs'!$B$4:$D$1001,3,FALSE)),"")</f>
        <v/>
      </c>
      <c r="E201" s="41" t="str">
        <f ca="1">IFERROR(IF($D201="","",VLOOKUP($D201,'Currency Pairs'!$A$4:$B$1001,2,FALSE)),"")</f>
        <v/>
      </c>
      <c r="F201" s="42"/>
      <c r="G201" s="41"/>
      <c r="H201" s="41"/>
      <c r="I201" s="41"/>
      <c r="J201" s="43" t="str">
        <f t="shared" si="6"/>
        <v/>
      </c>
      <c r="K201" s="76"/>
      <c r="L201" s="41"/>
      <c r="M201" s="44"/>
      <c r="N201" s="45" t="str">
        <f>IF(OR($G201="",$L201=""),"",ROUND(IF($F201="Long",(L201-G201),(G201-L201)) * POWER(10, VLOOKUP($D201,'Currency Pairs'!$A:$C,3,FALSE)),0))</f>
        <v/>
      </c>
      <c r="O201" s="89" t="str">
        <f>IF($P201="","",(($P201+$Q201+$R201)/LOOKUP(2,1/($V$4:$V200&lt;&gt;""),$V$4:$V200)))</f>
        <v/>
      </c>
      <c r="P201" s="46"/>
      <c r="Q201" s="46"/>
      <c r="R201" s="46"/>
      <c r="S201" s="31" t="str">
        <f t="shared" si="7"/>
        <v/>
      </c>
      <c r="T201" s="63"/>
      <c r="U201" s="63"/>
      <c r="V201" s="30" t="str">
        <f>IF($P201="","",$P201+$Q201+LOOKUP(2,1/($V$4:$V200&lt;&gt;""),$V$4:$V200))</f>
        <v/>
      </c>
      <c r="W201" s="31"/>
      <c r="X201" s="31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  <c r="CY201" s="32"/>
      <c r="CZ201" s="32"/>
      <c r="DA201" s="32"/>
      <c r="DB201" s="32"/>
      <c r="DC201" s="32"/>
      <c r="DD201" s="32"/>
      <c r="DE201" s="32"/>
      <c r="DF201" s="32"/>
      <c r="DG201" s="32"/>
      <c r="DH201" s="32"/>
      <c r="DI201" s="32"/>
      <c r="DJ201" s="32"/>
      <c r="DK201" s="32"/>
      <c r="DL201" s="32"/>
      <c r="DM201" s="32"/>
      <c r="DN201" s="32"/>
      <c r="DO201" s="32"/>
      <c r="DP201" s="32"/>
      <c r="DQ201" s="32"/>
      <c r="DR201" s="32"/>
      <c r="DS201" s="32"/>
      <c r="DT201" s="32"/>
      <c r="DU201" s="32"/>
      <c r="DV201" s="32"/>
      <c r="DW201" s="32"/>
      <c r="DX201" s="32"/>
      <c r="DY201" s="32"/>
      <c r="DZ201" s="32"/>
      <c r="EA201" s="32"/>
      <c r="EB201" s="32"/>
      <c r="EC201" s="32"/>
      <c r="ED201" s="32"/>
      <c r="EE201" s="32"/>
      <c r="EF201" s="32"/>
      <c r="EG201" s="32"/>
      <c r="EH201" s="32"/>
      <c r="EI201" s="32"/>
      <c r="EJ201" s="32"/>
      <c r="EK201" s="32"/>
      <c r="EL201" s="32"/>
      <c r="EM201" s="32"/>
      <c r="EN201" s="32"/>
      <c r="EO201" s="32"/>
      <c r="EP201" s="32"/>
      <c r="EQ201" s="32"/>
      <c r="ER201" s="32"/>
      <c r="ES201" s="32"/>
      <c r="ET201" s="32"/>
      <c r="EU201" s="32"/>
      <c r="EV201" s="32"/>
      <c r="EW201" s="32"/>
      <c r="EX201" s="32"/>
      <c r="EY201" s="32"/>
      <c r="EZ201" s="32"/>
      <c r="FA201" s="32"/>
      <c r="FB201" s="32"/>
      <c r="FC201" s="32"/>
      <c r="FD201" s="32"/>
      <c r="FE201" s="32"/>
      <c r="FF201" s="32"/>
      <c r="FG201" s="32"/>
      <c r="FH201" s="32"/>
      <c r="FI201" s="32"/>
      <c r="FJ201" s="32"/>
      <c r="FK201" s="32"/>
      <c r="FL201" s="32"/>
      <c r="FM201" s="32"/>
      <c r="FN201" s="32"/>
      <c r="FO201" s="32"/>
      <c r="FP201" s="32"/>
      <c r="FQ201" s="32"/>
      <c r="FR201" s="32"/>
      <c r="FS201" s="32"/>
      <c r="FT201" s="32"/>
      <c r="FU201" s="32"/>
      <c r="FV201" s="32"/>
      <c r="FW201" s="32"/>
      <c r="FX201" s="32"/>
      <c r="FY201" s="32"/>
      <c r="FZ201" s="32"/>
      <c r="GA201" s="32"/>
      <c r="GB201" s="32"/>
      <c r="GC201" s="32"/>
      <c r="GD201" s="32"/>
      <c r="GE201" s="32"/>
      <c r="GF201" s="32"/>
      <c r="GG201" s="32"/>
      <c r="GH201" s="32"/>
      <c r="GI201" s="32"/>
      <c r="GJ201" s="32"/>
      <c r="GK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</row>
    <row r="202" spans="1:258" ht="18" x14ac:dyDescent="0.25">
      <c r="A202" s="33">
        <f>LOOKUP(2,1/($A$4:$A201&lt;&gt;""),$A$4:$A201)+1</f>
        <v>194</v>
      </c>
      <c r="B202" s="34"/>
      <c r="C202" s="48"/>
      <c r="D202" s="35" t="str">
        <f ca="1">IFERROR(IF($E202="","",VLOOKUP($E202,'Currency Pairs'!$B$4:$D$1001,3,FALSE)),"")</f>
        <v/>
      </c>
      <c r="E202" s="47" t="str">
        <f ca="1">IFERROR(IF($D202="","",VLOOKUP($D202,'Currency Pairs'!$A$4:$B$1001,2,FALSE)),"")</f>
        <v/>
      </c>
      <c r="F202" s="48"/>
      <c r="G202" s="47"/>
      <c r="H202" s="47"/>
      <c r="I202" s="47"/>
      <c r="J202" s="49" t="str">
        <f t="shared" si="6"/>
        <v/>
      </c>
      <c r="K202" s="77"/>
      <c r="L202" s="47"/>
      <c r="M202" s="50"/>
      <c r="N202" s="51" t="str">
        <f>IF(OR($G202="",$L202=""),"",ROUND(IF($F202="Long",(L202-G202),(G202-L202)) * POWER(10, VLOOKUP($D202,'Currency Pairs'!$A:$C,3,FALSE)),0))</f>
        <v/>
      </c>
      <c r="O202" s="93" t="str">
        <f>IF($P202="","",(($P202+$Q202+$R202)/LOOKUP(2,1/($V$4:$V201&lt;&gt;""),$V$4:$V201)))</f>
        <v/>
      </c>
      <c r="P202" s="52"/>
      <c r="Q202" s="52"/>
      <c r="R202" s="52"/>
      <c r="S202" s="40" t="str">
        <f t="shared" si="7"/>
        <v/>
      </c>
      <c r="T202" s="64"/>
      <c r="U202" s="64"/>
      <c r="V202" s="39" t="str">
        <f>IF($P202="","",$P202+$Q202+LOOKUP(2,1/($V$4:$V201&lt;&gt;""),$V$4:$V201))</f>
        <v/>
      </c>
      <c r="W202" s="40"/>
      <c r="X202" s="40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HN202" s="33"/>
      <c r="HO202" s="33"/>
      <c r="HP202" s="33"/>
      <c r="HQ202" s="33"/>
      <c r="HR202" s="33"/>
      <c r="HS202" s="33"/>
      <c r="HT202" s="33"/>
      <c r="HU202" s="33"/>
      <c r="HV202" s="33"/>
      <c r="HW202" s="33"/>
      <c r="HX202" s="33"/>
      <c r="HY202" s="33"/>
      <c r="HZ202" s="33"/>
      <c r="IA202" s="33"/>
      <c r="IB202" s="33"/>
      <c r="IC202" s="33"/>
      <c r="ID202" s="33"/>
      <c r="IE202" s="33"/>
      <c r="IF202" s="33"/>
      <c r="IG202" s="33"/>
      <c r="IH202" s="33"/>
      <c r="II202" s="33"/>
      <c r="IJ202" s="33"/>
      <c r="IK202" s="33"/>
      <c r="IL202" s="33"/>
      <c r="IM202" s="33"/>
      <c r="IN202" s="33"/>
      <c r="IO202" s="33"/>
      <c r="IP202" s="33"/>
      <c r="IQ202" s="33"/>
      <c r="IR202" s="33"/>
      <c r="IS202" s="33"/>
      <c r="IT202" s="33"/>
      <c r="IU202" s="33"/>
      <c r="IV202" s="33"/>
      <c r="IW202" s="33"/>
      <c r="IX202" s="33"/>
    </row>
    <row r="203" spans="1:258" ht="18" x14ac:dyDescent="0.25">
      <c r="A203" s="24">
        <f>LOOKUP(2,1/($A$4:$A202&lt;&gt;""),$A$4:$A202)+1</f>
        <v>195</v>
      </c>
      <c r="B203" s="25"/>
      <c r="C203" s="42"/>
      <c r="D203" s="26" t="str">
        <f ca="1">IFERROR(IF($E203="","",VLOOKUP($E203,'Currency Pairs'!$B$4:$D$1001,3,FALSE)),"")</f>
        <v/>
      </c>
      <c r="E203" s="41" t="str">
        <f ca="1">IFERROR(IF($D203="","",VLOOKUP($D203,'Currency Pairs'!$A$4:$B$1001,2,FALSE)),"")</f>
        <v/>
      </c>
      <c r="F203" s="42"/>
      <c r="G203" s="41"/>
      <c r="H203" s="41"/>
      <c r="I203" s="41"/>
      <c r="J203" s="43" t="str">
        <f t="shared" si="6"/>
        <v/>
      </c>
      <c r="K203" s="76"/>
      <c r="L203" s="41"/>
      <c r="M203" s="44"/>
      <c r="N203" s="45" t="str">
        <f>IF(OR($G203="",$L203=""),"",ROUND(IF($F203="Long",(L203-G203),(G203-L203)) * POWER(10, VLOOKUP($D203,'Currency Pairs'!$A:$C,3,FALSE)),0))</f>
        <v/>
      </c>
      <c r="O203" s="89" t="str">
        <f>IF($P203="","",(($P203+$Q203+$R203)/LOOKUP(2,1/($V$4:$V202&lt;&gt;""),$V$4:$V202)))</f>
        <v/>
      </c>
      <c r="P203" s="46"/>
      <c r="Q203" s="46"/>
      <c r="R203" s="46"/>
      <c r="S203" s="31" t="str">
        <f t="shared" si="7"/>
        <v/>
      </c>
      <c r="T203" s="63"/>
      <c r="U203" s="63"/>
      <c r="V203" s="30" t="str">
        <f>IF($P203="","",$P203+$Q203+LOOKUP(2,1/($V$4:$V202&lt;&gt;""),$V$4:$V202))</f>
        <v/>
      </c>
      <c r="W203" s="31"/>
      <c r="X203" s="31"/>
      <c r="Y203" s="32"/>
      <c r="Z203" s="32"/>
      <c r="AA203" s="32"/>
      <c r="AB203" s="32"/>
      <c r="AC203" s="32"/>
      <c r="AD203" s="32"/>
      <c r="AE203" s="32"/>
      <c r="AF203" s="32"/>
      <c r="AG203" s="32"/>
      <c r="AH203" s="32"/>
      <c r="AI203" s="32"/>
      <c r="AJ203" s="32"/>
      <c r="AK203" s="32"/>
      <c r="AL203" s="32"/>
      <c r="AM203" s="32"/>
      <c r="AN203" s="32"/>
      <c r="AO203" s="32"/>
      <c r="AP203" s="32"/>
      <c r="AQ203" s="32"/>
      <c r="AR203" s="32"/>
      <c r="AS203" s="32"/>
      <c r="AT203" s="32"/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32"/>
      <c r="BF203" s="32"/>
      <c r="BG203" s="32"/>
      <c r="BH203" s="32"/>
      <c r="BI203" s="32"/>
      <c r="BJ203" s="32"/>
      <c r="BK203" s="32"/>
      <c r="BL203" s="32"/>
      <c r="BM203" s="32"/>
      <c r="BN203" s="32"/>
      <c r="BO203" s="32"/>
      <c r="BP203" s="32"/>
      <c r="BQ203" s="32"/>
      <c r="BR203" s="32"/>
      <c r="BS203" s="32"/>
      <c r="BT203" s="32"/>
      <c r="BU203" s="32"/>
      <c r="BV203" s="32"/>
      <c r="BW203" s="32"/>
      <c r="BX203" s="32"/>
      <c r="BY203" s="32"/>
      <c r="BZ203" s="32"/>
      <c r="CA203" s="32"/>
      <c r="CB203" s="32"/>
      <c r="CC203" s="32"/>
      <c r="CD203" s="32"/>
      <c r="CE203" s="32"/>
      <c r="CF203" s="32"/>
      <c r="CG203" s="32"/>
      <c r="CH203" s="32"/>
      <c r="CI203" s="32"/>
      <c r="CJ203" s="32"/>
      <c r="CK203" s="32"/>
      <c r="CL203" s="32"/>
      <c r="CM203" s="32"/>
      <c r="CN203" s="32"/>
      <c r="CO203" s="32"/>
      <c r="CP203" s="32"/>
      <c r="CQ203" s="32"/>
      <c r="CR203" s="32"/>
      <c r="CS203" s="32"/>
      <c r="CT203" s="32"/>
      <c r="CU203" s="32"/>
      <c r="CV203" s="32"/>
      <c r="CW203" s="32"/>
      <c r="CX203" s="32"/>
      <c r="CY203" s="32"/>
      <c r="CZ203" s="32"/>
      <c r="DA203" s="32"/>
      <c r="DB203" s="32"/>
      <c r="DC203" s="32"/>
      <c r="DD203" s="32"/>
      <c r="DE203" s="32"/>
      <c r="DF203" s="32"/>
      <c r="DG203" s="32"/>
      <c r="DH203" s="32"/>
      <c r="DI203" s="32"/>
      <c r="DJ203" s="32"/>
      <c r="DK203" s="32"/>
      <c r="DL203" s="32"/>
      <c r="DM203" s="32"/>
      <c r="DN203" s="32"/>
      <c r="DO203" s="32"/>
      <c r="DP203" s="32"/>
      <c r="DQ203" s="32"/>
      <c r="DR203" s="32"/>
      <c r="DS203" s="32"/>
      <c r="DT203" s="32"/>
      <c r="DU203" s="32"/>
      <c r="DV203" s="32"/>
      <c r="DW203" s="32"/>
      <c r="DX203" s="32"/>
      <c r="DY203" s="32"/>
      <c r="DZ203" s="32"/>
      <c r="EA203" s="32"/>
      <c r="EB203" s="32"/>
      <c r="EC203" s="32"/>
      <c r="ED203" s="32"/>
      <c r="EE203" s="32"/>
      <c r="EF203" s="32"/>
      <c r="EG203" s="32"/>
      <c r="EH203" s="32"/>
      <c r="EI203" s="32"/>
      <c r="EJ203" s="32"/>
      <c r="EK203" s="32"/>
      <c r="EL203" s="32"/>
      <c r="EM203" s="32"/>
      <c r="EN203" s="32"/>
      <c r="EO203" s="32"/>
      <c r="EP203" s="32"/>
      <c r="EQ203" s="32"/>
      <c r="ER203" s="32"/>
      <c r="ES203" s="32"/>
      <c r="ET203" s="32"/>
      <c r="EU203" s="32"/>
      <c r="EV203" s="32"/>
      <c r="EW203" s="32"/>
      <c r="EX203" s="32"/>
      <c r="EY203" s="32"/>
      <c r="EZ203" s="32"/>
      <c r="FA203" s="32"/>
      <c r="FB203" s="32"/>
      <c r="FC203" s="32"/>
      <c r="FD203" s="32"/>
      <c r="FE203" s="32"/>
      <c r="FF203" s="32"/>
      <c r="FG203" s="32"/>
      <c r="FH203" s="32"/>
      <c r="FI203" s="32"/>
      <c r="FJ203" s="32"/>
      <c r="FK203" s="32"/>
      <c r="FL203" s="32"/>
      <c r="FM203" s="32"/>
      <c r="FN203" s="32"/>
      <c r="FO203" s="32"/>
      <c r="FP203" s="32"/>
      <c r="FQ203" s="32"/>
      <c r="FR203" s="32"/>
      <c r="FS203" s="32"/>
      <c r="FT203" s="32"/>
      <c r="FU203" s="32"/>
      <c r="FV203" s="32"/>
      <c r="FW203" s="32"/>
      <c r="FX203" s="32"/>
      <c r="FY203" s="32"/>
      <c r="FZ203" s="32"/>
      <c r="GA203" s="32"/>
      <c r="GB203" s="32"/>
      <c r="GC203" s="32"/>
      <c r="GD203" s="32"/>
      <c r="GE203" s="32"/>
      <c r="GF203" s="32"/>
      <c r="GG203" s="32"/>
      <c r="GH203" s="32"/>
      <c r="GI203" s="32"/>
      <c r="GJ203" s="32"/>
      <c r="GK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</row>
    <row r="204" spans="1:258" ht="18" x14ac:dyDescent="0.25">
      <c r="A204" s="33">
        <f>LOOKUP(2,1/($A$4:$A203&lt;&gt;""),$A$4:$A203)+1</f>
        <v>196</v>
      </c>
      <c r="B204" s="34"/>
      <c r="C204" s="48"/>
      <c r="D204" s="35" t="str">
        <f ca="1">IFERROR(IF($E204="","",VLOOKUP($E204,'Currency Pairs'!$B$4:$D$1001,3,FALSE)),"")</f>
        <v/>
      </c>
      <c r="E204" s="47" t="str">
        <f ca="1">IFERROR(IF($D204="","",VLOOKUP($D204,'Currency Pairs'!$A$4:$B$1001,2,FALSE)),"")</f>
        <v/>
      </c>
      <c r="F204" s="48"/>
      <c r="G204" s="47"/>
      <c r="H204" s="47"/>
      <c r="I204" s="47"/>
      <c r="J204" s="49" t="str">
        <f t="shared" ref="J204:J267" si="8">IF(OR($G204="",$H204="",$I204=""),"",ROUND(ABS(($G204-$I204)/($G204-$H204)),2))</f>
        <v/>
      </c>
      <c r="K204" s="77"/>
      <c r="L204" s="47"/>
      <c r="M204" s="50"/>
      <c r="N204" s="51" t="str">
        <f>IF(OR($G204="",$L204=""),"",ROUND(IF($F204="Long",(L204-G204),(G204-L204)) * POWER(10, VLOOKUP($D204,'Currency Pairs'!$A:$C,3,FALSE)),0))</f>
        <v/>
      </c>
      <c r="O204" s="93" t="str">
        <f>IF($P204="","",(($P204+$Q204+$R204)/LOOKUP(2,1/($V$4:$V203&lt;&gt;""),$V$4:$V203)))</f>
        <v/>
      </c>
      <c r="P204" s="52"/>
      <c r="Q204" s="52"/>
      <c r="R204" s="52"/>
      <c r="S204" s="40" t="str">
        <f t="shared" si="7"/>
        <v/>
      </c>
      <c r="T204" s="64"/>
      <c r="U204" s="64"/>
      <c r="V204" s="39" t="str">
        <f>IF($P204="","",$P204+$Q204+LOOKUP(2,1/($V$4:$V203&lt;&gt;""),$V$4:$V203))</f>
        <v/>
      </c>
      <c r="W204" s="40"/>
      <c r="X204" s="40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HN204" s="33"/>
      <c r="HO204" s="33"/>
      <c r="HP204" s="33"/>
      <c r="HQ204" s="33"/>
      <c r="HR204" s="33"/>
      <c r="HS204" s="33"/>
      <c r="HT204" s="33"/>
      <c r="HU204" s="33"/>
      <c r="HV204" s="33"/>
      <c r="HW204" s="33"/>
      <c r="HX204" s="33"/>
      <c r="HY204" s="33"/>
      <c r="HZ204" s="33"/>
      <c r="IA204" s="33"/>
      <c r="IB204" s="33"/>
      <c r="IC204" s="33"/>
      <c r="ID204" s="33"/>
      <c r="IE204" s="33"/>
      <c r="IF204" s="33"/>
      <c r="IG204" s="33"/>
      <c r="IH204" s="33"/>
      <c r="II204" s="33"/>
      <c r="IJ204" s="33"/>
      <c r="IK204" s="33"/>
      <c r="IL204" s="33"/>
      <c r="IM204" s="33"/>
      <c r="IN204" s="33"/>
      <c r="IO204" s="33"/>
      <c r="IP204" s="33"/>
      <c r="IQ204" s="33"/>
      <c r="IR204" s="33"/>
      <c r="IS204" s="33"/>
      <c r="IT204" s="33"/>
      <c r="IU204" s="33"/>
      <c r="IV204" s="33"/>
      <c r="IW204" s="33"/>
      <c r="IX204" s="33"/>
    </row>
    <row r="205" spans="1:258" ht="18" x14ac:dyDescent="0.25">
      <c r="A205" s="24">
        <f>LOOKUP(2,1/($A$4:$A204&lt;&gt;""),$A$4:$A204)+1</f>
        <v>197</v>
      </c>
      <c r="B205" s="25"/>
      <c r="C205" s="42"/>
      <c r="D205" s="26" t="str">
        <f ca="1">IFERROR(IF($E205="","",VLOOKUP($E205,'Currency Pairs'!$B$4:$D$1001,3,FALSE)),"")</f>
        <v/>
      </c>
      <c r="E205" s="41" t="str">
        <f ca="1">IFERROR(IF($D205="","",VLOOKUP($D205,'Currency Pairs'!$A$4:$B$1001,2,FALSE)),"")</f>
        <v/>
      </c>
      <c r="F205" s="42"/>
      <c r="G205" s="41"/>
      <c r="H205" s="41"/>
      <c r="I205" s="41"/>
      <c r="J205" s="43" t="str">
        <f t="shared" si="8"/>
        <v/>
      </c>
      <c r="K205" s="76"/>
      <c r="L205" s="41"/>
      <c r="M205" s="44"/>
      <c r="N205" s="45" t="str">
        <f>IF(OR($G205="",$L205=""),"",ROUND(IF($F205="Long",(L205-G205),(G205-L205)) * POWER(10, VLOOKUP($D205,'Currency Pairs'!$A:$C,3,FALSE)),0))</f>
        <v/>
      </c>
      <c r="O205" s="89" t="str">
        <f>IF($P205="","",(($P205+$Q205+$R205)/LOOKUP(2,1/($V$4:$V204&lt;&gt;""),$V$4:$V204)))</f>
        <v/>
      </c>
      <c r="P205" s="46"/>
      <c r="Q205" s="46"/>
      <c r="R205" s="46"/>
      <c r="S205" s="31" t="str">
        <f t="shared" si="7"/>
        <v/>
      </c>
      <c r="T205" s="63"/>
      <c r="U205" s="63"/>
      <c r="V205" s="30" t="str">
        <f>IF($P205="","",$P205+$Q205+LOOKUP(2,1/($V$4:$V204&lt;&gt;""),$V$4:$V204))</f>
        <v/>
      </c>
      <c r="W205" s="31"/>
      <c r="X205" s="31"/>
      <c r="Y205" s="32"/>
      <c r="Z205" s="32"/>
      <c r="AA205" s="32"/>
      <c r="AB205" s="32"/>
      <c r="AC205" s="32"/>
      <c r="AD205" s="32"/>
      <c r="AE205" s="32"/>
      <c r="AF205" s="32"/>
      <c r="AG205" s="32"/>
      <c r="AH205" s="32"/>
      <c r="AI205" s="32"/>
      <c r="AJ205" s="32"/>
      <c r="AK205" s="32"/>
      <c r="AL205" s="32"/>
      <c r="AM205" s="32"/>
      <c r="AN205" s="32"/>
      <c r="AO205" s="32"/>
      <c r="AP205" s="32"/>
      <c r="AQ205" s="32"/>
      <c r="AR205" s="32"/>
      <c r="AS205" s="32"/>
      <c r="AT205" s="32"/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32"/>
      <c r="BF205" s="32"/>
      <c r="BG205" s="32"/>
      <c r="BH205" s="32"/>
      <c r="BI205" s="32"/>
      <c r="BJ205" s="32"/>
      <c r="BK205" s="32"/>
      <c r="BL205" s="32"/>
      <c r="BM205" s="32"/>
      <c r="BN205" s="32"/>
      <c r="BO205" s="32"/>
      <c r="BP205" s="32"/>
      <c r="BQ205" s="32"/>
      <c r="BR205" s="32"/>
      <c r="BS205" s="32"/>
      <c r="BT205" s="32"/>
      <c r="BU205" s="32"/>
      <c r="BV205" s="32"/>
      <c r="BW205" s="32"/>
      <c r="BX205" s="32"/>
      <c r="BY205" s="32"/>
      <c r="BZ205" s="32"/>
      <c r="CA205" s="32"/>
      <c r="CB205" s="32"/>
      <c r="CC205" s="32"/>
      <c r="CD205" s="32"/>
      <c r="CE205" s="32"/>
      <c r="CF205" s="32"/>
      <c r="CG205" s="32"/>
      <c r="CH205" s="32"/>
      <c r="CI205" s="32"/>
      <c r="CJ205" s="32"/>
      <c r="CK205" s="32"/>
      <c r="CL205" s="32"/>
      <c r="CM205" s="32"/>
      <c r="CN205" s="32"/>
      <c r="CO205" s="32"/>
      <c r="CP205" s="32"/>
      <c r="CQ205" s="32"/>
      <c r="CR205" s="32"/>
      <c r="CS205" s="32"/>
      <c r="CT205" s="32"/>
      <c r="CU205" s="32"/>
      <c r="CV205" s="32"/>
      <c r="CW205" s="32"/>
      <c r="CX205" s="32"/>
      <c r="CY205" s="32"/>
      <c r="CZ205" s="32"/>
      <c r="DA205" s="32"/>
      <c r="DB205" s="32"/>
      <c r="DC205" s="32"/>
      <c r="DD205" s="32"/>
      <c r="DE205" s="32"/>
      <c r="DF205" s="32"/>
      <c r="DG205" s="32"/>
      <c r="DH205" s="32"/>
      <c r="DI205" s="32"/>
      <c r="DJ205" s="32"/>
      <c r="DK205" s="32"/>
      <c r="DL205" s="32"/>
      <c r="DM205" s="32"/>
      <c r="DN205" s="32"/>
      <c r="DO205" s="32"/>
      <c r="DP205" s="32"/>
      <c r="DQ205" s="32"/>
      <c r="DR205" s="32"/>
      <c r="DS205" s="32"/>
      <c r="DT205" s="32"/>
      <c r="DU205" s="32"/>
      <c r="DV205" s="32"/>
      <c r="DW205" s="32"/>
      <c r="DX205" s="32"/>
      <c r="DY205" s="32"/>
      <c r="DZ205" s="32"/>
      <c r="EA205" s="32"/>
      <c r="EB205" s="32"/>
      <c r="EC205" s="32"/>
      <c r="ED205" s="32"/>
      <c r="EE205" s="32"/>
      <c r="EF205" s="32"/>
      <c r="EG205" s="32"/>
      <c r="EH205" s="32"/>
      <c r="EI205" s="32"/>
      <c r="EJ205" s="32"/>
      <c r="EK205" s="32"/>
      <c r="EL205" s="32"/>
      <c r="EM205" s="32"/>
      <c r="EN205" s="32"/>
      <c r="EO205" s="32"/>
      <c r="EP205" s="32"/>
      <c r="EQ205" s="32"/>
      <c r="ER205" s="32"/>
      <c r="ES205" s="32"/>
      <c r="ET205" s="32"/>
      <c r="EU205" s="32"/>
      <c r="EV205" s="32"/>
      <c r="EW205" s="32"/>
      <c r="EX205" s="32"/>
      <c r="EY205" s="32"/>
      <c r="EZ205" s="32"/>
      <c r="FA205" s="32"/>
      <c r="FB205" s="32"/>
      <c r="FC205" s="32"/>
      <c r="FD205" s="32"/>
      <c r="FE205" s="32"/>
      <c r="FF205" s="32"/>
      <c r="FG205" s="32"/>
      <c r="FH205" s="32"/>
      <c r="FI205" s="32"/>
      <c r="FJ205" s="32"/>
      <c r="FK205" s="32"/>
      <c r="FL205" s="32"/>
      <c r="FM205" s="32"/>
      <c r="FN205" s="32"/>
      <c r="FO205" s="32"/>
      <c r="FP205" s="32"/>
      <c r="FQ205" s="32"/>
      <c r="FR205" s="32"/>
      <c r="FS205" s="32"/>
      <c r="FT205" s="32"/>
      <c r="FU205" s="32"/>
      <c r="FV205" s="32"/>
      <c r="FW205" s="32"/>
      <c r="FX205" s="32"/>
      <c r="FY205" s="32"/>
      <c r="FZ205" s="32"/>
      <c r="GA205" s="32"/>
      <c r="GB205" s="32"/>
      <c r="GC205" s="32"/>
      <c r="GD205" s="32"/>
      <c r="GE205" s="32"/>
      <c r="GF205" s="32"/>
      <c r="GG205" s="32"/>
      <c r="GH205" s="32"/>
      <c r="GI205" s="32"/>
      <c r="GJ205" s="32"/>
      <c r="GK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</row>
    <row r="206" spans="1:258" ht="18" x14ac:dyDescent="0.25">
      <c r="A206" s="33">
        <f>LOOKUP(2,1/($A$4:$A205&lt;&gt;""),$A$4:$A205)+1</f>
        <v>198</v>
      </c>
      <c r="B206" s="34"/>
      <c r="C206" s="48"/>
      <c r="D206" s="35" t="str">
        <f ca="1">IFERROR(IF($E206="","",VLOOKUP($E206,'Currency Pairs'!$B$4:$D$1001,3,FALSE)),"")</f>
        <v/>
      </c>
      <c r="E206" s="47" t="str">
        <f ca="1">IFERROR(IF($D206="","",VLOOKUP($D206,'Currency Pairs'!$A$4:$B$1001,2,FALSE)),"")</f>
        <v/>
      </c>
      <c r="F206" s="48"/>
      <c r="G206" s="47"/>
      <c r="H206" s="47"/>
      <c r="I206" s="47"/>
      <c r="J206" s="49" t="str">
        <f t="shared" si="8"/>
        <v/>
      </c>
      <c r="K206" s="77"/>
      <c r="L206" s="47"/>
      <c r="M206" s="50"/>
      <c r="N206" s="51" t="str">
        <f>IF(OR($G206="",$L206=""),"",ROUND(IF($F206="Long",(L206-G206),(G206-L206)) * POWER(10, VLOOKUP($D206,'Currency Pairs'!$A:$C,3,FALSE)),0))</f>
        <v/>
      </c>
      <c r="O206" s="93" t="str">
        <f>IF($P206="","",(($P206+$Q206+$R206)/LOOKUP(2,1/($V$4:$V205&lt;&gt;""),$V$4:$V205)))</f>
        <v/>
      </c>
      <c r="P206" s="52"/>
      <c r="Q206" s="52"/>
      <c r="R206" s="52"/>
      <c r="S206" s="40" t="str">
        <f t="shared" si="7"/>
        <v/>
      </c>
      <c r="T206" s="64"/>
      <c r="U206" s="64"/>
      <c r="V206" s="39" t="str">
        <f>IF($P206="","",$P206+$Q206+LOOKUP(2,1/($V$4:$V205&lt;&gt;""),$V$4:$V205))</f>
        <v/>
      </c>
      <c r="W206" s="40"/>
      <c r="X206" s="40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HN206" s="33"/>
      <c r="HO206" s="33"/>
      <c r="HP206" s="33"/>
      <c r="HQ206" s="33"/>
      <c r="HR206" s="33"/>
      <c r="HS206" s="33"/>
      <c r="HT206" s="33"/>
      <c r="HU206" s="33"/>
      <c r="HV206" s="33"/>
      <c r="HW206" s="33"/>
      <c r="HX206" s="33"/>
      <c r="HY206" s="33"/>
      <c r="HZ206" s="33"/>
      <c r="IA206" s="33"/>
      <c r="IB206" s="33"/>
      <c r="IC206" s="33"/>
      <c r="ID206" s="33"/>
      <c r="IE206" s="33"/>
      <c r="IF206" s="33"/>
      <c r="IG206" s="33"/>
      <c r="IH206" s="33"/>
      <c r="II206" s="33"/>
      <c r="IJ206" s="33"/>
      <c r="IK206" s="33"/>
      <c r="IL206" s="33"/>
      <c r="IM206" s="33"/>
      <c r="IN206" s="33"/>
      <c r="IO206" s="33"/>
      <c r="IP206" s="33"/>
      <c r="IQ206" s="33"/>
      <c r="IR206" s="33"/>
      <c r="IS206" s="33"/>
      <c r="IT206" s="33"/>
      <c r="IU206" s="33"/>
      <c r="IV206" s="33"/>
      <c r="IW206" s="33"/>
      <c r="IX206" s="33"/>
    </row>
    <row r="207" spans="1:258" ht="18" x14ac:dyDescent="0.25">
      <c r="A207" s="24">
        <f>LOOKUP(2,1/($A$4:$A206&lt;&gt;""),$A$4:$A206)+1</f>
        <v>199</v>
      </c>
      <c r="B207" s="25"/>
      <c r="C207" s="42"/>
      <c r="D207" s="26" t="str">
        <f ca="1">IFERROR(IF($E207="","",VLOOKUP($E207,'Currency Pairs'!$B$4:$D$1001,3,FALSE)),"")</f>
        <v/>
      </c>
      <c r="E207" s="41" t="str">
        <f ca="1">IFERROR(IF($D207="","",VLOOKUP($D207,'Currency Pairs'!$A$4:$B$1001,2,FALSE)),"")</f>
        <v/>
      </c>
      <c r="F207" s="42"/>
      <c r="G207" s="41"/>
      <c r="H207" s="41"/>
      <c r="I207" s="41"/>
      <c r="J207" s="43" t="str">
        <f t="shared" si="8"/>
        <v/>
      </c>
      <c r="K207" s="76"/>
      <c r="L207" s="41"/>
      <c r="M207" s="44"/>
      <c r="N207" s="45" t="str">
        <f>IF(OR($G207="",$L207=""),"",ROUND(IF($F207="Long",(L207-G207),(G207-L207)) * POWER(10, VLOOKUP($D207,'Currency Pairs'!$A:$C,3,FALSE)),0))</f>
        <v/>
      </c>
      <c r="O207" s="89" t="str">
        <f>IF($P207="","",(($P207+$Q207+$R207)/LOOKUP(2,1/($V$4:$V206&lt;&gt;""),$V$4:$V206)))</f>
        <v/>
      </c>
      <c r="P207" s="46"/>
      <c r="Q207" s="46"/>
      <c r="R207" s="46"/>
      <c r="S207" s="31" t="str">
        <f t="shared" si="7"/>
        <v/>
      </c>
      <c r="T207" s="63"/>
      <c r="U207" s="63"/>
      <c r="V207" s="30" t="str">
        <f>IF($P207="","",$P207+$Q207+LOOKUP(2,1/($V$4:$V206&lt;&gt;""),$V$4:$V206))</f>
        <v/>
      </c>
      <c r="W207" s="31"/>
      <c r="X207" s="31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  <c r="AP207" s="32"/>
      <c r="AQ207" s="32"/>
      <c r="AR207" s="32"/>
      <c r="AS207" s="32"/>
      <c r="AT207" s="32"/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32"/>
      <c r="BF207" s="32"/>
      <c r="BG207" s="32"/>
      <c r="BH207" s="32"/>
      <c r="BI207" s="32"/>
      <c r="BJ207" s="32"/>
      <c r="BK207" s="32"/>
      <c r="BL207" s="32"/>
      <c r="BM207" s="32"/>
      <c r="BN207" s="32"/>
      <c r="BO207" s="32"/>
      <c r="BP207" s="32"/>
      <c r="BQ207" s="32"/>
      <c r="BR207" s="32"/>
      <c r="BS207" s="32"/>
      <c r="BT207" s="32"/>
      <c r="BU207" s="32"/>
      <c r="BV207" s="32"/>
      <c r="BW207" s="32"/>
      <c r="BX207" s="32"/>
      <c r="BY207" s="32"/>
      <c r="BZ207" s="32"/>
      <c r="CA207" s="32"/>
      <c r="CB207" s="32"/>
      <c r="CC207" s="32"/>
      <c r="CD207" s="32"/>
      <c r="CE207" s="32"/>
      <c r="CF207" s="32"/>
      <c r="CG207" s="32"/>
      <c r="CH207" s="32"/>
      <c r="CI207" s="32"/>
      <c r="CJ207" s="32"/>
      <c r="CK207" s="32"/>
      <c r="CL207" s="32"/>
      <c r="CM207" s="32"/>
      <c r="CN207" s="32"/>
      <c r="CO207" s="32"/>
      <c r="CP207" s="32"/>
      <c r="CQ207" s="32"/>
      <c r="CR207" s="32"/>
      <c r="CS207" s="32"/>
      <c r="CT207" s="32"/>
      <c r="CU207" s="32"/>
      <c r="CV207" s="32"/>
      <c r="CW207" s="32"/>
      <c r="CX207" s="32"/>
      <c r="CY207" s="32"/>
      <c r="CZ207" s="32"/>
      <c r="DA207" s="32"/>
      <c r="DB207" s="32"/>
      <c r="DC207" s="32"/>
      <c r="DD207" s="32"/>
      <c r="DE207" s="32"/>
      <c r="DF207" s="32"/>
      <c r="DG207" s="32"/>
      <c r="DH207" s="32"/>
      <c r="DI207" s="32"/>
      <c r="DJ207" s="32"/>
      <c r="DK207" s="32"/>
      <c r="DL207" s="32"/>
      <c r="DM207" s="32"/>
      <c r="DN207" s="32"/>
      <c r="DO207" s="32"/>
      <c r="DP207" s="32"/>
      <c r="DQ207" s="32"/>
      <c r="DR207" s="32"/>
      <c r="DS207" s="32"/>
      <c r="DT207" s="32"/>
      <c r="DU207" s="32"/>
      <c r="DV207" s="32"/>
      <c r="DW207" s="32"/>
      <c r="DX207" s="32"/>
      <c r="DY207" s="32"/>
      <c r="DZ207" s="32"/>
      <c r="EA207" s="32"/>
      <c r="EB207" s="32"/>
      <c r="EC207" s="32"/>
      <c r="ED207" s="32"/>
      <c r="EE207" s="32"/>
      <c r="EF207" s="32"/>
      <c r="EG207" s="32"/>
      <c r="EH207" s="32"/>
      <c r="EI207" s="32"/>
      <c r="EJ207" s="32"/>
      <c r="EK207" s="32"/>
      <c r="EL207" s="32"/>
      <c r="EM207" s="32"/>
      <c r="EN207" s="32"/>
      <c r="EO207" s="32"/>
      <c r="EP207" s="32"/>
      <c r="EQ207" s="32"/>
      <c r="ER207" s="32"/>
      <c r="ES207" s="32"/>
      <c r="ET207" s="32"/>
      <c r="EU207" s="32"/>
      <c r="EV207" s="32"/>
      <c r="EW207" s="32"/>
      <c r="EX207" s="32"/>
      <c r="EY207" s="32"/>
      <c r="EZ207" s="32"/>
      <c r="FA207" s="32"/>
      <c r="FB207" s="32"/>
      <c r="FC207" s="32"/>
      <c r="FD207" s="32"/>
      <c r="FE207" s="32"/>
      <c r="FF207" s="32"/>
      <c r="FG207" s="32"/>
      <c r="FH207" s="32"/>
      <c r="FI207" s="32"/>
      <c r="FJ207" s="32"/>
      <c r="FK207" s="32"/>
      <c r="FL207" s="32"/>
      <c r="FM207" s="32"/>
      <c r="FN207" s="32"/>
      <c r="FO207" s="32"/>
      <c r="FP207" s="32"/>
      <c r="FQ207" s="32"/>
      <c r="FR207" s="32"/>
      <c r="FS207" s="32"/>
      <c r="FT207" s="32"/>
      <c r="FU207" s="32"/>
      <c r="FV207" s="32"/>
      <c r="FW207" s="32"/>
      <c r="FX207" s="32"/>
      <c r="FY207" s="32"/>
      <c r="FZ207" s="32"/>
      <c r="GA207" s="32"/>
      <c r="GB207" s="32"/>
      <c r="GC207" s="32"/>
      <c r="GD207" s="32"/>
      <c r="GE207" s="32"/>
      <c r="GF207" s="32"/>
      <c r="GG207" s="32"/>
      <c r="GH207" s="32"/>
      <c r="GI207" s="32"/>
      <c r="GJ207" s="32"/>
      <c r="GK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</row>
    <row r="208" spans="1:258" ht="18" x14ac:dyDescent="0.25">
      <c r="A208" s="33">
        <f>LOOKUP(2,1/($A$4:$A207&lt;&gt;""),$A$4:$A207)+1</f>
        <v>200</v>
      </c>
      <c r="B208" s="34"/>
      <c r="C208" s="48"/>
      <c r="D208" s="35" t="str">
        <f ca="1">IFERROR(IF($E208="","",VLOOKUP($E208,'Currency Pairs'!$B$4:$D$1001,3,FALSE)),"")</f>
        <v/>
      </c>
      <c r="E208" s="47" t="str">
        <f ca="1">IFERROR(IF($D208="","",VLOOKUP($D208,'Currency Pairs'!$A$4:$B$1001,2,FALSE)),"")</f>
        <v/>
      </c>
      <c r="F208" s="48"/>
      <c r="G208" s="47"/>
      <c r="H208" s="47"/>
      <c r="I208" s="47"/>
      <c r="J208" s="49" t="str">
        <f t="shared" si="8"/>
        <v/>
      </c>
      <c r="K208" s="77"/>
      <c r="L208" s="47"/>
      <c r="M208" s="50"/>
      <c r="N208" s="51" t="str">
        <f>IF(OR($G208="",$L208=""),"",ROUND(IF($F208="Long",(L208-G208),(G208-L208)) * POWER(10, VLOOKUP($D208,'Currency Pairs'!$A:$C,3,FALSE)),0))</f>
        <v/>
      </c>
      <c r="O208" s="93" t="str">
        <f>IF($P208="","",(($P208+$Q208+$R208)/LOOKUP(2,1/($V$4:$V207&lt;&gt;""),$V$4:$V207)))</f>
        <v/>
      </c>
      <c r="P208" s="52"/>
      <c r="Q208" s="52"/>
      <c r="R208" s="52"/>
      <c r="S208" s="40" t="str">
        <f t="shared" si="7"/>
        <v/>
      </c>
      <c r="T208" s="64"/>
      <c r="U208" s="64"/>
      <c r="V208" s="39" t="str">
        <f>IF($P208="","",$P208+$Q208+LOOKUP(2,1/($V$4:$V207&lt;&gt;""),$V$4:$V207))</f>
        <v/>
      </c>
      <c r="W208" s="40"/>
      <c r="X208" s="40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HN208" s="33"/>
      <c r="HO208" s="33"/>
      <c r="HP208" s="33"/>
      <c r="HQ208" s="33"/>
      <c r="HR208" s="33"/>
      <c r="HS208" s="33"/>
      <c r="HT208" s="33"/>
      <c r="HU208" s="33"/>
      <c r="HV208" s="33"/>
      <c r="HW208" s="33"/>
      <c r="HX208" s="33"/>
      <c r="HY208" s="33"/>
      <c r="HZ208" s="33"/>
      <c r="IA208" s="33"/>
      <c r="IB208" s="33"/>
      <c r="IC208" s="33"/>
      <c r="ID208" s="33"/>
      <c r="IE208" s="33"/>
      <c r="IF208" s="33"/>
      <c r="IG208" s="33"/>
      <c r="IH208" s="33"/>
      <c r="II208" s="33"/>
      <c r="IJ208" s="33"/>
      <c r="IK208" s="33"/>
      <c r="IL208" s="33"/>
      <c r="IM208" s="33"/>
      <c r="IN208" s="33"/>
      <c r="IO208" s="33"/>
      <c r="IP208" s="33"/>
      <c r="IQ208" s="33"/>
      <c r="IR208" s="33"/>
      <c r="IS208" s="33"/>
      <c r="IT208" s="33"/>
      <c r="IU208" s="33"/>
      <c r="IV208" s="33"/>
      <c r="IW208" s="33"/>
      <c r="IX208" s="33"/>
    </row>
    <row r="209" spans="1:258" ht="18" x14ac:dyDescent="0.25">
      <c r="A209" s="24">
        <f>LOOKUP(2,1/($A$4:$A208&lt;&gt;""),$A$4:$A208)+1</f>
        <v>201</v>
      </c>
      <c r="B209" s="25"/>
      <c r="C209" s="42"/>
      <c r="D209" s="26" t="str">
        <f ca="1">IFERROR(IF($E209="","",VLOOKUP($E209,'Currency Pairs'!$B$4:$D$1001,3,FALSE)),"")</f>
        <v/>
      </c>
      <c r="E209" s="41" t="str">
        <f ca="1">IFERROR(IF($D209="","",VLOOKUP($D209,'Currency Pairs'!$A$4:$B$1001,2,FALSE)),"")</f>
        <v/>
      </c>
      <c r="F209" s="42"/>
      <c r="G209" s="41"/>
      <c r="H209" s="41"/>
      <c r="I209" s="41"/>
      <c r="J209" s="43" t="str">
        <f t="shared" si="8"/>
        <v/>
      </c>
      <c r="K209" s="76"/>
      <c r="L209" s="41"/>
      <c r="M209" s="44"/>
      <c r="N209" s="45" t="str">
        <f>IF(OR($G209="",$L209=""),"",ROUND(IF($F209="Long",(L209-G209),(G209-L209)) * POWER(10, VLOOKUP($D209,'Currency Pairs'!$A:$C,3,FALSE)),0))</f>
        <v/>
      </c>
      <c r="O209" s="89" t="str">
        <f>IF($P209="","",(($P209+$Q209+$R209)/LOOKUP(2,1/($V$4:$V208&lt;&gt;""),$V$4:$V208)))</f>
        <v/>
      </c>
      <c r="P209" s="46"/>
      <c r="Q209" s="46"/>
      <c r="R209" s="46"/>
      <c r="S209" s="31" t="str">
        <f t="shared" si="7"/>
        <v/>
      </c>
      <c r="T209" s="63"/>
      <c r="U209" s="63"/>
      <c r="V209" s="30" t="str">
        <f>IF($P209="","",$P209+$Q209+LOOKUP(2,1/($V$4:$V208&lt;&gt;""),$V$4:$V208))</f>
        <v/>
      </c>
      <c r="W209" s="31"/>
      <c r="X209" s="31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  <c r="AP209" s="32"/>
      <c r="AQ209" s="32"/>
      <c r="AR209" s="32"/>
      <c r="AS209" s="32"/>
      <c r="AT209" s="32"/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32"/>
      <c r="BF209" s="32"/>
      <c r="BG209" s="32"/>
      <c r="BH209" s="32"/>
      <c r="BI209" s="32"/>
      <c r="BJ209" s="32"/>
      <c r="BK209" s="32"/>
      <c r="BL209" s="32"/>
      <c r="BM209" s="32"/>
      <c r="BN209" s="32"/>
      <c r="BO209" s="32"/>
      <c r="BP209" s="32"/>
      <c r="BQ209" s="32"/>
      <c r="BR209" s="32"/>
      <c r="BS209" s="32"/>
      <c r="BT209" s="32"/>
      <c r="BU209" s="32"/>
      <c r="BV209" s="32"/>
      <c r="BW209" s="32"/>
      <c r="BX209" s="32"/>
      <c r="BY209" s="32"/>
      <c r="BZ209" s="32"/>
      <c r="CA209" s="32"/>
      <c r="CB209" s="32"/>
      <c r="CC209" s="32"/>
      <c r="CD209" s="32"/>
      <c r="CE209" s="32"/>
      <c r="CF209" s="32"/>
      <c r="CG209" s="32"/>
      <c r="CH209" s="32"/>
      <c r="CI209" s="32"/>
      <c r="CJ209" s="32"/>
      <c r="CK209" s="32"/>
      <c r="CL209" s="32"/>
      <c r="CM209" s="32"/>
      <c r="CN209" s="32"/>
      <c r="CO209" s="32"/>
      <c r="CP209" s="32"/>
      <c r="CQ209" s="32"/>
      <c r="CR209" s="32"/>
      <c r="CS209" s="32"/>
      <c r="CT209" s="32"/>
      <c r="CU209" s="32"/>
      <c r="CV209" s="32"/>
      <c r="CW209" s="32"/>
      <c r="CX209" s="32"/>
      <c r="CY209" s="32"/>
      <c r="CZ209" s="32"/>
      <c r="DA209" s="32"/>
      <c r="DB209" s="32"/>
      <c r="DC209" s="32"/>
      <c r="DD209" s="32"/>
      <c r="DE209" s="32"/>
      <c r="DF209" s="32"/>
      <c r="DG209" s="32"/>
      <c r="DH209" s="32"/>
      <c r="DI209" s="32"/>
      <c r="DJ209" s="32"/>
      <c r="DK209" s="32"/>
      <c r="DL209" s="32"/>
      <c r="DM209" s="32"/>
      <c r="DN209" s="32"/>
      <c r="DO209" s="32"/>
      <c r="DP209" s="32"/>
      <c r="DQ209" s="32"/>
      <c r="DR209" s="32"/>
      <c r="DS209" s="32"/>
      <c r="DT209" s="32"/>
      <c r="DU209" s="32"/>
      <c r="DV209" s="32"/>
      <c r="DW209" s="32"/>
      <c r="DX209" s="32"/>
      <c r="DY209" s="32"/>
      <c r="DZ209" s="32"/>
      <c r="EA209" s="32"/>
      <c r="EB209" s="32"/>
      <c r="EC209" s="32"/>
      <c r="ED209" s="32"/>
      <c r="EE209" s="32"/>
      <c r="EF209" s="32"/>
      <c r="EG209" s="32"/>
      <c r="EH209" s="32"/>
      <c r="EI209" s="32"/>
      <c r="EJ209" s="32"/>
      <c r="EK209" s="32"/>
      <c r="EL209" s="32"/>
      <c r="EM209" s="32"/>
      <c r="EN209" s="32"/>
      <c r="EO209" s="32"/>
      <c r="EP209" s="32"/>
      <c r="EQ209" s="32"/>
      <c r="ER209" s="32"/>
      <c r="ES209" s="32"/>
      <c r="ET209" s="32"/>
      <c r="EU209" s="32"/>
      <c r="EV209" s="32"/>
      <c r="EW209" s="32"/>
      <c r="EX209" s="32"/>
      <c r="EY209" s="32"/>
      <c r="EZ209" s="32"/>
      <c r="FA209" s="32"/>
      <c r="FB209" s="32"/>
      <c r="FC209" s="32"/>
      <c r="FD209" s="32"/>
      <c r="FE209" s="32"/>
      <c r="FF209" s="32"/>
      <c r="FG209" s="32"/>
      <c r="FH209" s="32"/>
      <c r="FI209" s="32"/>
      <c r="FJ209" s="32"/>
      <c r="FK209" s="32"/>
      <c r="FL209" s="32"/>
      <c r="FM209" s="32"/>
      <c r="FN209" s="32"/>
      <c r="FO209" s="32"/>
      <c r="FP209" s="32"/>
      <c r="FQ209" s="32"/>
      <c r="FR209" s="32"/>
      <c r="FS209" s="32"/>
      <c r="FT209" s="32"/>
      <c r="FU209" s="32"/>
      <c r="FV209" s="32"/>
      <c r="FW209" s="32"/>
      <c r="FX209" s="32"/>
      <c r="FY209" s="32"/>
      <c r="FZ209" s="32"/>
      <c r="GA209" s="32"/>
      <c r="GB209" s="32"/>
      <c r="GC209" s="32"/>
      <c r="GD209" s="32"/>
      <c r="GE209" s="32"/>
      <c r="GF209" s="32"/>
      <c r="GG209" s="32"/>
      <c r="GH209" s="32"/>
      <c r="GI209" s="32"/>
      <c r="GJ209" s="32"/>
      <c r="GK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</row>
    <row r="210" spans="1:258" ht="18" x14ac:dyDescent="0.25">
      <c r="A210" s="33">
        <f>LOOKUP(2,1/($A$4:$A209&lt;&gt;""),$A$4:$A209)+1</f>
        <v>202</v>
      </c>
      <c r="B210" s="34"/>
      <c r="C210" s="48"/>
      <c r="D210" s="35" t="str">
        <f ca="1">IFERROR(IF($E210="","",VLOOKUP($E210,'Currency Pairs'!$B$4:$D$1001,3,FALSE)),"")</f>
        <v/>
      </c>
      <c r="E210" s="47" t="str">
        <f ca="1">IFERROR(IF($D210="","",VLOOKUP($D210,'Currency Pairs'!$A$4:$B$1001,2,FALSE)),"")</f>
        <v/>
      </c>
      <c r="F210" s="48"/>
      <c r="G210" s="47"/>
      <c r="H210" s="47"/>
      <c r="I210" s="47"/>
      <c r="J210" s="49" t="str">
        <f t="shared" si="8"/>
        <v/>
      </c>
      <c r="K210" s="77"/>
      <c r="L210" s="47"/>
      <c r="M210" s="50"/>
      <c r="N210" s="51" t="str">
        <f>IF(OR($G210="",$L210=""),"",ROUND(IF($F210="Long",(L210-G210),(G210-L210)) * POWER(10, VLOOKUP($D210,'Currency Pairs'!$A:$C,3,FALSE)),0))</f>
        <v/>
      </c>
      <c r="O210" s="93" t="str">
        <f>IF($P210="","",(($P210+$Q210+$R210)/LOOKUP(2,1/($V$4:$V209&lt;&gt;""),$V$4:$V209)))</f>
        <v/>
      </c>
      <c r="P210" s="52"/>
      <c r="Q210" s="52"/>
      <c r="R210" s="52"/>
      <c r="S210" s="40" t="str">
        <f t="shared" si="7"/>
        <v/>
      </c>
      <c r="T210" s="64"/>
      <c r="U210" s="64"/>
      <c r="V210" s="39" t="str">
        <f>IF($P210="","",$P210+$Q210+LOOKUP(2,1/($V$4:$V209&lt;&gt;""),$V$4:$V209))</f>
        <v/>
      </c>
      <c r="W210" s="40"/>
      <c r="X210" s="40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HN210" s="33"/>
      <c r="HO210" s="33"/>
      <c r="HP210" s="33"/>
      <c r="HQ210" s="33"/>
      <c r="HR210" s="33"/>
      <c r="HS210" s="33"/>
      <c r="HT210" s="33"/>
      <c r="HU210" s="33"/>
      <c r="HV210" s="33"/>
      <c r="HW210" s="33"/>
      <c r="HX210" s="33"/>
      <c r="HY210" s="33"/>
      <c r="HZ210" s="33"/>
      <c r="IA210" s="33"/>
      <c r="IB210" s="33"/>
      <c r="IC210" s="33"/>
      <c r="ID210" s="33"/>
      <c r="IE210" s="33"/>
      <c r="IF210" s="33"/>
      <c r="IG210" s="33"/>
      <c r="IH210" s="33"/>
      <c r="II210" s="33"/>
      <c r="IJ210" s="33"/>
      <c r="IK210" s="33"/>
      <c r="IL210" s="33"/>
      <c r="IM210" s="33"/>
      <c r="IN210" s="33"/>
      <c r="IO210" s="33"/>
      <c r="IP210" s="33"/>
      <c r="IQ210" s="33"/>
      <c r="IR210" s="33"/>
      <c r="IS210" s="33"/>
      <c r="IT210" s="33"/>
      <c r="IU210" s="33"/>
      <c r="IV210" s="33"/>
      <c r="IW210" s="33"/>
      <c r="IX210" s="33"/>
    </row>
    <row r="211" spans="1:258" ht="18" x14ac:dyDescent="0.25">
      <c r="A211" s="24">
        <f>LOOKUP(2,1/($A$4:$A210&lt;&gt;""),$A$4:$A210)+1</f>
        <v>203</v>
      </c>
      <c r="B211" s="25"/>
      <c r="C211" s="42"/>
      <c r="D211" s="26" t="str">
        <f ca="1">IFERROR(IF($E211="","",VLOOKUP($E211,'Currency Pairs'!$B$4:$D$1001,3,FALSE)),"")</f>
        <v/>
      </c>
      <c r="E211" s="41" t="str">
        <f ca="1">IFERROR(IF($D211="","",VLOOKUP($D211,'Currency Pairs'!$A$4:$B$1001,2,FALSE)),"")</f>
        <v/>
      </c>
      <c r="F211" s="42"/>
      <c r="G211" s="41"/>
      <c r="H211" s="41"/>
      <c r="I211" s="41"/>
      <c r="J211" s="43" t="str">
        <f t="shared" si="8"/>
        <v/>
      </c>
      <c r="K211" s="76"/>
      <c r="L211" s="41"/>
      <c r="M211" s="44"/>
      <c r="N211" s="45" t="str">
        <f>IF(OR($G211="",$L211=""),"",ROUND(IF($F211="Long",(L211-G211),(G211-L211)) * POWER(10, VLOOKUP($D211,'Currency Pairs'!$A:$C,3,FALSE)),0))</f>
        <v/>
      </c>
      <c r="O211" s="89" t="str">
        <f>IF($P211="","",(($P211+$Q211+$R211)/LOOKUP(2,1/($V$4:$V210&lt;&gt;""),$V$4:$V210)))</f>
        <v/>
      </c>
      <c r="P211" s="46"/>
      <c r="Q211" s="46"/>
      <c r="R211" s="46"/>
      <c r="S211" s="31" t="str">
        <f t="shared" ref="S211:S274" si="9">IF(AND(B211&lt;&gt;"",M211&lt;&gt;""),IF(DATEDIF(B211,M211,"d")&gt;0,DATEDIF(B211,M211,"d"),"")&amp;
IF(DATEDIF(B211,M211,"d")=1," day",IF(DATEDIF(B211,M211,"d")=0, "Intraday"," days")),"")</f>
        <v/>
      </c>
      <c r="T211" s="63"/>
      <c r="U211" s="63"/>
      <c r="V211" s="30" t="str">
        <f>IF($P211="","",$P211+$Q211+LOOKUP(2,1/($V$4:$V210&lt;&gt;""),$V$4:$V210))</f>
        <v/>
      </c>
      <c r="W211" s="31"/>
      <c r="X211" s="31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  <c r="AP211" s="32"/>
      <c r="AQ211" s="32"/>
      <c r="AR211" s="32"/>
      <c r="AS211" s="32"/>
      <c r="AT211" s="32"/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32"/>
      <c r="BF211" s="32"/>
      <c r="BG211" s="32"/>
      <c r="BH211" s="32"/>
      <c r="BI211" s="32"/>
      <c r="BJ211" s="32"/>
      <c r="BK211" s="32"/>
      <c r="BL211" s="32"/>
      <c r="BM211" s="32"/>
      <c r="BN211" s="32"/>
      <c r="BO211" s="32"/>
      <c r="BP211" s="32"/>
      <c r="BQ211" s="32"/>
      <c r="BR211" s="32"/>
      <c r="BS211" s="32"/>
      <c r="BT211" s="32"/>
      <c r="BU211" s="32"/>
      <c r="BV211" s="32"/>
      <c r="BW211" s="32"/>
      <c r="BX211" s="32"/>
      <c r="BY211" s="32"/>
      <c r="BZ211" s="32"/>
      <c r="CA211" s="32"/>
      <c r="CB211" s="32"/>
      <c r="CC211" s="32"/>
      <c r="CD211" s="32"/>
      <c r="CE211" s="32"/>
      <c r="CF211" s="32"/>
      <c r="CG211" s="32"/>
      <c r="CH211" s="32"/>
      <c r="CI211" s="32"/>
      <c r="CJ211" s="32"/>
      <c r="CK211" s="32"/>
      <c r="CL211" s="32"/>
      <c r="CM211" s="32"/>
      <c r="CN211" s="32"/>
      <c r="CO211" s="32"/>
      <c r="CP211" s="32"/>
      <c r="CQ211" s="32"/>
      <c r="CR211" s="32"/>
      <c r="CS211" s="32"/>
      <c r="CT211" s="32"/>
      <c r="CU211" s="32"/>
      <c r="CV211" s="32"/>
      <c r="CW211" s="32"/>
      <c r="CX211" s="32"/>
      <c r="CY211" s="32"/>
      <c r="CZ211" s="32"/>
      <c r="DA211" s="32"/>
      <c r="DB211" s="32"/>
      <c r="DC211" s="32"/>
      <c r="DD211" s="32"/>
      <c r="DE211" s="32"/>
      <c r="DF211" s="32"/>
      <c r="DG211" s="32"/>
      <c r="DH211" s="32"/>
      <c r="DI211" s="32"/>
      <c r="DJ211" s="32"/>
      <c r="DK211" s="32"/>
      <c r="DL211" s="32"/>
      <c r="DM211" s="32"/>
      <c r="DN211" s="32"/>
      <c r="DO211" s="32"/>
      <c r="DP211" s="32"/>
      <c r="DQ211" s="32"/>
      <c r="DR211" s="32"/>
      <c r="DS211" s="32"/>
      <c r="DT211" s="32"/>
      <c r="DU211" s="32"/>
      <c r="DV211" s="32"/>
      <c r="DW211" s="32"/>
      <c r="DX211" s="32"/>
      <c r="DY211" s="32"/>
      <c r="DZ211" s="32"/>
      <c r="EA211" s="32"/>
      <c r="EB211" s="32"/>
      <c r="EC211" s="32"/>
      <c r="ED211" s="32"/>
      <c r="EE211" s="32"/>
      <c r="EF211" s="32"/>
      <c r="EG211" s="32"/>
      <c r="EH211" s="32"/>
      <c r="EI211" s="32"/>
      <c r="EJ211" s="32"/>
      <c r="EK211" s="32"/>
      <c r="EL211" s="32"/>
      <c r="EM211" s="32"/>
      <c r="EN211" s="32"/>
      <c r="EO211" s="32"/>
      <c r="EP211" s="32"/>
      <c r="EQ211" s="32"/>
      <c r="ER211" s="32"/>
      <c r="ES211" s="32"/>
      <c r="ET211" s="32"/>
      <c r="EU211" s="32"/>
      <c r="EV211" s="32"/>
      <c r="EW211" s="32"/>
      <c r="EX211" s="32"/>
      <c r="EY211" s="32"/>
      <c r="EZ211" s="32"/>
      <c r="FA211" s="32"/>
      <c r="FB211" s="32"/>
      <c r="FC211" s="32"/>
      <c r="FD211" s="32"/>
      <c r="FE211" s="32"/>
      <c r="FF211" s="32"/>
      <c r="FG211" s="32"/>
      <c r="FH211" s="32"/>
      <c r="FI211" s="32"/>
      <c r="FJ211" s="32"/>
      <c r="FK211" s="32"/>
      <c r="FL211" s="32"/>
      <c r="FM211" s="32"/>
      <c r="FN211" s="32"/>
      <c r="FO211" s="32"/>
      <c r="FP211" s="32"/>
      <c r="FQ211" s="32"/>
      <c r="FR211" s="32"/>
      <c r="FS211" s="32"/>
      <c r="FT211" s="32"/>
      <c r="FU211" s="32"/>
      <c r="FV211" s="32"/>
      <c r="FW211" s="32"/>
      <c r="FX211" s="32"/>
      <c r="FY211" s="32"/>
      <c r="FZ211" s="32"/>
      <c r="GA211" s="32"/>
      <c r="GB211" s="32"/>
      <c r="GC211" s="32"/>
      <c r="GD211" s="32"/>
      <c r="GE211" s="32"/>
      <c r="GF211" s="32"/>
      <c r="GG211" s="32"/>
      <c r="GH211" s="32"/>
      <c r="GI211" s="32"/>
      <c r="GJ211" s="32"/>
      <c r="GK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</row>
    <row r="212" spans="1:258" ht="18" x14ac:dyDescent="0.25">
      <c r="A212" s="33">
        <f>LOOKUP(2,1/($A$4:$A211&lt;&gt;""),$A$4:$A211)+1</f>
        <v>204</v>
      </c>
      <c r="B212" s="34"/>
      <c r="C212" s="48"/>
      <c r="D212" s="35" t="str">
        <f ca="1">IFERROR(IF($E212="","",VLOOKUP($E212,'Currency Pairs'!$B$4:$D$1001,3,FALSE)),"")</f>
        <v/>
      </c>
      <c r="E212" s="47" t="str">
        <f ca="1">IFERROR(IF($D212="","",VLOOKUP($D212,'Currency Pairs'!$A$4:$B$1001,2,FALSE)),"")</f>
        <v/>
      </c>
      <c r="F212" s="48"/>
      <c r="G212" s="47"/>
      <c r="H212" s="47"/>
      <c r="I212" s="47"/>
      <c r="J212" s="49" t="str">
        <f t="shared" si="8"/>
        <v/>
      </c>
      <c r="K212" s="77"/>
      <c r="L212" s="47"/>
      <c r="M212" s="50"/>
      <c r="N212" s="51" t="str">
        <f>IF(OR($G212="",$L212=""),"",ROUND(IF($F212="Long",(L212-G212),(G212-L212)) * POWER(10, VLOOKUP($D212,'Currency Pairs'!$A:$C,3,FALSE)),0))</f>
        <v/>
      </c>
      <c r="O212" s="93" t="str">
        <f>IF($P212="","",(($P212+$Q212+$R212)/LOOKUP(2,1/($V$4:$V211&lt;&gt;""),$V$4:$V211)))</f>
        <v/>
      </c>
      <c r="P212" s="52"/>
      <c r="Q212" s="52"/>
      <c r="R212" s="52"/>
      <c r="S212" s="40" t="str">
        <f t="shared" si="9"/>
        <v/>
      </c>
      <c r="T212" s="64"/>
      <c r="U212" s="64"/>
      <c r="V212" s="39" t="str">
        <f>IF($P212="","",$P212+$Q212+LOOKUP(2,1/($V$4:$V211&lt;&gt;""),$V$4:$V211))</f>
        <v/>
      </c>
      <c r="W212" s="40"/>
      <c r="X212" s="40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HN212" s="33"/>
      <c r="HO212" s="33"/>
      <c r="HP212" s="33"/>
      <c r="HQ212" s="33"/>
      <c r="HR212" s="33"/>
      <c r="HS212" s="33"/>
      <c r="HT212" s="33"/>
      <c r="HU212" s="33"/>
      <c r="HV212" s="33"/>
      <c r="HW212" s="33"/>
      <c r="HX212" s="33"/>
      <c r="HY212" s="33"/>
      <c r="HZ212" s="33"/>
      <c r="IA212" s="33"/>
      <c r="IB212" s="33"/>
      <c r="IC212" s="33"/>
      <c r="ID212" s="33"/>
      <c r="IE212" s="33"/>
      <c r="IF212" s="33"/>
      <c r="IG212" s="33"/>
      <c r="IH212" s="33"/>
      <c r="II212" s="33"/>
      <c r="IJ212" s="33"/>
      <c r="IK212" s="33"/>
      <c r="IL212" s="33"/>
      <c r="IM212" s="33"/>
      <c r="IN212" s="33"/>
      <c r="IO212" s="33"/>
      <c r="IP212" s="33"/>
      <c r="IQ212" s="33"/>
      <c r="IR212" s="33"/>
      <c r="IS212" s="33"/>
      <c r="IT212" s="33"/>
      <c r="IU212" s="33"/>
      <c r="IV212" s="33"/>
      <c r="IW212" s="33"/>
      <c r="IX212" s="33"/>
    </row>
    <row r="213" spans="1:258" ht="18" x14ac:dyDescent="0.25">
      <c r="A213" s="24">
        <f>LOOKUP(2,1/($A$4:$A212&lt;&gt;""),$A$4:$A212)+1</f>
        <v>205</v>
      </c>
      <c r="B213" s="25"/>
      <c r="C213" s="42"/>
      <c r="D213" s="26" t="str">
        <f ca="1">IFERROR(IF($E213="","",VLOOKUP($E213,'Currency Pairs'!$B$4:$D$1001,3,FALSE)),"")</f>
        <v/>
      </c>
      <c r="E213" s="41" t="str">
        <f ca="1">IFERROR(IF($D213="","",VLOOKUP($D213,'Currency Pairs'!$A$4:$B$1001,2,FALSE)),"")</f>
        <v/>
      </c>
      <c r="F213" s="42"/>
      <c r="G213" s="41"/>
      <c r="H213" s="41"/>
      <c r="I213" s="41"/>
      <c r="J213" s="43" t="str">
        <f t="shared" si="8"/>
        <v/>
      </c>
      <c r="K213" s="76"/>
      <c r="L213" s="41"/>
      <c r="M213" s="44"/>
      <c r="N213" s="45" t="str">
        <f>IF(OR($G213="",$L213=""),"",ROUND(IF($F213="Long",(L213-G213),(G213-L213)) * POWER(10, VLOOKUP($D213,'Currency Pairs'!$A:$C,3,FALSE)),0))</f>
        <v/>
      </c>
      <c r="O213" s="89" t="str">
        <f>IF($P213="","",(($P213+$Q213+$R213)/LOOKUP(2,1/($V$4:$V212&lt;&gt;""),$V$4:$V212)))</f>
        <v/>
      </c>
      <c r="P213" s="46"/>
      <c r="Q213" s="46"/>
      <c r="R213" s="46"/>
      <c r="S213" s="31" t="str">
        <f t="shared" si="9"/>
        <v/>
      </c>
      <c r="T213" s="63"/>
      <c r="U213" s="63"/>
      <c r="V213" s="30" t="str">
        <f>IF($P213="","",$P213+$Q213+LOOKUP(2,1/($V$4:$V212&lt;&gt;""),$V$4:$V212))</f>
        <v/>
      </c>
      <c r="W213" s="31"/>
      <c r="X213" s="31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  <c r="AP213" s="32"/>
      <c r="AQ213" s="32"/>
      <c r="AR213" s="32"/>
      <c r="AS213" s="32"/>
      <c r="AT213" s="32"/>
      <c r="AU213" s="32"/>
      <c r="AV213" s="32"/>
      <c r="AW213" s="32"/>
      <c r="AX213" s="32"/>
      <c r="AY213" s="32"/>
      <c r="AZ213" s="32"/>
      <c r="BA213" s="32"/>
      <c r="BB213" s="32"/>
      <c r="BC213" s="32"/>
      <c r="BD213" s="32"/>
      <c r="BE213" s="32"/>
      <c r="BF213" s="32"/>
      <c r="BG213" s="32"/>
      <c r="BH213" s="32"/>
      <c r="BI213" s="32"/>
      <c r="BJ213" s="32"/>
      <c r="BK213" s="32"/>
      <c r="BL213" s="32"/>
      <c r="BM213" s="32"/>
      <c r="BN213" s="32"/>
      <c r="BO213" s="32"/>
      <c r="BP213" s="32"/>
      <c r="BQ213" s="32"/>
      <c r="BR213" s="32"/>
      <c r="BS213" s="32"/>
      <c r="BT213" s="32"/>
      <c r="BU213" s="32"/>
      <c r="BV213" s="32"/>
      <c r="BW213" s="32"/>
      <c r="BX213" s="32"/>
      <c r="BY213" s="32"/>
      <c r="BZ213" s="32"/>
      <c r="CA213" s="32"/>
      <c r="CB213" s="32"/>
      <c r="CC213" s="32"/>
      <c r="CD213" s="32"/>
      <c r="CE213" s="32"/>
      <c r="CF213" s="32"/>
      <c r="CG213" s="32"/>
      <c r="CH213" s="32"/>
      <c r="CI213" s="32"/>
      <c r="CJ213" s="32"/>
      <c r="CK213" s="32"/>
      <c r="CL213" s="32"/>
      <c r="CM213" s="32"/>
      <c r="CN213" s="32"/>
      <c r="CO213" s="32"/>
      <c r="CP213" s="32"/>
      <c r="CQ213" s="32"/>
      <c r="CR213" s="32"/>
      <c r="CS213" s="32"/>
      <c r="CT213" s="32"/>
      <c r="CU213" s="32"/>
      <c r="CV213" s="32"/>
      <c r="CW213" s="32"/>
      <c r="CX213" s="32"/>
      <c r="CY213" s="32"/>
      <c r="CZ213" s="32"/>
      <c r="DA213" s="32"/>
      <c r="DB213" s="32"/>
      <c r="DC213" s="32"/>
      <c r="DD213" s="32"/>
      <c r="DE213" s="32"/>
      <c r="DF213" s="32"/>
      <c r="DG213" s="32"/>
      <c r="DH213" s="32"/>
      <c r="DI213" s="32"/>
      <c r="DJ213" s="32"/>
      <c r="DK213" s="32"/>
      <c r="DL213" s="32"/>
      <c r="DM213" s="32"/>
      <c r="DN213" s="32"/>
      <c r="DO213" s="32"/>
      <c r="DP213" s="32"/>
      <c r="DQ213" s="32"/>
      <c r="DR213" s="32"/>
      <c r="DS213" s="32"/>
      <c r="DT213" s="32"/>
      <c r="DU213" s="32"/>
      <c r="DV213" s="32"/>
      <c r="DW213" s="32"/>
      <c r="DX213" s="32"/>
      <c r="DY213" s="32"/>
      <c r="DZ213" s="32"/>
      <c r="EA213" s="32"/>
      <c r="EB213" s="32"/>
      <c r="EC213" s="32"/>
      <c r="ED213" s="32"/>
      <c r="EE213" s="32"/>
      <c r="EF213" s="32"/>
      <c r="EG213" s="32"/>
      <c r="EH213" s="32"/>
      <c r="EI213" s="32"/>
      <c r="EJ213" s="32"/>
      <c r="EK213" s="32"/>
      <c r="EL213" s="32"/>
      <c r="EM213" s="32"/>
      <c r="EN213" s="32"/>
      <c r="EO213" s="32"/>
      <c r="EP213" s="32"/>
      <c r="EQ213" s="32"/>
      <c r="ER213" s="32"/>
      <c r="ES213" s="32"/>
      <c r="ET213" s="32"/>
      <c r="EU213" s="32"/>
      <c r="EV213" s="32"/>
      <c r="EW213" s="32"/>
      <c r="EX213" s="32"/>
      <c r="EY213" s="32"/>
      <c r="EZ213" s="32"/>
      <c r="FA213" s="32"/>
      <c r="FB213" s="32"/>
      <c r="FC213" s="32"/>
      <c r="FD213" s="32"/>
      <c r="FE213" s="32"/>
      <c r="FF213" s="32"/>
      <c r="FG213" s="32"/>
      <c r="FH213" s="32"/>
      <c r="FI213" s="32"/>
      <c r="FJ213" s="32"/>
      <c r="FK213" s="32"/>
      <c r="FL213" s="32"/>
      <c r="FM213" s="32"/>
      <c r="FN213" s="32"/>
      <c r="FO213" s="32"/>
      <c r="FP213" s="32"/>
      <c r="FQ213" s="32"/>
      <c r="FR213" s="32"/>
      <c r="FS213" s="32"/>
      <c r="FT213" s="32"/>
      <c r="FU213" s="32"/>
      <c r="FV213" s="32"/>
      <c r="FW213" s="32"/>
      <c r="FX213" s="32"/>
      <c r="FY213" s="32"/>
      <c r="FZ213" s="32"/>
      <c r="GA213" s="32"/>
      <c r="GB213" s="32"/>
      <c r="GC213" s="32"/>
      <c r="GD213" s="32"/>
      <c r="GE213" s="32"/>
      <c r="GF213" s="32"/>
      <c r="GG213" s="32"/>
      <c r="GH213" s="32"/>
      <c r="GI213" s="32"/>
      <c r="GJ213" s="32"/>
      <c r="GK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</row>
    <row r="214" spans="1:258" ht="18" x14ac:dyDescent="0.25">
      <c r="A214" s="33">
        <f>LOOKUP(2,1/($A$4:$A213&lt;&gt;""),$A$4:$A213)+1</f>
        <v>206</v>
      </c>
      <c r="B214" s="34"/>
      <c r="C214" s="48"/>
      <c r="D214" s="35" t="str">
        <f ca="1">IFERROR(IF($E214="","",VLOOKUP($E214,'Currency Pairs'!$B$4:$D$1001,3,FALSE)),"")</f>
        <v/>
      </c>
      <c r="E214" s="47" t="str">
        <f ca="1">IFERROR(IF($D214="","",VLOOKUP($D214,'Currency Pairs'!$A$4:$B$1001,2,FALSE)),"")</f>
        <v/>
      </c>
      <c r="F214" s="48"/>
      <c r="G214" s="47"/>
      <c r="H214" s="47"/>
      <c r="I214" s="47"/>
      <c r="J214" s="49" t="str">
        <f t="shared" si="8"/>
        <v/>
      </c>
      <c r="K214" s="77"/>
      <c r="L214" s="47"/>
      <c r="M214" s="50"/>
      <c r="N214" s="51" t="str">
        <f>IF(OR($G214="",$L214=""),"",ROUND(IF($F214="Long",(L214-G214),(G214-L214)) * POWER(10, VLOOKUP($D214,'Currency Pairs'!$A:$C,3,FALSE)),0))</f>
        <v/>
      </c>
      <c r="O214" s="93" t="str">
        <f>IF($P214="","",(($P214+$Q214+$R214)/LOOKUP(2,1/($V$4:$V213&lt;&gt;""),$V$4:$V213)))</f>
        <v/>
      </c>
      <c r="P214" s="52"/>
      <c r="Q214" s="52"/>
      <c r="R214" s="52"/>
      <c r="S214" s="40" t="str">
        <f t="shared" si="9"/>
        <v/>
      </c>
      <c r="T214" s="64"/>
      <c r="U214" s="64"/>
      <c r="V214" s="39" t="str">
        <f>IF($P214="","",$P214+$Q214+LOOKUP(2,1/($V$4:$V213&lt;&gt;""),$V$4:$V213))</f>
        <v/>
      </c>
      <c r="W214" s="40"/>
      <c r="X214" s="40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HN214" s="33"/>
      <c r="HO214" s="33"/>
      <c r="HP214" s="33"/>
      <c r="HQ214" s="33"/>
      <c r="HR214" s="33"/>
      <c r="HS214" s="33"/>
      <c r="HT214" s="33"/>
      <c r="HU214" s="33"/>
      <c r="HV214" s="33"/>
      <c r="HW214" s="33"/>
      <c r="HX214" s="33"/>
      <c r="HY214" s="33"/>
      <c r="HZ214" s="33"/>
      <c r="IA214" s="33"/>
      <c r="IB214" s="33"/>
      <c r="IC214" s="33"/>
      <c r="ID214" s="33"/>
      <c r="IE214" s="33"/>
      <c r="IF214" s="33"/>
      <c r="IG214" s="33"/>
      <c r="IH214" s="33"/>
      <c r="II214" s="33"/>
      <c r="IJ214" s="33"/>
      <c r="IK214" s="33"/>
      <c r="IL214" s="33"/>
      <c r="IM214" s="33"/>
      <c r="IN214" s="33"/>
      <c r="IO214" s="33"/>
      <c r="IP214" s="33"/>
      <c r="IQ214" s="33"/>
      <c r="IR214" s="33"/>
      <c r="IS214" s="33"/>
      <c r="IT214" s="33"/>
      <c r="IU214" s="33"/>
      <c r="IV214" s="33"/>
      <c r="IW214" s="33"/>
      <c r="IX214" s="33"/>
    </row>
    <row r="215" spans="1:258" ht="18" x14ac:dyDescent="0.25">
      <c r="A215" s="24">
        <f>LOOKUP(2,1/($A$4:$A214&lt;&gt;""),$A$4:$A214)+1</f>
        <v>207</v>
      </c>
      <c r="B215" s="25"/>
      <c r="C215" s="42"/>
      <c r="D215" s="26" t="str">
        <f ca="1">IFERROR(IF($E215="","",VLOOKUP($E215,'Currency Pairs'!$B$4:$D$1001,3,FALSE)),"")</f>
        <v/>
      </c>
      <c r="E215" s="41" t="str">
        <f ca="1">IFERROR(IF($D215="","",VLOOKUP($D215,'Currency Pairs'!$A$4:$B$1001,2,FALSE)),"")</f>
        <v/>
      </c>
      <c r="F215" s="42"/>
      <c r="G215" s="41"/>
      <c r="H215" s="41"/>
      <c r="I215" s="41"/>
      <c r="J215" s="43" t="str">
        <f t="shared" si="8"/>
        <v/>
      </c>
      <c r="K215" s="76"/>
      <c r="L215" s="41"/>
      <c r="M215" s="44"/>
      <c r="N215" s="45" t="str">
        <f>IF(OR($G215="",$L215=""),"",ROUND(IF($F215="Long",(L215-G215),(G215-L215)) * POWER(10, VLOOKUP($D215,'Currency Pairs'!$A:$C,3,FALSE)),0))</f>
        <v/>
      </c>
      <c r="O215" s="89" t="str">
        <f>IF($P215="","",(($P215+$Q215+$R215)/LOOKUP(2,1/($V$4:$V214&lt;&gt;""),$V$4:$V214)))</f>
        <v/>
      </c>
      <c r="P215" s="46"/>
      <c r="Q215" s="46"/>
      <c r="R215" s="46"/>
      <c r="S215" s="31" t="str">
        <f t="shared" si="9"/>
        <v/>
      </c>
      <c r="T215" s="63"/>
      <c r="U215" s="63"/>
      <c r="V215" s="30" t="str">
        <f>IF($P215="","",$P215+$Q215+LOOKUP(2,1/($V$4:$V214&lt;&gt;""),$V$4:$V214))</f>
        <v/>
      </c>
      <c r="W215" s="31"/>
      <c r="X215" s="31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  <c r="CY215" s="32"/>
      <c r="CZ215" s="32"/>
      <c r="DA215" s="32"/>
      <c r="DB215" s="32"/>
      <c r="DC215" s="32"/>
      <c r="DD215" s="32"/>
      <c r="DE215" s="32"/>
      <c r="DF215" s="32"/>
      <c r="DG215" s="32"/>
      <c r="DH215" s="32"/>
      <c r="DI215" s="32"/>
      <c r="DJ215" s="32"/>
      <c r="DK215" s="32"/>
      <c r="DL215" s="32"/>
      <c r="DM215" s="32"/>
      <c r="DN215" s="32"/>
      <c r="DO215" s="32"/>
      <c r="DP215" s="32"/>
      <c r="DQ215" s="32"/>
      <c r="DR215" s="32"/>
      <c r="DS215" s="32"/>
      <c r="DT215" s="32"/>
      <c r="DU215" s="32"/>
      <c r="DV215" s="32"/>
      <c r="DW215" s="32"/>
      <c r="DX215" s="32"/>
      <c r="DY215" s="32"/>
      <c r="DZ215" s="32"/>
      <c r="EA215" s="32"/>
      <c r="EB215" s="32"/>
      <c r="EC215" s="32"/>
      <c r="ED215" s="32"/>
      <c r="EE215" s="32"/>
      <c r="EF215" s="32"/>
      <c r="EG215" s="32"/>
      <c r="EH215" s="32"/>
      <c r="EI215" s="32"/>
      <c r="EJ215" s="32"/>
      <c r="EK215" s="32"/>
      <c r="EL215" s="32"/>
      <c r="EM215" s="32"/>
      <c r="EN215" s="32"/>
      <c r="EO215" s="32"/>
      <c r="EP215" s="32"/>
      <c r="EQ215" s="32"/>
      <c r="ER215" s="32"/>
      <c r="ES215" s="32"/>
      <c r="ET215" s="32"/>
      <c r="EU215" s="32"/>
      <c r="EV215" s="32"/>
      <c r="EW215" s="32"/>
      <c r="EX215" s="32"/>
      <c r="EY215" s="32"/>
      <c r="EZ215" s="32"/>
      <c r="FA215" s="32"/>
      <c r="FB215" s="32"/>
      <c r="FC215" s="32"/>
      <c r="FD215" s="32"/>
      <c r="FE215" s="32"/>
      <c r="FF215" s="32"/>
      <c r="FG215" s="32"/>
      <c r="FH215" s="32"/>
      <c r="FI215" s="32"/>
      <c r="FJ215" s="32"/>
      <c r="FK215" s="32"/>
      <c r="FL215" s="32"/>
      <c r="FM215" s="32"/>
      <c r="FN215" s="32"/>
      <c r="FO215" s="32"/>
      <c r="FP215" s="32"/>
      <c r="FQ215" s="32"/>
      <c r="FR215" s="32"/>
      <c r="FS215" s="32"/>
      <c r="FT215" s="32"/>
      <c r="FU215" s="32"/>
      <c r="FV215" s="32"/>
      <c r="FW215" s="32"/>
      <c r="FX215" s="32"/>
      <c r="FY215" s="32"/>
      <c r="FZ215" s="32"/>
      <c r="GA215" s="32"/>
      <c r="GB215" s="32"/>
      <c r="GC215" s="32"/>
      <c r="GD215" s="32"/>
      <c r="GE215" s="32"/>
      <c r="GF215" s="32"/>
      <c r="GG215" s="32"/>
      <c r="GH215" s="32"/>
      <c r="GI215" s="32"/>
      <c r="GJ215" s="32"/>
      <c r="GK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</row>
    <row r="216" spans="1:258" ht="18" x14ac:dyDescent="0.25">
      <c r="A216" s="33">
        <f>LOOKUP(2,1/($A$4:$A215&lt;&gt;""),$A$4:$A215)+1</f>
        <v>208</v>
      </c>
      <c r="B216" s="34"/>
      <c r="C216" s="48"/>
      <c r="D216" s="35" t="str">
        <f ca="1">IFERROR(IF($E216="","",VLOOKUP($E216,'Currency Pairs'!$B$4:$D$1001,3,FALSE)),"")</f>
        <v/>
      </c>
      <c r="E216" s="47" t="str">
        <f ca="1">IFERROR(IF($D216="","",VLOOKUP($D216,'Currency Pairs'!$A$4:$B$1001,2,FALSE)),"")</f>
        <v/>
      </c>
      <c r="F216" s="48"/>
      <c r="G216" s="47"/>
      <c r="H216" s="47"/>
      <c r="I216" s="47"/>
      <c r="J216" s="49" t="str">
        <f t="shared" si="8"/>
        <v/>
      </c>
      <c r="K216" s="77"/>
      <c r="L216" s="47"/>
      <c r="M216" s="50"/>
      <c r="N216" s="51" t="str">
        <f>IF(OR($G216="",$L216=""),"",ROUND(IF($F216="Long",(L216-G216),(G216-L216)) * POWER(10, VLOOKUP($D216,'Currency Pairs'!$A:$C,3,FALSE)),0))</f>
        <v/>
      </c>
      <c r="O216" s="93" t="str">
        <f>IF($P216="","",(($P216+$Q216+$R216)/LOOKUP(2,1/($V$4:$V215&lt;&gt;""),$V$4:$V215)))</f>
        <v/>
      </c>
      <c r="P216" s="52"/>
      <c r="Q216" s="52"/>
      <c r="R216" s="52"/>
      <c r="S216" s="40" t="str">
        <f t="shared" si="9"/>
        <v/>
      </c>
      <c r="T216" s="64"/>
      <c r="U216" s="64"/>
      <c r="V216" s="39" t="str">
        <f>IF($P216="","",$P216+$Q216+LOOKUP(2,1/($V$4:$V215&lt;&gt;""),$V$4:$V215))</f>
        <v/>
      </c>
      <c r="W216" s="40"/>
      <c r="X216" s="40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HN216" s="33"/>
      <c r="HO216" s="33"/>
      <c r="HP216" s="33"/>
      <c r="HQ216" s="33"/>
      <c r="HR216" s="33"/>
      <c r="HS216" s="33"/>
      <c r="HT216" s="33"/>
      <c r="HU216" s="33"/>
      <c r="HV216" s="33"/>
      <c r="HW216" s="33"/>
      <c r="HX216" s="33"/>
      <c r="HY216" s="33"/>
      <c r="HZ216" s="33"/>
      <c r="IA216" s="33"/>
      <c r="IB216" s="33"/>
      <c r="IC216" s="33"/>
      <c r="ID216" s="33"/>
      <c r="IE216" s="33"/>
      <c r="IF216" s="33"/>
      <c r="IG216" s="33"/>
      <c r="IH216" s="33"/>
      <c r="II216" s="33"/>
      <c r="IJ216" s="33"/>
      <c r="IK216" s="33"/>
      <c r="IL216" s="33"/>
      <c r="IM216" s="33"/>
      <c r="IN216" s="33"/>
      <c r="IO216" s="33"/>
      <c r="IP216" s="33"/>
      <c r="IQ216" s="33"/>
      <c r="IR216" s="33"/>
      <c r="IS216" s="33"/>
      <c r="IT216" s="33"/>
      <c r="IU216" s="33"/>
      <c r="IV216" s="33"/>
      <c r="IW216" s="33"/>
      <c r="IX216" s="33"/>
    </row>
    <row r="217" spans="1:258" ht="18" x14ac:dyDescent="0.25">
      <c r="A217" s="24">
        <f>LOOKUP(2,1/($A$4:$A216&lt;&gt;""),$A$4:$A216)+1</f>
        <v>209</v>
      </c>
      <c r="B217" s="25"/>
      <c r="C217" s="42"/>
      <c r="D217" s="26" t="str">
        <f ca="1">IFERROR(IF($E217="","",VLOOKUP($E217,'Currency Pairs'!$B$4:$D$1001,3,FALSE)),"")</f>
        <v/>
      </c>
      <c r="E217" s="41" t="str">
        <f ca="1">IFERROR(IF($D217="","",VLOOKUP($D217,'Currency Pairs'!$A$4:$B$1001,2,FALSE)),"")</f>
        <v/>
      </c>
      <c r="F217" s="42"/>
      <c r="G217" s="41"/>
      <c r="H217" s="41"/>
      <c r="I217" s="41"/>
      <c r="J217" s="43" t="str">
        <f t="shared" si="8"/>
        <v/>
      </c>
      <c r="K217" s="76"/>
      <c r="L217" s="41"/>
      <c r="M217" s="44"/>
      <c r="N217" s="45" t="str">
        <f>IF(OR($G217="",$L217=""),"",ROUND(IF($F217="Long",(L217-G217),(G217-L217)) * POWER(10, VLOOKUP($D217,'Currency Pairs'!$A:$C,3,FALSE)),0))</f>
        <v/>
      </c>
      <c r="O217" s="89" t="str">
        <f>IF($P217="","",(($P217+$Q217+$R217)/LOOKUP(2,1/($V$4:$V216&lt;&gt;""),$V$4:$V216)))</f>
        <v/>
      </c>
      <c r="P217" s="46"/>
      <c r="Q217" s="46"/>
      <c r="R217" s="46"/>
      <c r="S217" s="31" t="str">
        <f t="shared" si="9"/>
        <v/>
      </c>
      <c r="T217" s="63"/>
      <c r="U217" s="63"/>
      <c r="V217" s="30" t="str">
        <f>IF($P217="","",$P217+$Q217+LOOKUP(2,1/($V$4:$V216&lt;&gt;""),$V$4:$V216))</f>
        <v/>
      </c>
      <c r="W217" s="31"/>
      <c r="X217" s="31"/>
      <c r="Y217" s="32"/>
      <c r="Z217" s="32"/>
      <c r="AA217" s="32"/>
      <c r="AB217" s="32"/>
      <c r="AC217" s="32"/>
      <c r="AD217" s="32"/>
      <c r="AE217" s="32"/>
      <c r="AF217" s="32"/>
      <c r="AG217" s="32"/>
      <c r="AH217" s="32"/>
      <c r="AI217" s="32"/>
      <c r="AJ217" s="32"/>
      <c r="AK217" s="32"/>
      <c r="AL217" s="32"/>
      <c r="AM217" s="32"/>
      <c r="AN217" s="32"/>
      <c r="AO217" s="32"/>
      <c r="AP217" s="32"/>
      <c r="AQ217" s="32"/>
      <c r="AR217" s="32"/>
      <c r="AS217" s="32"/>
      <c r="AT217" s="32"/>
      <c r="AU217" s="32"/>
      <c r="AV217" s="32"/>
      <c r="AW217" s="32"/>
      <c r="AX217" s="32"/>
      <c r="AY217" s="32"/>
      <c r="AZ217" s="32"/>
      <c r="BA217" s="32"/>
      <c r="BB217" s="32"/>
      <c r="BC217" s="32"/>
      <c r="BD217" s="32"/>
      <c r="BE217" s="32"/>
      <c r="BF217" s="32"/>
      <c r="BG217" s="32"/>
      <c r="BH217" s="32"/>
      <c r="BI217" s="32"/>
      <c r="BJ217" s="32"/>
      <c r="BK217" s="32"/>
      <c r="BL217" s="32"/>
      <c r="BM217" s="32"/>
      <c r="BN217" s="32"/>
      <c r="BO217" s="32"/>
      <c r="BP217" s="32"/>
      <c r="BQ217" s="32"/>
      <c r="BR217" s="32"/>
      <c r="BS217" s="32"/>
      <c r="BT217" s="32"/>
      <c r="BU217" s="32"/>
      <c r="BV217" s="32"/>
      <c r="BW217" s="32"/>
      <c r="BX217" s="32"/>
      <c r="BY217" s="32"/>
      <c r="BZ217" s="32"/>
      <c r="CA217" s="32"/>
      <c r="CB217" s="32"/>
      <c r="CC217" s="32"/>
      <c r="CD217" s="32"/>
      <c r="CE217" s="32"/>
      <c r="CF217" s="32"/>
      <c r="CG217" s="32"/>
      <c r="CH217" s="32"/>
      <c r="CI217" s="32"/>
      <c r="CJ217" s="32"/>
      <c r="CK217" s="32"/>
      <c r="CL217" s="32"/>
      <c r="CM217" s="32"/>
      <c r="CN217" s="32"/>
      <c r="CO217" s="32"/>
      <c r="CP217" s="32"/>
      <c r="CQ217" s="32"/>
      <c r="CR217" s="32"/>
      <c r="CS217" s="32"/>
      <c r="CT217" s="32"/>
      <c r="CU217" s="32"/>
      <c r="CV217" s="32"/>
      <c r="CW217" s="32"/>
      <c r="CX217" s="32"/>
      <c r="CY217" s="32"/>
      <c r="CZ217" s="32"/>
      <c r="DA217" s="32"/>
      <c r="DB217" s="32"/>
      <c r="DC217" s="32"/>
      <c r="DD217" s="32"/>
      <c r="DE217" s="32"/>
      <c r="DF217" s="32"/>
      <c r="DG217" s="32"/>
      <c r="DH217" s="32"/>
      <c r="DI217" s="32"/>
      <c r="DJ217" s="32"/>
      <c r="DK217" s="32"/>
      <c r="DL217" s="32"/>
      <c r="DM217" s="32"/>
      <c r="DN217" s="32"/>
      <c r="DO217" s="32"/>
      <c r="DP217" s="32"/>
      <c r="DQ217" s="32"/>
      <c r="DR217" s="32"/>
      <c r="DS217" s="32"/>
      <c r="DT217" s="32"/>
      <c r="DU217" s="32"/>
      <c r="DV217" s="32"/>
      <c r="DW217" s="32"/>
      <c r="DX217" s="32"/>
      <c r="DY217" s="32"/>
      <c r="DZ217" s="32"/>
      <c r="EA217" s="32"/>
      <c r="EB217" s="32"/>
      <c r="EC217" s="32"/>
      <c r="ED217" s="32"/>
      <c r="EE217" s="32"/>
      <c r="EF217" s="32"/>
      <c r="EG217" s="32"/>
      <c r="EH217" s="32"/>
      <c r="EI217" s="32"/>
      <c r="EJ217" s="32"/>
      <c r="EK217" s="32"/>
      <c r="EL217" s="32"/>
      <c r="EM217" s="32"/>
      <c r="EN217" s="32"/>
      <c r="EO217" s="32"/>
      <c r="EP217" s="32"/>
      <c r="EQ217" s="32"/>
      <c r="ER217" s="32"/>
      <c r="ES217" s="32"/>
      <c r="ET217" s="32"/>
      <c r="EU217" s="32"/>
      <c r="EV217" s="32"/>
      <c r="EW217" s="32"/>
      <c r="EX217" s="32"/>
      <c r="EY217" s="32"/>
      <c r="EZ217" s="32"/>
      <c r="FA217" s="32"/>
      <c r="FB217" s="32"/>
      <c r="FC217" s="32"/>
      <c r="FD217" s="32"/>
      <c r="FE217" s="32"/>
      <c r="FF217" s="32"/>
      <c r="FG217" s="32"/>
      <c r="FH217" s="32"/>
      <c r="FI217" s="32"/>
      <c r="FJ217" s="32"/>
      <c r="FK217" s="32"/>
      <c r="FL217" s="32"/>
      <c r="FM217" s="32"/>
      <c r="FN217" s="32"/>
      <c r="FO217" s="32"/>
      <c r="FP217" s="32"/>
      <c r="FQ217" s="32"/>
      <c r="FR217" s="32"/>
      <c r="FS217" s="32"/>
      <c r="FT217" s="32"/>
      <c r="FU217" s="32"/>
      <c r="FV217" s="32"/>
      <c r="FW217" s="32"/>
      <c r="FX217" s="32"/>
      <c r="FY217" s="32"/>
      <c r="FZ217" s="32"/>
      <c r="GA217" s="32"/>
      <c r="GB217" s="32"/>
      <c r="GC217" s="32"/>
      <c r="GD217" s="32"/>
      <c r="GE217" s="32"/>
      <c r="GF217" s="32"/>
      <c r="GG217" s="32"/>
      <c r="GH217" s="32"/>
      <c r="GI217" s="32"/>
      <c r="GJ217" s="32"/>
      <c r="GK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</row>
    <row r="218" spans="1:258" ht="18" x14ac:dyDescent="0.25">
      <c r="A218" s="33">
        <f>LOOKUP(2,1/($A$4:$A217&lt;&gt;""),$A$4:$A217)+1</f>
        <v>210</v>
      </c>
      <c r="B218" s="34"/>
      <c r="C218" s="48"/>
      <c r="D218" s="35" t="str">
        <f ca="1">IFERROR(IF($E218="","",VLOOKUP($E218,'Currency Pairs'!$B$4:$D$1001,3,FALSE)),"")</f>
        <v/>
      </c>
      <c r="E218" s="47" t="str">
        <f ca="1">IFERROR(IF($D218="","",VLOOKUP($D218,'Currency Pairs'!$A$4:$B$1001,2,FALSE)),"")</f>
        <v/>
      </c>
      <c r="F218" s="48"/>
      <c r="G218" s="47"/>
      <c r="H218" s="47"/>
      <c r="I218" s="47"/>
      <c r="J218" s="49" t="str">
        <f t="shared" si="8"/>
        <v/>
      </c>
      <c r="K218" s="77"/>
      <c r="L218" s="47"/>
      <c r="M218" s="50"/>
      <c r="N218" s="51" t="str">
        <f>IF(OR($G218="",$L218=""),"",ROUND(IF($F218="Long",(L218-G218),(G218-L218)) * POWER(10, VLOOKUP($D218,'Currency Pairs'!$A:$C,3,FALSE)),0))</f>
        <v/>
      </c>
      <c r="O218" s="93" t="str">
        <f>IF($P218="","",(($P218+$Q218+$R218)/LOOKUP(2,1/($V$4:$V217&lt;&gt;""),$V$4:$V217)))</f>
        <v/>
      </c>
      <c r="P218" s="52"/>
      <c r="Q218" s="52"/>
      <c r="R218" s="52"/>
      <c r="S218" s="40" t="str">
        <f t="shared" si="9"/>
        <v/>
      </c>
      <c r="T218" s="64"/>
      <c r="U218" s="64"/>
      <c r="V218" s="39" t="str">
        <f>IF($P218="","",$P218+$Q218+LOOKUP(2,1/($V$4:$V217&lt;&gt;""),$V$4:$V217))</f>
        <v/>
      </c>
      <c r="W218" s="40"/>
      <c r="X218" s="40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HN218" s="33"/>
      <c r="HO218" s="33"/>
      <c r="HP218" s="33"/>
      <c r="HQ218" s="33"/>
      <c r="HR218" s="33"/>
      <c r="HS218" s="33"/>
      <c r="HT218" s="33"/>
      <c r="HU218" s="33"/>
      <c r="HV218" s="33"/>
      <c r="HW218" s="33"/>
      <c r="HX218" s="33"/>
      <c r="HY218" s="33"/>
      <c r="HZ218" s="33"/>
      <c r="IA218" s="33"/>
      <c r="IB218" s="33"/>
      <c r="IC218" s="33"/>
      <c r="ID218" s="33"/>
      <c r="IE218" s="33"/>
      <c r="IF218" s="33"/>
      <c r="IG218" s="33"/>
      <c r="IH218" s="33"/>
      <c r="II218" s="33"/>
      <c r="IJ218" s="33"/>
      <c r="IK218" s="33"/>
      <c r="IL218" s="33"/>
      <c r="IM218" s="33"/>
      <c r="IN218" s="33"/>
      <c r="IO218" s="33"/>
      <c r="IP218" s="33"/>
      <c r="IQ218" s="33"/>
      <c r="IR218" s="33"/>
      <c r="IS218" s="33"/>
      <c r="IT218" s="33"/>
      <c r="IU218" s="33"/>
      <c r="IV218" s="33"/>
      <c r="IW218" s="33"/>
      <c r="IX218" s="33"/>
    </row>
    <row r="219" spans="1:258" ht="18" x14ac:dyDescent="0.25">
      <c r="A219" s="24">
        <f>LOOKUP(2,1/($A$4:$A218&lt;&gt;""),$A$4:$A218)+1</f>
        <v>211</v>
      </c>
      <c r="B219" s="25"/>
      <c r="C219" s="42"/>
      <c r="D219" s="26" t="str">
        <f ca="1">IFERROR(IF($E219="","",VLOOKUP($E219,'Currency Pairs'!$B$4:$D$1001,3,FALSE)),"")</f>
        <v/>
      </c>
      <c r="E219" s="41" t="str">
        <f ca="1">IFERROR(IF($D219="","",VLOOKUP($D219,'Currency Pairs'!$A$4:$B$1001,2,FALSE)),"")</f>
        <v/>
      </c>
      <c r="F219" s="42"/>
      <c r="G219" s="41"/>
      <c r="H219" s="41"/>
      <c r="I219" s="41"/>
      <c r="J219" s="43" t="str">
        <f t="shared" si="8"/>
        <v/>
      </c>
      <c r="K219" s="76"/>
      <c r="L219" s="41"/>
      <c r="M219" s="44"/>
      <c r="N219" s="45" t="str">
        <f>IF(OR($G219="",$L219=""),"",ROUND(IF($F219="Long",(L219-G219),(G219-L219)) * POWER(10, VLOOKUP($D219,'Currency Pairs'!$A:$C,3,FALSE)),0))</f>
        <v/>
      </c>
      <c r="O219" s="89" t="str">
        <f>IF($P219="","",(($P219+$Q219+$R219)/LOOKUP(2,1/($V$4:$V218&lt;&gt;""),$V$4:$V218)))</f>
        <v/>
      </c>
      <c r="P219" s="46"/>
      <c r="Q219" s="46"/>
      <c r="R219" s="46"/>
      <c r="S219" s="31" t="str">
        <f t="shared" si="9"/>
        <v/>
      </c>
      <c r="T219" s="63"/>
      <c r="U219" s="63"/>
      <c r="V219" s="30" t="str">
        <f>IF($P219="","",$P219+$Q219+LOOKUP(2,1/($V$4:$V218&lt;&gt;""),$V$4:$V218))</f>
        <v/>
      </c>
      <c r="W219" s="31"/>
      <c r="X219" s="31"/>
      <c r="Y219" s="32"/>
      <c r="Z219" s="32"/>
      <c r="AA219" s="32"/>
      <c r="AB219" s="32"/>
      <c r="AC219" s="32"/>
      <c r="AD219" s="32"/>
      <c r="AE219" s="32"/>
      <c r="AF219" s="32"/>
      <c r="AG219" s="32"/>
      <c r="AH219" s="32"/>
      <c r="AI219" s="32"/>
      <c r="AJ219" s="32"/>
      <c r="AK219" s="32"/>
      <c r="AL219" s="32"/>
      <c r="AM219" s="32"/>
      <c r="AN219" s="32"/>
      <c r="AO219" s="32"/>
      <c r="AP219" s="32"/>
      <c r="AQ219" s="32"/>
      <c r="AR219" s="32"/>
      <c r="AS219" s="32"/>
      <c r="AT219" s="32"/>
      <c r="AU219" s="32"/>
      <c r="AV219" s="32"/>
      <c r="AW219" s="32"/>
      <c r="AX219" s="32"/>
      <c r="AY219" s="32"/>
      <c r="AZ219" s="32"/>
      <c r="BA219" s="32"/>
      <c r="BB219" s="32"/>
      <c r="BC219" s="32"/>
      <c r="BD219" s="32"/>
      <c r="BE219" s="32"/>
      <c r="BF219" s="32"/>
      <c r="BG219" s="32"/>
      <c r="BH219" s="32"/>
      <c r="BI219" s="32"/>
      <c r="BJ219" s="32"/>
      <c r="BK219" s="32"/>
      <c r="BL219" s="32"/>
      <c r="BM219" s="32"/>
      <c r="BN219" s="32"/>
      <c r="BO219" s="32"/>
      <c r="BP219" s="32"/>
      <c r="BQ219" s="32"/>
      <c r="BR219" s="32"/>
      <c r="BS219" s="32"/>
      <c r="BT219" s="32"/>
      <c r="BU219" s="32"/>
      <c r="BV219" s="32"/>
      <c r="BW219" s="32"/>
      <c r="BX219" s="32"/>
      <c r="BY219" s="32"/>
      <c r="BZ219" s="32"/>
      <c r="CA219" s="32"/>
      <c r="CB219" s="32"/>
      <c r="CC219" s="32"/>
      <c r="CD219" s="32"/>
      <c r="CE219" s="32"/>
      <c r="CF219" s="32"/>
      <c r="CG219" s="32"/>
      <c r="CH219" s="32"/>
      <c r="CI219" s="32"/>
      <c r="CJ219" s="32"/>
      <c r="CK219" s="32"/>
      <c r="CL219" s="32"/>
      <c r="CM219" s="32"/>
      <c r="CN219" s="32"/>
      <c r="CO219" s="32"/>
      <c r="CP219" s="32"/>
      <c r="CQ219" s="32"/>
      <c r="CR219" s="32"/>
      <c r="CS219" s="32"/>
      <c r="CT219" s="32"/>
      <c r="CU219" s="32"/>
      <c r="CV219" s="32"/>
      <c r="CW219" s="32"/>
      <c r="CX219" s="32"/>
      <c r="CY219" s="32"/>
      <c r="CZ219" s="32"/>
      <c r="DA219" s="32"/>
      <c r="DB219" s="32"/>
      <c r="DC219" s="32"/>
      <c r="DD219" s="32"/>
      <c r="DE219" s="32"/>
      <c r="DF219" s="32"/>
      <c r="DG219" s="32"/>
      <c r="DH219" s="32"/>
      <c r="DI219" s="32"/>
      <c r="DJ219" s="32"/>
      <c r="DK219" s="32"/>
      <c r="DL219" s="32"/>
      <c r="DM219" s="32"/>
      <c r="DN219" s="32"/>
      <c r="DO219" s="32"/>
      <c r="DP219" s="32"/>
      <c r="DQ219" s="32"/>
      <c r="DR219" s="32"/>
      <c r="DS219" s="32"/>
      <c r="DT219" s="32"/>
      <c r="DU219" s="32"/>
      <c r="DV219" s="32"/>
      <c r="DW219" s="32"/>
      <c r="DX219" s="32"/>
      <c r="DY219" s="32"/>
      <c r="DZ219" s="32"/>
      <c r="EA219" s="32"/>
      <c r="EB219" s="32"/>
      <c r="EC219" s="32"/>
      <c r="ED219" s="32"/>
      <c r="EE219" s="32"/>
      <c r="EF219" s="32"/>
      <c r="EG219" s="32"/>
      <c r="EH219" s="32"/>
      <c r="EI219" s="32"/>
      <c r="EJ219" s="32"/>
      <c r="EK219" s="32"/>
      <c r="EL219" s="32"/>
      <c r="EM219" s="32"/>
      <c r="EN219" s="32"/>
      <c r="EO219" s="32"/>
      <c r="EP219" s="32"/>
      <c r="EQ219" s="32"/>
      <c r="ER219" s="32"/>
      <c r="ES219" s="32"/>
      <c r="ET219" s="32"/>
      <c r="EU219" s="32"/>
      <c r="EV219" s="32"/>
      <c r="EW219" s="32"/>
      <c r="EX219" s="32"/>
      <c r="EY219" s="32"/>
      <c r="EZ219" s="32"/>
      <c r="FA219" s="32"/>
      <c r="FB219" s="32"/>
      <c r="FC219" s="32"/>
      <c r="FD219" s="32"/>
      <c r="FE219" s="32"/>
      <c r="FF219" s="32"/>
      <c r="FG219" s="32"/>
      <c r="FH219" s="32"/>
      <c r="FI219" s="32"/>
      <c r="FJ219" s="32"/>
      <c r="FK219" s="32"/>
      <c r="FL219" s="32"/>
      <c r="FM219" s="32"/>
      <c r="FN219" s="32"/>
      <c r="FO219" s="32"/>
      <c r="FP219" s="32"/>
      <c r="FQ219" s="32"/>
      <c r="FR219" s="32"/>
      <c r="FS219" s="32"/>
      <c r="FT219" s="32"/>
      <c r="FU219" s="32"/>
      <c r="FV219" s="32"/>
      <c r="FW219" s="32"/>
      <c r="FX219" s="32"/>
      <c r="FY219" s="32"/>
      <c r="FZ219" s="32"/>
      <c r="GA219" s="32"/>
      <c r="GB219" s="32"/>
      <c r="GC219" s="32"/>
      <c r="GD219" s="32"/>
      <c r="GE219" s="32"/>
      <c r="GF219" s="32"/>
      <c r="GG219" s="32"/>
      <c r="GH219" s="32"/>
      <c r="GI219" s="32"/>
      <c r="GJ219" s="32"/>
      <c r="GK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</row>
    <row r="220" spans="1:258" ht="18" x14ac:dyDescent="0.25">
      <c r="A220" s="33">
        <f>LOOKUP(2,1/($A$4:$A219&lt;&gt;""),$A$4:$A219)+1</f>
        <v>212</v>
      </c>
      <c r="B220" s="34"/>
      <c r="C220" s="48"/>
      <c r="D220" s="35" t="str">
        <f ca="1">IFERROR(IF($E220="","",VLOOKUP($E220,'Currency Pairs'!$B$4:$D$1001,3,FALSE)),"")</f>
        <v/>
      </c>
      <c r="E220" s="47" t="str">
        <f ca="1">IFERROR(IF($D220="","",VLOOKUP($D220,'Currency Pairs'!$A$4:$B$1001,2,FALSE)),"")</f>
        <v/>
      </c>
      <c r="F220" s="48"/>
      <c r="G220" s="47"/>
      <c r="H220" s="47"/>
      <c r="I220" s="47"/>
      <c r="J220" s="49" t="str">
        <f t="shared" si="8"/>
        <v/>
      </c>
      <c r="K220" s="77"/>
      <c r="L220" s="47"/>
      <c r="M220" s="50"/>
      <c r="N220" s="51" t="str">
        <f>IF(OR($G220="",$L220=""),"",ROUND(IF($F220="Long",(L220-G220),(G220-L220)) * POWER(10, VLOOKUP($D220,'Currency Pairs'!$A:$C,3,FALSE)),0))</f>
        <v/>
      </c>
      <c r="O220" s="93" t="str">
        <f>IF($P220="","",(($P220+$Q220+$R220)/LOOKUP(2,1/($V$4:$V219&lt;&gt;""),$V$4:$V219)))</f>
        <v/>
      </c>
      <c r="P220" s="52"/>
      <c r="Q220" s="52"/>
      <c r="R220" s="52"/>
      <c r="S220" s="40" t="str">
        <f t="shared" si="9"/>
        <v/>
      </c>
      <c r="T220" s="64"/>
      <c r="U220" s="64"/>
      <c r="V220" s="39" t="str">
        <f>IF($P220="","",$P220+$Q220+LOOKUP(2,1/($V$4:$V219&lt;&gt;""),$V$4:$V219))</f>
        <v/>
      </c>
      <c r="W220" s="40"/>
      <c r="X220" s="40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HN220" s="33"/>
      <c r="HO220" s="33"/>
      <c r="HP220" s="33"/>
      <c r="HQ220" s="33"/>
      <c r="HR220" s="33"/>
      <c r="HS220" s="33"/>
      <c r="HT220" s="33"/>
      <c r="HU220" s="33"/>
      <c r="HV220" s="33"/>
      <c r="HW220" s="33"/>
      <c r="HX220" s="33"/>
      <c r="HY220" s="33"/>
      <c r="HZ220" s="33"/>
      <c r="IA220" s="33"/>
      <c r="IB220" s="33"/>
      <c r="IC220" s="33"/>
      <c r="ID220" s="33"/>
      <c r="IE220" s="33"/>
      <c r="IF220" s="33"/>
      <c r="IG220" s="33"/>
      <c r="IH220" s="33"/>
      <c r="II220" s="33"/>
      <c r="IJ220" s="33"/>
      <c r="IK220" s="33"/>
      <c r="IL220" s="33"/>
      <c r="IM220" s="33"/>
      <c r="IN220" s="33"/>
      <c r="IO220" s="33"/>
      <c r="IP220" s="33"/>
      <c r="IQ220" s="33"/>
      <c r="IR220" s="33"/>
      <c r="IS220" s="33"/>
      <c r="IT220" s="33"/>
      <c r="IU220" s="33"/>
      <c r="IV220" s="33"/>
      <c r="IW220" s="33"/>
      <c r="IX220" s="33"/>
    </row>
    <row r="221" spans="1:258" ht="18" x14ac:dyDescent="0.25">
      <c r="A221" s="24">
        <f>LOOKUP(2,1/($A$4:$A220&lt;&gt;""),$A$4:$A220)+1</f>
        <v>213</v>
      </c>
      <c r="B221" s="25"/>
      <c r="C221" s="42"/>
      <c r="D221" s="26" t="str">
        <f ca="1">IFERROR(IF($E221="","",VLOOKUP($E221,'Currency Pairs'!$B$4:$D$1001,3,FALSE)),"")</f>
        <v/>
      </c>
      <c r="E221" s="41" t="str">
        <f ca="1">IFERROR(IF($D221="","",VLOOKUP($D221,'Currency Pairs'!$A$4:$B$1001,2,FALSE)),"")</f>
        <v/>
      </c>
      <c r="F221" s="42"/>
      <c r="G221" s="41"/>
      <c r="H221" s="41"/>
      <c r="I221" s="41"/>
      <c r="J221" s="43" t="str">
        <f t="shared" si="8"/>
        <v/>
      </c>
      <c r="K221" s="76"/>
      <c r="L221" s="41"/>
      <c r="M221" s="44"/>
      <c r="N221" s="45" t="str">
        <f>IF(OR($G221="",$L221=""),"",ROUND(IF($F221="Long",(L221-G221),(G221-L221)) * POWER(10, VLOOKUP($D221,'Currency Pairs'!$A:$C,3,FALSE)),0))</f>
        <v/>
      </c>
      <c r="O221" s="89" t="str">
        <f>IF($P221="","",(($P221+$Q221+$R221)/LOOKUP(2,1/($V$4:$V220&lt;&gt;""),$V$4:$V220)))</f>
        <v/>
      </c>
      <c r="P221" s="46"/>
      <c r="Q221" s="46"/>
      <c r="R221" s="46"/>
      <c r="S221" s="31" t="str">
        <f t="shared" si="9"/>
        <v/>
      </c>
      <c r="T221" s="63"/>
      <c r="U221" s="63"/>
      <c r="V221" s="30" t="str">
        <f>IF($P221="","",$P221+$Q221+LOOKUP(2,1/($V$4:$V220&lt;&gt;""),$V$4:$V220))</f>
        <v/>
      </c>
      <c r="W221" s="31"/>
      <c r="X221" s="31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  <c r="CY221" s="32"/>
      <c r="CZ221" s="32"/>
      <c r="DA221" s="32"/>
      <c r="DB221" s="32"/>
      <c r="DC221" s="32"/>
      <c r="DD221" s="32"/>
      <c r="DE221" s="32"/>
      <c r="DF221" s="32"/>
      <c r="DG221" s="32"/>
      <c r="DH221" s="32"/>
      <c r="DI221" s="32"/>
      <c r="DJ221" s="32"/>
      <c r="DK221" s="32"/>
      <c r="DL221" s="32"/>
      <c r="DM221" s="32"/>
      <c r="DN221" s="32"/>
      <c r="DO221" s="32"/>
      <c r="DP221" s="32"/>
      <c r="DQ221" s="32"/>
      <c r="DR221" s="32"/>
      <c r="DS221" s="32"/>
      <c r="DT221" s="32"/>
      <c r="DU221" s="32"/>
      <c r="DV221" s="32"/>
      <c r="DW221" s="32"/>
      <c r="DX221" s="32"/>
      <c r="DY221" s="32"/>
      <c r="DZ221" s="32"/>
      <c r="EA221" s="32"/>
      <c r="EB221" s="32"/>
      <c r="EC221" s="32"/>
      <c r="ED221" s="32"/>
      <c r="EE221" s="32"/>
      <c r="EF221" s="32"/>
      <c r="EG221" s="32"/>
      <c r="EH221" s="32"/>
      <c r="EI221" s="32"/>
      <c r="EJ221" s="32"/>
      <c r="EK221" s="32"/>
      <c r="EL221" s="32"/>
      <c r="EM221" s="32"/>
      <c r="EN221" s="32"/>
      <c r="EO221" s="32"/>
      <c r="EP221" s="32"/>
      <c r="EQ221" s="32"/>
      <c r="ER221" s="32"/>
      <c r="ES221" s="32"/>
      <c r="ET221" s="32"/>
      <c r="EU221" s="32"/>
      <c r="EV221" s="32"/>
      <c r="EW221" s="32"/>
      <c r="EX221" s="32"/>
      <c r="EY221" s="32"/>
      <c r="EZ221" s="32"/>
      <c r="FA221" s="32"/>
      <c r="FB221" s="32"/>
      <c r="FC221" s="32"/>
      <c r="FD221" s="32"/>
      <c r="FE221" s="32"/>
      <c r="FF221" s="32"/>
      <c r="FG221" s="32"/>
      <c r="FH221" s="32"/>
      <c r="FI221" s="32"/>
      <c r="FJ221" s="32"/>
      <c r="FK221" s="32"/>
      <c r="FL221" s="32"/>
      <c r="FM221" s="32"/>
      <c r="FN221" s="32"/>
      <c r="FO221" s="32"/>
      <c r="FP221" s="32"/>
      <c r="FQ221" s="32"/>
      <c r="FR221" s="32"/>
      <c r="FS221" s="32"/>
      <c r="FT221" s="32"/>
      <c r="FU221" s="32"/>
      <c r="FV221" s="32"/>
      <c r="FW221" s="32"/>
      <c r="FX221" s="32"/>
      <c r="FY221" s="32"/>
      <c r="FZ221" s="32"/>
      <c r="GA221" s="32"/>
      <c r="GB221" s="32"/>
      <c r="GC221" s="32"/>
      <c r="GD221" s="32"/>
      <c r="GE221" s="32"/>
      <c r="GF221" s="32"/>
      <c r="GG221" s="32"/>
      <c r="GH221" s="32"/>
      <c r="GI221" s="32"/>
      <c r="GJ221" s="32"/>
      <c r="GK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</row>
    <row r="222" spans="1:258" ht="18" x14ac:dyDescent="0.25">
      <c r="A222" s="33">
        <f>LOOKUP(2,1/($A$4:$A221&lt;&gt;""),$A$4:$A221)+1</f>
        <v>214</v>
      </c>
      <c r="B222" s="34"/>
      <c r="C222" s="48"/>
      <c r="D222" s="35" t="str">
        <f ca="1">IFERROR(IF($E222="","",VLOOKUP($E222,'Currency Pairs'!$B$4:$D$1001,3,FALSE)),"")</f>
        <v/>
      </c>
      <c r="E222" s="47" t="str">
        <f ca="1">IFERROR(IF($D222="","",VLOOKUP($D222,'Currency Pairs'!$A$4:$B$1001,2,FALSE)),"")</f>
        <v/>
      </c>
      <c r="F222" s="48"/>
      <c r="G222" s="47"/>
      <c r="H222" s="47"/>
      <c r="I222" s="47"/>
      <c r="J222" s="49" t="str">
        <f t="shared" si="8"/>
        <v/>
      </c>
      <c r="K222" s="77"/>
      <c r="L222" s="47"/>
      <c r="M222" s="50"/>
      <c r="N222" s="51" t="str">
        <f>IF(OR($G222="",$L222=""),"",ROUND(IF($F222="Long",(L222-G222),(G222-L222)) * POWER(10, VLOOKUP($D222,'Currency Pairs'!$A:$C,3,FALSE)),0))</f>
        <v/>
      </c>
      <c r="O222" s="93" t="str">
        <f>IF($P222="","",(($P222+$Q222+$R222)/LOOKUP(2,1/($V$4:$V221&lt;&gt;""),$V$4:$V221)))</f>
        <v/>
      </c>
      <c r="P222" s="52"/>
      <c r="Q222" s="52"/>
      <c r="R222" s="52"/>
      <c r="S222" s="40" t="str">
        <f t="shared" si="9"/>
        <v/>
      </c>
      <c r="T222" s="64"/>
      <c r="U222" s="64"/>
      <c r="V222" s="39" t="str">
        <f>IF($P222="","",$P222+$Q222+LOOKUP(2,1/($V$4:$V221&lt;&gt;""),$V$4:$V221))</f>
        <v/>
      </c>
      <c r="W222" s="40"/>
      <c r="X222" s="40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HN222" s="33"/>
      <c r="HO222" s="33"/>
      <c r="HP222" s="33"/>
      <c r="HQ222" s="33"/>
      <c r="HR222" s="33"/>
      <c r="HS222" s="33"/>
      <c r="HT222" s="33"/>
      <c r="HU222" s="33"/>
      <c r="HV222" s="33"/>
      <c r="HW222" s="33"/>
      <c r="HX222" s="33"/>
      <c r="HY222" s="33"/>
      <c r="HZ222" s="33"/>
      <c r="IA222" s="33"/>
      <c r="IB222" s="33"/>
      <c r="IC222" s="33"/>
      <c r="ID222" s="33"/>
      <c r="IE222" s="33"/>
      <c r="IF222" s="33"/>
      <c r="IG222" s="33"/>
      <c r="IH222" s="33"/>
      <c r="II222" s="33"/>
      <c r="IJ222" s="33"/>
      <c r="IK222" s="33"/>
      <c r="IL222" s="33"/>
      <c r="IM222" s="33"/>
      <c r="IN222" s="33"/>
      <c r="IO222" s="33"/>
      <c r="IP222" s="33"/>
      <c r="IQ222" s="33"/>
      <c r="IR222" s="33"/>
      <c r="IS222" s="33"/>
      <c r="IT222" s="33"/>
      <c r="IU222" s="33"/>
      <c r="IV222" s="33"/>
      <c r="IW222" s="33"/>
      <c r="IX222" s="33"/>
    </row>
    <row r="223" spans="1:258" ht="18" x14ac:dyDescent="0.25">
      <c r="A223" s="24">
        <f>LOOKUP(2,1/($A$4:$A222&lt;&gt;""),$A$4:$A222)+1</f>
        <v>215</v>
      </c>
      <c r="B223" s="25"/>
      <c r="C223" s="42"/>
      <c r="D223" s="26" t="str">
        <f ca="1">IFERROR(IF($E223="","",VLOOKUP($E223,'Currency Pairs'!$B$4:$D$1001,3,FALSE)),"")</f>
        <v/>
      </c>
      <c r="E223" s="41" t="str">
        <f ca="1">IFERROR(IF($D223="","",VLOOKUP($D223,'Currency Pairs'!$A$4:$B$1001,2,FALSE)),"")</f>
        <v/>
      </c>
      <c r="F223" s="42"/>
      <c r="G223" s="41"/>
      <c r="H223" s="41"/>
      <c r="I223" s="41"/>
      <c r="J223" s="43" t="str">
        <f t="shared" si="8"/>
        <v/>
      </c>
      <c r="K223" s="76"/>
      <c r="L223" s="41"/>
      <c r="M223" s="44"/>
      <c r="N223" s="45" t="str">
        <f>IF(OR($G223="",$L223=""),"",ROUND(IF($F223="Long",(L223-G223),(G223-L223)) * POWER(10, VLOOKUP($D223,'Currency Pairs'!$A:$C,3,FALSE)),0))</f>
        <v/>
      </c>
      <c r="O223" s="89" t="str">
        <f>IF($P223="","",(($P223+$Q223+$R223)/LOOKUP(2,1/($V$4:$V222&lt;&gt;""),$V$4:$V222)))</f>
        <v/>
      </c>
      <c r="P223" s="46"/>
      <c r="Q223" s="46"/>
      <c r="R223" s="46"/>
      <c r="S223" s="31" t="str">
        <f t="shared" si="9"/>
        <v/>
      </c>
      <c r="T223" s="63"/>
      <c r="U223" s="63"/>
      <c r="V223" s="30" t="str">
        <f>IF($P223="","",$P223+$Q223+LOOKUP(2,1/($V$4:$V222&lt;&gt;""),$V$4:$V222))</f>
        <v/>
      </c>
      <c r="W223" s="31"/>
      <c r="X223" s="31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  <c r="CY223" s="32"/>
      <c r="CZ223" s="32"/>
      <c r="DA223" s="32"/>
      <c r="DB223" s="32"/>
      <c r="DC223" s="32"/>
      <c r="DD223" s="32"/>
      <c r="DE223" s="32"/>
      <c r="DF223" s="32"/>
      <c r="DG223" s="32"/>
      <c r="DH223" s="32"/>
      <c r="DI223" s="32"/>
      <c r="DJ223" s="32"/>
      <c r="DK223" s="32"/>
      <c r="DL223" s="32"/>
      <c r="DM223" s="32"/>
      <c r="DN223" s="32"/>
      <c r="DO223" s="32"/>
      <c r="DP223" s="32"/>
      <c r="DQ223" s="32"/>
      <c r="DR223" s="32"/>
      <c r="DS223" s="32"/>
      <c r="DT223" s="32"/>
      <c r="DU223" s="32"/>
      <c r="DV223" s="32"/>
      <c r="DW223" s="32"/>
      <c r="DX223" s="32"/>
      <c r="DY223" s="32"/>
      <c r="DZ223" s="32"/>
      <c r="EA223" s="32"/>
      <c r="EB223" s="32"/>
      <c r="EC223" s="32"/>
      <c r="ED223" s="32"/>
      <c r="EE223" s="32"/>
      <c r="EF223" s="32"/>
      <c r="EG223" s="32"/>
      <c r="EH223" s="32"/>
      <c r="EI223" s="32"/>
      <c r="EJ223" s="32"/>
      <c r="EK223" s="32"/>
      <c r="EL223" s="32"/>
      <c r="EM223" s="32"/>
      <c r="EN223" s="32"/>
      <c r="EO223" s="32"/>
      <c r="EP223" s="32"/>
      <c r="EQ223" s="32"/>
      <c r="ER223" s="32"/>
      <c r="ES223" s="32"/>
      <c r="ET223" s="32"/>
      <c r="EU223" s="32"/>
      <c r="EV223" s="32"/>
      <c r="EW223" s="32"/>
      <c r="EX223" s="32"/>
      <c r="EY223" s="32"/>
      <c r="EZ223" s="32"/>
      <c r="FA223" s="32"/>
      <c r="FB223" s="32"/>
      <c r="FC223" s="32"/>
      <c r="FD223" s="32"/>
      <c r="FE223" s="32"/>
      <c r="FF223" s="32"/>
      <c r="FG223" s="32"/>
      <c r="FH223" s="32"/>
      <c r="FI223" s="32"/>
      <c r="FJ223" s="32"/>
      <c r="FK223" s="32"/>
      <c r="FL223" s="32"/>
      <c r="FM223" s="32"/>
      <c r="FN223" s="32"/>
      <c r="FO223" s="32"/>
      <c r="FP223" s="32"/>
      <c r="FQ223" s="32"/>
      <c r="FR223" s="32"/>
      <c r="FS223" s="32"/>
      <c r="FT223" s="32"/>
      <c r="FU223" s="32"/>
      <c r="FV223" s="32"/>
      <c r="FW223" s="32"/>
      <c r="FX223" s="32"/>
      <c r="FY223" s="32"/>
      <c r="FZ223" s="32"/>
      <c r="GA223" s="32"/>
      <c r="GB223" s="32"/>
      <c r="GC223" s="32"/>
      <c r="GD223" s="32"/>
      <c r="GE223" s="32"/>
      <c r="GF223" s="32"/>
      <c r="GG223" s="32"/>
      <c r="GH223" s="32"/>
      <c r="GI223" s="32"/>
      <c r="GJ223" s="32"/>
      <c r="GK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</row>
    <row r="224" spans="1:258" ht="18" x14ac:dyDescent="0.25">
      <c r="A224" s="33">
        <f>LOOKUP(2,1/($A$4:$A223&lt;&gt;""),$A$4:$A223)+1</f>
        <v>216</v>
      </c>
      <c r="B224" s="34"/>
      <c r="C224" s="48"/>
      <c r="D224" s="35" t="str">
        <f ca="1">IFERROR(IF($E224="","",VLOOKUP($E224,'Currency Pairs'!$B$4:$D$1001,3,FALSE)),"")</f>
        <v/>
      </c>
      <c r="E224" s="47" t="str">
        <f ca="1">IFERROR(IF($D224="","",VLOOKUP($D224,'Currency Pairs'!$A$4:$B$1001,2,FALSE)),"")</f>
        <v/>
      </c>
      <c r="F224" s="48"/>
      <c r="G224" s="47"/>
      <c r="H224" s="47"/>
      <c r="I224" s="47"/>
      <c r="J224" s="49" t="str">
        <f t="shared" si="8"/>
        <v/>
      </c>
      <c r="K224" s="77"/>
      <c r="L224" s="47"/>
      <c r="M224" s="50"/>
      <c r="N224" s="51" t="str">
        <f>IF(OR($G224="",$L224=""),"",ROUND(IF($F224="Long",(L224-G224),(G224-L224)) * POWER(10, VLOOKUP($D224,'Currency Pairs'!$A:$C,3,FALSE)),0))</f>
        <v/>
      </c>
      <c r="O224" s="93" t="str">
        <f>IF($P224="","",(($P224+$Q224+$R224)/LOOKUP(2,1/($V$4:$V223&lt;&gt;""),$V$4:$V223)))</f>
        <v/>
      </c>
      <c r="P224" s="52"/>
      <c r="Q224" s="52"/>
      <c r="R224" s="52"/>
      <c r="S224" s="40" t="str">
        <f t="shared" si="9"/>
        <v/>
      </c>
      <c r="T224" s="64"/>
      <c r="U224" s="64"/>
      <c r="V224" s="39" t="str">
        <f>IF($P224="","",$P224+$Q224+LOOKUP(2,1/($V$4:$V223&lt;&gt;""),$V$4:$V223))</f>
        <v/>
      </c>
      <c r="W224" s="40"/>
      <c r="X224" s="40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HN224" s="33"/>
      <c r="HO224" s="33"/>
      <c r="HP224" s="33"/>
      <c r="HQ224" s="33"/>
      <c r="HR224" s="33"/>
      <c r="HS224" s="33"/>
      <c r="HT224" s="33"/>
      <c r="HU224" s="33"/>
      <c r="HV224" s="33"/>
      <c r="HW224" s="33"/>
      <c r="HX224" s="33"/>
      <c r="HY224" s="33"/>
      <c r="HZ224" s="33"/>
      <c r="IA224" s="33"/>
      <c r="IB224" s="33"/>
      <c r="IC224" s="33"/>
      <c r="ID224" s="33"/>
      <c r="IE224" s="33"/>
      <c r="IF224" s="33"/>
      <c r="IG224" s="33"/>
      <c r="IH224" s="33"/>
      <c r="II224" s="33"/>
      <c r="IJ224" s="33"/>
      <c r="IK224" s="33"/>
      <c r="IL224" s="33"/>
      <c r="IM224" s="33"/>
      <c r="IN224" s="33"/>
      <c r="IO224" s="33"/>
      <c r="IP224" s="33"/>
      <c r="IQ224" s="33"/>
      <c r="IR224" s="33"/>
      <c r="IS224" s="33"/>
      <c r="IT224" s="33"/>
      <c r="IU224" s="33"/>
      <c r="IV224" s="33"/>
      <c r="IW224" s="33"/>
      <c r="IX224" s="33"/>
    </row>
    <row r="225" spans="1:258" ht="18" x14ac:dyDescent="0.25">
      <c r="A225" s="24">
        <f>LOOKUP(2,1/($A$4:$A224&lt;&gt;""),$A$4:$A224)+1</f>
        <v>217</v>
      </c>
      <c r="B225" s="25"/>
      <c r="C225" s="42"/>
      <c r="D225" s="26" t="str">
        <f ca="1">IFERROR(IF($E225="","",VLOOKUP($E225,'Currency Pairs'!$B$4:$D$1001,3,FALSE)),"")</f>
        <v/>
      </c>
      <c r="E225" s="41" t="str">
        <f ca="1">IFERROR(IF($D225="","",VLOOKUP($D225,'Currency Pairs'!$A$4:$B$1001,2,FALSE)),"")</f>
        <v/>
      </c>
      <c r="F225" s="42"/>
      <c r="G225" s="41"/>
      <c r="H225" s="41"/>
      <c r="I225" s="41"/>
      <c r="J225" s="43" t="str">
        <f t="shared" si="8"/>
        <v/>
      </c>
      <c r="K225" s="76"/>
      <c r="L225" s="41"/>
      <c r="M225" s="44"/>
      <c r="N225" s="45" t="str">
        <f>IF(OR($G225="",$L225=""),"",ROUND(IF($F225="Long",(L225-G225),(G225-L225)) * POWER(10, VLOOKUP($D225,'Currency Pairs'!$A:$C,3,FALSE)),0))</f>
        <v/>
      </c>
      <c r="O225" s="89" t="str">
        <f>IF($P225="","",(($P225+$Q225+$R225)/LOOKUP(2,1/($V$4:$V224&lt;&gt;""),$V$4:$V224)))</f>
        <v/>
      </c>
      <c r="P225" s="46"/>
      <c r="Q225" s="46"/>
      <c r="R225" s="46"/>
      <c r="S225" s="31" t="str">
        <f t="shared" si="9"/>
        <v/>
      </c>
      <c r="T225" s="63"/>
      <c r="U225" s="63"/>
      <c r="V225" s="30" t="str">
        <f>IF($P225="","",$P225+$Q225+LOOKUP(2,1/($V$4:$V224&lt;&gt;""),$V$4:$V224))</f>
        <v/>
      </c>
      <c r="W225" s="31"/>
      <c r="X225" s="31"/>
      <c r="Y225" s="32"/>
      <c r="Z225" s="32"/>
      <c r="AA225" s="32"/>
      <c r="AB225" s="32"/>
      <c r="AC225" s="32"/>
      <c r="AD225" s="32"/>
      <c r="AE225" s="32"/>
      <c r="AF225" s="32"/>
      <c r="AG225" s="32"/>
      <c r="AH225" s="32"/>
      <c r="AI225" s="32"/>
      <c r="AJ225" s="32"/>
      <c r="AK225" s="32"/>
      <c r="AL225" s="32"/>
      <c r="AM225" s="32"/>
      <c r="AN225" s="32"/>
      <c r="AO225" s="32"/>
      <c r="AP225" s="32"/>
      <c r="AQ225" s="32"/>
      <c r="AR225" s="32"/>
      <c r="AS225" s="32"/>
      <c r="AT225" s="32"/>
      <c r="AU225" s="32"/>
      <c r="AV225" s="32"/>
      <c r="AW225" s="32"/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32"/>
      <c r="BI225" s="32"/>
      <c r="BJ225" s="32"/>
      <c r="BK225" s="32"/>
      <c r="BL225" s="32"/>
      <c r="BM225" s="32"/>
      <c r="BN225" s="32"/>
      <c r="BO225" s="32"/>
      <c r="BP225" s="32"/>
      <c r="BQ225" s="32"/>
      <c r="BR225" s="32"/>
      <c r="BS225" s="32"/>
      <c r="BT225" s="32"/>
      <c r="BU225" s="32"/>
      <c r="BV225" s="32"/>
      <c r="BW225" s="32"/>
      <c r="BX225" s="32"/>
      <c r="BY225" s="32"/>
      <c r="BZ225" s="32"/>
      <c r="CA225" s="32"/>
      <c r="CB225" s="32"/>
      <c r="CC225" s="32"/>
      <c r="CD225" s="32"/>
      <c r="CE225" s="32"/>
      <c r="CF225" s="32"/>
      <c r="CG225" s="32"/>
      <c r="CH225" s="32"/>
      <c r="CI225" s="32"/>
      <c r="CJ225" s="32"/>
      <c r="CK225" s="32"/>
      <c r="CL225" s="32"/>
      <c r="CM225" s="32"/>
      <c r="CN225" s="32"/>
      <c r="CO225" s="32"/>
      <c r="CP225" s="32"/>
      <c r="CQ225" s="32"/>
      <c r="CR225" s="32"/>
      <c r="CS225" s="32"/>
      <c r="CT225" s="32"/>
      <c r="CU225" s="32"/>
      <c r="CV225" s="32"/>
      <c r="CW225" s="32"/>
      <c r="CX225" s="32"/>
      <c r="CY225" s="32"/>
      <c r="CZ225" s="32"/>
      <c r="DA225" s="32"/>
      <c r="DB225" s="32"/>
      <c r="DC225" s="32"/>
      <c r="DD225" s="32"/>
      <c r="DE225" s="32"/>
      <c r="DF225" s="32"/>
      <c r="DG225" s="32"/>
      <c r="DH225" s="32"/>
      <c r="DI225" s="32"/>
      <c r="DJ225" s="32"/>
      <c r="DK225" s="32"/>
      <c r="DL225" s="32"/>
      <c r="DM225" s="32"/>
      <c r="DN225" s="32"/>
      <c r="DO225" s="32"/>
      <c r="DP225" s="32"/>
      <c r="DQ225" s="32"/>
      <c r="DR225" s="32"/>
      <c r="DS225" s="32"/>
      <c r="DT225" s="32"/>
      <c r="DU225" s="32"/>
      <c r="DV225" s="32"/>
      <c r="DW225" s="32"/>
      <c r="DX225" s="32"/>
      <c r="DY225" s="32"/>
      <c r="DZ225" s="32"/>
      <c r="EA225" s="32"/>
      <c r="EB225" s="32"/>
      <c r="EC225" s="32"/>
      <c r="ED225" s="32"/>
      <c r="EE225" s="32"/>
      <c r="EF225" s="32"/>
      <c r="EG225" s="32"/>
      <c r="EH225" s="32"/>
      <c r="EI225" s="32"/>
      <c r="EJ225" s="32"/>
      <c r="EK225" s="32"/>
      <c r="EL225" s="32"/>
      <c r="EM225" s="32"/>
      <c r="EN225" s="32"/>
      <c r="EO225" s="32"/>
      <c r="EP225" s="32"/>
      <c r="EQ225" s="32"/>
      <c r="ER225" s="32"/>
      <c r="ES225" s="32"/>
      <c r="ET225" s="32"/>
      <c r="EU225" s="32"/>
      <c r="EV225" s="32"/>
      <c r="EW225" s="32"/>
      <c r="EX225" s="32"/>
      <c r="EY225" s="32"/>
      <c r="EZ225" s="32"/>
      <c r="FA225" s="32"/>
      <c r="FB225" s="32"/>
      <c r="FC225" s="32"/>
      <c r="FD225" s="32"/>
      <c r="FE225" s="32"/>
      <c r="FF225" s="32"/>
      <c r="FG225" s="32"/>
      <c r="FH225" s="32"/>
      <c r="FI225" s="32"/>
      <c r="FJ225" s="32"/>
      <c r="FK225" s="32"/>
      <c r="FL225" s="32"/>
      <c r="FM225" s="32"/>
      <c r="FN225" s="32"/>
      <c r="FO225" s="32"/>
      <c r="FP225" s="32"/>
      <c r="FQ225" s="32"/>
      <c r="FR225" s="32"/>
      <c r="FS225" s="32"/>
      <c r="FT225" s="32"/>
      <c r="FU225" s="32"/>
      <c r="FV225" s="32"/>
      <c r="FW225" s="32"/>
      <c r="FX225" s="32"/>
      <c r="FY225" s="32"/>
      <c r="FZ225" s="32"/>
      <c r="GA225" s="32"/>
      <c r="GB225" s="32"/>
      <c r="GC225" s="32"/>
      <c r="GD225" s="32"/>
      <c r="GE225" s="32"/>
      <c r="GF225" s="32"/>
      <c r="GG225" s="32"/>
      <c r="GH225" s="32"/>
      <c r="GI225" s="32"/>
      <c r="GJ225" s="32"/>
      <c r="GK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</row>
    <row r="226" spans="1:258" ht="18" x14ac:dyDescent="0.25">
      <c r="A226" s="33">
        <f>LOOKUP(2,1/($A$4:$A225&lt;&gt;""),$A$4:$A225)+1</f>
        <v>218</v>
      </c>
      <c r="B226" s="34"/>
      <c r="C226" s="48"/>
      <c r="D226" s="35" t="str">
        <f ca="1">IFERROR(IF($E226="","",VLOOKUP($E226,'Currency Pairs'!$B$4:$D$1001,3,FALSE)),"")</f>
        <v/>
      </c>
      <c r="E226" s="47" t="str">
        <f ca="1">IFERROR(IF($D226="","",VLOOKUP($D226,'Currency Pairs'!$A$4:$B$1001,2,FALSE)),"")</f>
        <v/>
      </c>
      <c r="F226" s="48"/>
      <c r="G226" s="47"/>
      <c r="H226" s="47"/>
      <c r="I226" s="47"/>
      <c r="J226" s="49" t="str">
        <f t="shared" si="8"/>
        <v/>
      </c>
      <c r="K226" s="77"/>
      <c r="L226" s="47"/>
      <c r="M226" s="50"/>
      <c r="N226" s="51" t="str">
        <f>IF(OR($G226="",$L226=""),"",ROUND(IF($F226="Long",(L226-G226),(G226-L226)) * POWER(10, VLOOKUP($D226,'Currency Pairs'!$A:$C,3,FALSE)),0))</f>
        <v/>
      </c>
      <c r="O226" s="93" t="str">
        <f>IF($P226="","",(($P226+$Q226+$R226)/LOOKUP(2,1/($V$4:$V225&lt;&gt;""),$V$4:$V225)))</f>
        <v/>
      </c>
      <c r="P226" s="52"/>
      <c r="Q226" s="52"/>
      <c r="R226" s="52"/>
      <c r="S226" s="40" t="str">
        <f t="shared" si="9"/>
        <v/>
      </c>
      <c r="T226" s="64"/>
      <c r="U226" s="64"/>
      <c r="V226" s="39" t="str">
        <f>IF($P226="","",$P226+$Q226+LOOKUP(2,1/($V$4:$V225&lt;&gt;""),$V$4:$V225))</f>
        <v/>
      </c>
      <c r="W226" s="40"/>
      <c r="X226" s="40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HN226" s="33"/>
      <c r="HO226" s="33"/>
      <c r="HP226" s="33"/>
      <c r="HQ226" s="33"/>
      <c r="HR226" s="33"/>
      <c r="HS226" s="33"/>
      <c r="HT226" s="33"/>
      <c r="HU226" s="33"/>
      <c r="HV226" s="33"/>
      <c r="HW226" s="33"/>
      <c r="HX226" s="33"/>
      <c r="HY226" s="33"/>
      <c r="HZ226" s="33"/>
      <c r="IA226" s="33"/>
      <c r="IB226" s="33"/>
      <c r="IC226" s="33"/>
      <c r="ID226" s="33"/>
      <c r="IE226" s="33"/>
      <c r="IF226" s="33"/>
      <c r="IG226" s="33"/>
      <c r="IH226" s="33"/>
      <c r="II226" s="33"/>
      <c r="IJ226" s="33"/>
      <c r="IK226" s="33"/>
      <c r="IL226" s="33"/>
      <c r="IM226" s="33"/>
      <c r="IN226" s="33"/>
      <c r="IO226" s="33"/>
      <c r="IP226" s="33"/>
      <c r="IQ226" s="33"/>
      <c r="IR226" s="33"/>
      <c r="IS226" s="33"/>
      <c r="IT226" s="33"/>
      <c r="IU226" s="33"/>
      <c r="IV226" s="33"/>
      <c r="IW226" s="33"/>
      <c r="IX226" s="33"/>
    </row>
    <row r="227" spans="1:258" ht="18" x14ac:dyDescent="0.25">
      <c r="A227" s="24">
        <f>LOOKUP(2,1/($A$4:$A226&lt;&gt;""),$A$4:$A226)+1</f>
        <v>219</v>
      </c>
      <c r="B227" s="25"/>
      <c r="C227" s="42"/>
      <c r="D227" s="26" t="str">
        <f ca="1">IFERROR(IF($E227="","",VLOOKUP($E227,'Currency Pairs'!$B$4:$D$1001,3,FALSE)),"")</f>
        <v/>
      </c>
      <c r="E227" s="41" t="str">
        <f ca="1">IFERROR(IF($D227="","",VLOOKUP($D227,'Currency Pairs'!$A$4:$B$1001,2,FALSE)),"")</f>
        <v/>
      </c>
      <c r="F227" s="42"/>
      <c r="G227" s="41"/>
      <c r="H227" s="41"/>
      <c r="I227" s="41"/>
      <c r="J227" s="43" t="str">
        <f t="shared" si="8"/>
        <v/>
      </c>
      <c r="K227" s="76"/>
      <c r="L227" s="41"/>
      <c r="M227" s="44"/>
      <c r="N227" s="45" t="str">
        <f>IF(OR($G227="",$L227=""),"",ROUND(IF($F227="Long",(L227-G227),(G227-L227)) * POWER(10, VLOOKUP($D227,'Currency Pairs'!$A:$C,3,FALSE)),0))</f>
        <v/>
      </c>
      <c r="O227" s="89" t="str">
        <f>IF($P227="","",(($P227+$Q227+$R227)/LOOKUP(2,1/($V$4:$V226&lt;&gt;""),$V$4:$V226)))</f>
        <v/>
      </c>
      <c r="P227" s="46"/>
      <c r="Q227" s="46"/>
      <c r="R227" s="46"/>
      <c r="S227" s="31" t="str">
        <f t="shared" si="9"/>
        <v/>
      </c>
      <c r="T227" s="63"/>
      <c r="U227" s="63"/>
      <c r="V227" s="30" t="str">
        <f>IF($P227="","",$P227+$Q227+LOOKUP(2,1/($V$4:$V226&lt;&gt;""),$V$4:$V226))</f>
        <v/>
      </c>
      <c r="W227" s="31"/>
      <c r="X227" s="31"/>
      <c r="Y227" s="32"/>
      <c r="Z227" s="32"/>
      <c r="AA227" s="32"/>
      <c r="AB227" s="32"/>
      <c r="AC227" s="32"/>
      <c r="AD227" s="32"/>
      <c r="AE227" s="32"/>
      <c r="AF227" s="32"/>
      <c r="AG227" s="32"/>
      <c r="AH227" s="32"/>
      <c r="AI227" s="32"/>
      <c r="AJ227" s="32"/>
      <c r="AK227" s="32"/>
      <c r="AL227" s="32"/>
      <c r="AM227" s="32"/>
      <c r="AN227" s="32"/>
      <c r="AO227" s="32"/>
      <c r="AP227" s="32"/>
      <c r="AQ227" s="32"/>
      <c r="AR227" s="32"/>
      <c r="AS227" s="32"/>
      <c r="AT227" s="32"/>
      <c r="AU227" s="32"/>
      <c r="AV227" s="32"/>
      <c r="AW227" s="32"/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32"/>
      <c r="BI227" s="32"/>
      <c r="BJ227" s="32"/>
      <c r="BK227" s="32"/>
      <c r="BL227" s="32"/>
      <c r="BM227" s="32"/>
      <c r="BN227" s="32"/>
      <c r="BO227" s="32"/>
      <c r="BP227" s="32"/>
      <c r="BQ227" s="32"/>
      <c r="BR227" s="32"/>
      <c r="BS227" s="32"/>
      <c r="BT227" s="32"/>
      <c r="BU227" s="32"/>
      <c r="BV227" s="32"/>
      <c r="BW227" s="32"/>
      <c r="BX227" s="32"/>
      <c r="BY227" s="32"/>
      <c r="BZ227" s="32"/>
      <c r="CA227" s="32"/>
      <c r="CB227" s="32"/>
      <c r="CC227" s="32"/>
      <c r="CD227" s="32"/>
      <c r="CE227" s="32"/>
      <c r="CF227" s="32"/>
      <c r="CG227" s="32"/>
      <c r="CH227" s="32"/>
      <c r="CI227" s="32"/>
      <c r="CJ227" s="32"/>
      <c r="CK227" s="32"/>
      <c r="CL227" s="32"/>
      <c r="CM227" s="32"/>
      <c r="CN227" s="32"/>
      <c r="CO227" s="32"/>
      <c r="CP227" s="32"/>
      <c r="CQ227" s="32"/>
      <c r="CR227" s="32"/>
      <c r="CS227" s="32"/>
      <c r="CT227" s="32"/>
      <c r="CU227" s="32"/>
      <c r="CV227" s="32"/>
      <c r="CW227" s="32"/>
      <c r="CX227" s="32"/>
      <c r="CY227" s="32"/>
      <c r="CZ227" s="32"/>
      <c r="DA227" s="32"/>
      <c r="DB227" s="32"/>
      <c r="DC227" s="32"/>
      <c r="DD227" s="32"/>
      <c r="DE227" s="32"/>
      <c r="DF227" s="32"/>
      <c r="DG227" s="32"/>
      <c r="DH227" s="32"/>
      <c r="DI227" s="32"/>
      <c r="DJ227" s="32"/>
      <c r="DK227" s="32"/>
      <c r="DL227" s="32"/>
      <c r="DM227" s="32"/>
      <c r="DN227" s="32"/>
      <c r="DO227" s="32"/>
      <c r="DP227" s="32"/>
      <c r="DQ227" s="32"/>
      <c r="DR227" s="32"/>
      <c r="DS227" s="32"/>
      <c r="DT227" s="32"/>
      <c r="DU227" s="32"/>
      <c r="DV227" s="32"/>
      <c r="DW227" s="32"/>
      <c r="DX227" s="32"/>
      <c r="DY227" s="32"/>
      <c r="DZ227" s="32"/>
      <c r="EA227" s="32"/>
      <c r="EB227" s="32"/>
      <c r="EC227" s="32"/>
      <c r="ED227" s="32"/>
      <c r="EE227" s="32"/>
      <c r="EF227" s="32"/>
      <c r="EG227" s="32"/>
      <c r="EH227" s="32"/>
      <c r="EI227" s="32"/>
      <c r="EJ227" s="32"/>
      <c r="EK227" s="32"/>
      <c r="EL227" s="32"/>
      <c r="EM227" s="32"/>
      <c r="EN227" s="32"/>
      <c r="EO227" s="32"/>
      <c r="EP227" s="32"/>
      <c r="EQ227" s="32"/>
      <c r="ER227" s="32"/>
      <c r="ES227" s="32"/>
      <c r="ET227" s="32"/>
      <c r="EU227" s="32"/>
      <c r="EV227" s="32"/>
      <c r="EW227" s="32"/>
      <c r="EX227" s="32"/>
      <c r="EY227" s="32"/>
      <c r="EZ227" s="32"/>
      <c r="FA227" s="32"/>
      <c r="FB227" s="32"/>
      <c r="FC227" s="32"/>
      <c r="FD227" s="32"/>
      <c r="FE227" s="32"/>
      <c r="FF227" s="32"/>
      <c r="FG227" s="32"/>
      <c r="FH227" s="32"/>
      <c r="FI227" s="32"/>
      <c r="FJ227" s="32"/>
      <c r="FK227" s="32"/>
      <c r="FL227" s="32"/>
      <c r="FM227" s="32"/>
      <c r="FN227" s="32"/>
      <c r="FO227" s="32"/>
      <c r="FP227" s="32"/>
      <c r="FQ227" s="32"/>
      <c r="FR227" s="32"/>
      <c r="FS227" s="32"/>
      <c r="FT227" s="32"/>
      <c r="FU227" s="32"/>
      <c r="FV227" s="32"/>
      <c r="FW227" s="32"/>
      <c r="FX227" s="32"/>
      <c r="FY227" s="32"/>
      <c r="FZ227" s="32"/>
      <c r="GA227" s="32"/>
      <c r="GB227" s="32"/>
      <c r="GC227" s="32"/>
      <c r="GD227" s="32"/>
      <c r="GE227" s="32"/>
      <c r="GF227" s="32"/>
      <c r="GG227" s="32"/>
      <c r="GH227" s="32"/>
      <c r="GI227" s="32"/>
      <c r="GJ227" s="32"/>
      <c r="GK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</row>
    <row r="228" spans="1:258" ht="18" x14ac:dyDescent="0.25">
      <c r="A228" s="33">
        <f>LOOKUP(2,1/($A$4:$A227&lt;&gt;""),$A$4:$A227)+1</f>
        <v>220</v>
      </c>
      <c r="B228" s="34"/>
      <c r="C228" s="48"/>
      <c r="D228" s="35" t="str">
        <f ca="1">IFERROR(IF($E228="","",VLOOKUP($E228,'Currency Pairs'!$B$4:$D$1001,3,FALSE)),"")</f>
        <v/>
      </c>
      <c r="E228" s="47" t="str">
        <f ca="1">IFERROR(IF($D228="","",VLOOKUP($D228,'Currency Pairs'!$A$4:$B$1001,2,FALSE)),"")</f>
        <v/>
      </c>
      <c r="F228" s="48"/>
      <c r="G228" s="47"/>
      <c r="H228" s="47"/>
      <c r="I228" s="47"/>
      <c r="J228" s="49" t="str">
        <f t="shared" si="8"/>
        <v/>
      </c>
      <c r="K228" s="77"/>
      <c r="L228" s="47"/>
      <c r="M228" s="50"/>
      <c r="N228" s="51" t="str">
        <f>IF(OR($G228="",$L228=""),"",ROUND(IF($F228="Long",(L228-G228),(G228-L228)) * POWER(10, VLOOKUP($D228,'Currency Pairs'!$A:$C,3,FALSE)),0))</f>
        <v/>
      </c>
      <c r="O228" s="93" t="str">
        <f>IF($P228="","",(($P228+$Q228+$R228)/LOOKUP(2,1/($V$4:$V227&lt;&gt;""),$V$4:$V227)))</f>
        <v/>
      </c>
      <c r="P228" s="52"/>
      <c r="Q228" s="52"/>
      <c r="R228" s="52"/>
      <c r="S228" s="40" t="str">
        <f t="shared" si="9"/>
        <v/>
      </c>
      <c r="T228" s="64"/>
      <c r="U228" s="64"/>
      <c r="V228" s="39" t="str">
        <f>IF($P228="","",$P228+$Q228+LOOKUP(2,1/($V$4:$V227&lt;&gt;""),$V$4:$V227))</f>
        <v/>
      </c>
      <c r="W228" s="40"/>
      <c r="X228" s="40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HN228" s="33"/>
      <c r="HO228" s="33"/>
      <c r="HP228" s="33"/>
      <c r="HQ228" s="33"/>
      <c r="HR228" s="33"/>
      <c r="HS228" s="33"/>
      <c r="HT228" s="33"/>
      <c r="HU228" s="33"/>
      <c r="HV228" s="33"/>
      <c r="HW228" s="33"/>
      <c r="HX228" s="33"/>
      <c r="HY228" s="33"/>
      <c r="HZ228" s="33"/>
      <c r="IA228" s="33"/>
      <c r="IB228" s="33"/>
      <c r="IC228" s="33"/>
      <c r="ID228" s="33"/>
      <c r="IE228" s="33"/>
      <c r="IF228" s="33"/>
      <c r="IG228" s="33"/>
      <c r="IH228" s="33"/>
      <c r="II228" s="33"/>
      <c r="IJ228" s="33"/>
      <c r="IK228" s="33"/>
      <c r="IL228" s="33"/>
      <c r="IM228" s="33"/>
      <c r="IN228" s="33"/>
      <c r="IO228" s="33"/>
      <c r="IP228" s="33"/>
      <c r="IQ228" s="33"/>
      <c r="IR228" s="33"/>
      <c r="IS228" s="33"/>
      <c r="IT228" s="33"/>
      <c r="IU228" s="33"/>
      <c r="IV228" s="33"/>
      <c r="IW228" s="33"/>
      <c r="IX228" s="33"/>
    </row>
    <row r="229" spans="1:258" ht="18" x14ac:dyDescent="0.25">
      <c r="A229" s="24">
        <f>LOOKUP(2,1/($A$4:$A228&lt;&gt;""),$A$4:$A228)+1</f>
        <v>221</v>
      </c>
      <c r="B229" s="25"/>
      <c r="C229" s="42"/>
      <c r="D229" s="26" t="str">
        <f ca="1">IFERROR(IF($E229="","",VLOOKUP($E229,'Currency Pairs'!$B$4:$D$1001,3,FALSE)),"")</f>
        <v/>
      </c>
      <c r="E229" s="41" t="str">
        <f ca="1">IFERROR(IF($D229="","",VLOOKUP($D229,'Currency Pairs'!$A$4:$B$1001,2,FALSE)),"")</f>
        <v/>
      </c>
      <c r="F229" s="42"/>
      <c r="G229" s="41"/>
      <c r="H229" s="41"/>
      <c r="I229" s="41"/>
      <c r="J229" s="43" t="str">
        <f t="shared" si="8"/>
        <v/>
      </c>
      <c r="K229" s="76"/>
      <c r="L229" s="41"/>
      <c r="M229" s="44"/>
      <c r="N229" s="45" t="str">
        <f>IF(OR($G229="",$L229=""),"",ROUND(IF($F229="Long",(L229-G229),(G229-L229)) * POWER(10, VLOOKUP($D229,'Currency Pairs'!$A:$C,3,FALSE)),0))</f>
        <v/>
      </c>
      <c r="O229" s="89" t="str">
        <f>IF($P229="","",(($P229+$Q229+$R229)/LOOKUP(2,1/($V$4:$V228&lt;&gt;""),$V$4:$V228)))</f>
        <v/>
      </c>
      <c r="P229" s="46"/>
      <c r="Q229" s="46"/>
      <c r="R229" s="46"/>
      <c r="S229" s="31" t="str">
        <f t="shared" si="9"/>
        <v/>
      </c>
      <c r="T229" s="63"/>
      <c r="U229" s="63"/>
      <c r="V229" s="30" t="str">
        <f>IF($P229="","",$P229+$Q229+LOOKUP(2,1/($V$4:$V228&lt;&gt;""),$V$4:$V228))</f>
        <v/>
      </c>
      <c r="W229" s="31"/>
      <c r="X229" s="31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  <c r="CY229" s="32"/>
      <c r="CZ229" s="32"/>
      <c r="DA229" s="32"/>
      <c r="DB229" s="32"/>
      <c r="DC229" s="32"/>
      <c r="DD229" s="32"/>
      <c r="DE229" s="32"/>
      <c r="DF229" s="32"/>
      <c r="DG229" s="32"/>
      <c r="DH229" s="32"/>
      <c r="DI229" s="32"/>
      <c r="DJ229" s="32"/>
      <c r="DK229" s="32"/>
      <c r="DL229" s="32"/>
      <c r="DM229" s="32"/>
      <c r="DN229" s="32"/>
      <c r="DO229" s="32"/>
      <c r="DP229" s="32"/>
      <c r="DQ229" s="32"/>
      <c r="DR229" s="32"/>
      <c r="DS229" s="32"/>
      <c r="DT229" s="32"/>
      <c r="DU229" s="32"/>
      <c r="DV229" s="32"/>
      <c r="DW229" s="32"/>
      <c r="DX229" s="32"/>
      <c r="DY229" s="32"/>
      <c r="DZ229" s="32"/>
      <c r="EA229" s="32"/>
      <c r="EB229" s="32"/>
      <c r="EC229" s="32"/>
      <c r="ED229" s="32"/>
      <c r="EE229" s="32"/>
      <c r="EF229" s="32"/>
      <c r="EG229" s="32"/>
      <c r="EH229" s="32"/>
      <c r="EI229" s="32"/>
      <c r="EJ229" s="32"/>
      <c r="EK229" s="32"/>
      <c r="EL229" s="32"/>
      <c r="EM229" s="32"/>
      <c r="EN229" s="32"/>
      <c r="EO229" s="32"/>
      <c r="EP229" s="32"/>
      <c r="EQ229" s="32"/>
      <c r="ER229" s="32"/>
      <c r="ES229" s="32"/>
      <c r="ET229" s="32"/>
      <c r="EU229" s="32"/>
      <c r="EV229" s="32"/>
      <c r="EW229" s="32"/>
      <c r="EX229" s="32"/>
      <c r="EY229" s="32"/>
      <c r="EZ229" s="32"/>
      <c r="FA229" s="32"/>
      <c r="FB229" s="32"/>
      <c r="FC229" s="32"/>
      <c r="FD229" s="32"/>
      <c r="FE229" s="32"/>
      <c r="FF229" s="32"/>
      <c r="FG229" s="32"/>
      <c r="FH229" s="32"/>
      <c r="FI229" s="32"/>
      <c r="FJ229" s="32"/>
      <c r="FK229" s="32"/>
      <c r="FL229" s="32"/>
      <c r="FM229" s="32"/>
      <c r="FN229" s="32"/>
      <c r="FO229" s="32"/>
      <c r="FP229" s="32"/>
      <c r="FQ229" s="32"/>
      <c r="FR229" s="32"/>
      <c r="FS229" s="32"/>
      <c r="FT229" s="32"/>
      <c r="FU229" s="32"/>
      <c r="FV229" s="32"/>
      <c r="FW229" s="32"/>
      <c r="FX229" s="32"/>
      <c r="FY229" s="32"/>
      <c r="FZ229" s="32"/>
      <c r="GA229" s="32"/>
      <c r="GB229" s="32"/>
      <c r="GC229" s="32"/>
      <c r="GD229" s="32"/>
      <c r="GE229" s="32"/>
      <c r="GF229" s="32"/>
      <c r="GG229" s="32"/>
      <c r="GH229" s="32"/>
      <c r="GI229" s="32"/>
      <c r="GJ229" s="32"/>
      <c r="GK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</row>
    <row r="230" spans="1:258" ht="18" x14ac:dyDescent="0.25">
      <c r="A230" s="33">
        <f>LOOKUP(2,1/($A$4:$A229&lt;&gt;""),$A$4:$A229)+1</f>
        <v>222</v>
      </c>
      <c r="B230" s="34"/>
      <c r="C230" s="48"/>
      <c r="D230" s="35" t="str">
        <f ca="1">IFERROR(IF($E230="","",VLOOKUP($E230,'Currency Pairs'!$B$4:$D$1001,3,FALSE)),"")</f>
        <v/>
      </c>
      <c r="E230" s="47" t="str">
        <f ca="1">IFERROR(IF($D230="","",VLOOKUP($D230,'Currency Pairs'!$A$4:$B$1001,2,FALSE)),"")</f>
        <v/>
      </c>
      <c r="F230" s="48"/>
      <c r="G230" s="47"/>
      <c r="H230" s="47"/>
      <c r="I230" s="47"/>
      <c r="J230" s="49" t="str">
        <f t="shared" si="8"/>
        <v/>
      </c>
      <c r="K230" s="77"/>
      <c r="L230" s="47"/>
      <c r="M230" s="50"/>
      <c r="N230" s="51" t="str">
        <f>IF(OR($G230="",$L230=""),"",ROUND(IF($F230="Long",(L230-G230),(G230-L230)) * POWER(10, VLOOKUP($D230,'Currency Pairs'!$A:$C,3,FALSE)),0))</f>
        <v/>
      </c>
      <c r="O230" s="93" t="str">
        <f>IF($P230="","",(($P230+$Q230+$R230)/LOOKUP(2,1/($V$4:$V229&lt;&gt;""),$V$4:$V229)))</f>
        <v/>
      </c>
      <c r="P230" s="52"/>
      <c r="Q230" s="52"/>
      <c r="R230" s="52"/>
      <c r="S230" s="40" t="str">
        <f t="shared" si="9"/>
        <v/>
      </c>
      <c r="T230" s="64"/>
      <c r="U230" s="64"/>
      <c r="V230" s="39" t="str">
        <f>IF($P230="","",$P230+$Q230+LOOKUP(2,1/($V$4:$V229&lt;&gt;""),$V$4:$V229))</f>
        <v/>
      </c>
      <c r="W230" s="40"/>
      <c r="X230" s="40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HN230" s="33"/>
      <c r="HO230" s="33"/>
      <c r="HP230" s="33"/>
      <c r="HQ230" s="33"/>
      <c r="HR230" s="33"/>
      <c r="HS230" s="33"/>
      <c r="HT230" s="33"/>
      <c r="HU230" s="33"/>
      <c r="HV230" s="33"/>
      <c r="HW230" s="33"/>
      <c r="HX230" s="33"/>
      <c r="HY230" s="33"/>
      <c r="HZ230" s="33"/>
      <c r="IA230" s="33"/>
      <c r="IB230" s="33"/>
      <c r="IC230" s="33"/>
      <c r="ID230" s="33"/>
      <c r="IE230" s="33"/>
      <c r="IF230" s="33"/>
      <c r="IG230" s="33"/>
      <c r="IH230" s="33"/>
      <c r="II230" s="33"/>
      <c r="IJ230" s="33"/>
      <c r="IK230" s="33"/>
      <c r="IL230" s="33"/>
      <c r="IM230" s="33"/>
      <c r="IN230" s="33"/>
      <c r="IO230" s="33"/>
      <c r="IP230" s="33"/>
      <c r="IQ230" s="33"/>
      <c r="IR230" s="33"/>
      <c r="IS230" s="33"/>
      <c r="IT230" s="33"/>
      <c r="IU230" s="33"/>
      <c r="IV230" s="33"/>
      <c r="IW230" s="33"/>
      <c r="IX230" s="33"/>
    </row>
    <row r="231" spans="1:258" ht="18" x14ac:dyDescent="0.25">
      <c r="A231" s="24">
        <f>LOOKUP(2,1/($A$4:$A230&lt;&gt;""),$A$4:$A230)+1</f>
        <v>223</v>
      </c>
      <c r="B231" s="25"/>
      <c r="C231" s="42"/>
      <c r="D231" s="26" t="str">
        <f ca="1">IFERROR(IF($E231="","",VLOOKUP($E231,'Currency Pairs'!$B$4:$D$1001,3,FALSE)),"")</f>
        <v/>
      </c>
      <c r="E231" s="41" t="str">
        <f ca="1">IFERROR(IF($D231="","",VLOOKUP($D231,'Currency Pairs'!$A$4:$B$1001,2,FALSE)),"")</f>
        <v/>
      </c>
      <c r="F231" s="42"/>
      <c r="G231" s="41"/>
      <c r="H231" s="41"/>
      <c r="I231" s="41"/>
      <c r="J231" s="43" t="str">
        <f t="shared" si="8"/>
        <v/>
      </c>
      <c r="K231" s="76"/>
      <c r="L231" s="41"/>
      <c r="M231" s="44"/>
      <c r="N231" s="45" t="str">
        <f>IF(OR($G231="",$L231=""),"",ROUND(IF($F231="Long",(L231-G231),(G231-L231)) * POWER(10, VLOOKUP($D231,'Currency Pairs'!$A:$C,3,FALSE)),0))</f>
        <v/>
      </c>
      <c r="O231" s="89" t="str">
        <f>IF($P231="","",(($P231+$Q231+$R231)/LOOKUP(2,1/($V$4:$V230&lt;&gt;""),$V$4:$V230)))</f>
        <v/>
      </c>
      <c r="P231" s="46"/>
      <c r="Q231" s="46"/>
      <c r="R231" s="46"/>
      <c r="S231" s="31" t="str">
        <f t="shared" si="9"/>
        <v/>
      </c>
      <c r="T231" s="63"/>
      <c r="U231" s="63"/>
      <c r="V231" s="30" t="str">
        <f>IF($P231="","",$P231+$Q231+LOOKUP(2,1/($V$4:$V230&lt;&gt;""),$V$4:$V230))</f>
        <v/>
      </c>
      <c r="W231" s="31"/>
      <c r="X231" s="31"/>
      <c r="Y231" s="32"/>
      <c r="Z231" s="32"/>
      <c r="AA231" s="32"/>
      <c r="AB231" s="32"/>
      <c r="AC231" s="32"/>
      <c r="AD231" s="32"/>
      <c r="AE231" s="32"/>
      <c r="AF231" s="32"/>
      <c r="AG231" s="32"/>
      <c r="AH231" s="32"/>
      <c r="AI231" s="32"/>
      <c r="AJ231" s="32"/>
      <c r="AK231" s="32"/>
      <c r="AL231" s="32"/>
      <c r="AM231" s="32"/>
      <c r="AN231" s="32"/>
      <c r="AO231" s="32"/>
      <c r="AP231" s="32"/>
      <c r="AQ231" s="32"/>
      <c r="AR231" s="32"/>
      <c r="AS231" s="32"/>
      <c r="AT231" s="32"/>
      <c r="AU231" s="32"/>
      <c r="AV231" s="32"/>
      <c r="AW231" s="32"/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32"/>
      <c r="BI231" s="32"/>
      <c r="BJ231" s="32"/>
      <c r="BK231" s="32"/>
      <c r="BL231" s="32"/>
      <c r="BM231" s="32"/>
      <c r="BN231" s="32"/>
      <c r="BO231" s="32"/>
      <c r="BP231" s="32"/>
      <c r="BQ231" s="32"/>
      <c r="BR231" s="32"/>
      <c r="BS231" s="32"/>
      <c r="BT231" s="32"/>
      <c r="BU231" s="32"/>
      <c r="BV231" s="32"/>
      <c r="BW231" s="32"/>
      <c r="BX231" s="32"/>
      <c r="BY231" s="32"/>
      <c r="BZ231" s="32"/>
      <c r="CA231" s="32"/>
      <c r="CB231" s="32"/>
      <c r="CC231" s="32"/>
      <c r="CD231" s="32"/>
      <c r="CE231" s="32"/>
      <c r="CF231" s="32"/>
      <c r="CG231" s="32"/>
      <c r="CH231" s="32"/>
      <c r="CI231" s="32"/>
      <c r="CJ231" s="32"/>
      <c r="CK231" s="32"/>
      <c r="CL231" s="32"/>
      <c r="CM231" s="32"/>
      <c r="CN231" s="32"/>
      <c r="CO231" s="32"/>
      <c r="CP231" s="32"/>
      <c r="CQ231" s="32"/>
      <c r="CR231" s="32"/>
      <c r="CS231" s="32"/>
      <c r="CT231" s="32"/>
      <c r="CU231" s="32"/>
      <c r="CV231" s="32"/>
      <c r="CW231" s="32"/>
      <c r="CX231" s="32"/>
      <c r="CY231" s="32"/>
      <c r="CZ231" s="32"/>
      <c r="DA231" s="32"/>
      <c r="DB231" s="32"/>
      <c r="DC231" s="32"/>
      <c r="DD231" s="32"/>
      <c r="DE231" s="32"/>
      <c r="DF231" s="32"/>
      <c r="DG231" s="32"/>
      <c r="DH231" s="32"/>
      <c r="DI231" s="32"/>
      <c r="DJ231" s="32"/>
      <c r="DK231" s="32"/>
      <c r="DL231" s="32"/>
      <c r="DM231" s="32"/>
      <c r="DN231" s="32"/>
      <c r="DO231" s="32"/>
      <c r="DP231" s="32"/>
      <c r="DQ231" s="32"/>
      <c r="DR231" s="32"/>
      <c r="DS231" s="32"/>
      <c r="DT231" s="32"/>
      <c r="DU231" s="32"/>
      <c r="DV231" s="32"/>
      <c r="DW231" s="32"/>
      <c r="DX231" s="32"/>
      <c r="DY231" s="32"/>
      <c r="DZ231" s="32"/>
      <c r="EA231" s="32"/>
      <c r="EB231" s="32"/>
      <c r="EC231" s="32"/>
      <c r="ED231" s="32"/>
      <c r="EE231" s="32"/>
      <c r="EF231" s="32"/>
      <c r="EG231" s="32"/>
      <c r="EH231" s="32"/>
      <c r="EI231" s="32"/>
      <c r="EJ231" s="32"/>
      <c r="EK231" s="32"/>
      <c r="EL231" s="32"/>
      <c r="EM231" s="32"/>
      <c r="EN231" s="32"/>
      <c r="EO231" s="32"/>
      <c r="EP231" s="32"/>
      <c r="EQ231" s="32"/>
      <c r="ER231" s="32"/>
      <c r="ES231" s="32"/>
      <c r="ET231" s="32"/>
      <c r="EU231" s="32"/>
      <c r="EV231" s="32"/>
      <c r="EW231" s="32"/>
      <c r="EX231" s="32"/>
      <c r="EY231" s="32"/>
      <c r="EZ231" s="32"/>
      <c r="FA231" s="32"/>
      <c r="FB231" s="32"/>
      <c r="FC231" s="32"/>
      <c r="FD231" s="32"/>
      <c r="FE231" s="32"/>
      <c r="FF231" s="32"/>
      <c r="FG231" s="32"/>
      <c r="FH231" s="32"/>
      <c r="FI231" s="32"/>
      <c r="FJ231" s="32"/>
      <c r="FK231" s="32"/>
      <c r="FL231" s="32"/>
      <c r="FM231" s="32"/>
      <c r="FN231" s="32"/>
      <c r="FO231" s="32"/>
      <c r="FP231" s="32"/>
      <c r="FQ231" s="32"/>
      <c r="FR231" s="32"/>
      <c r="FS231" s="32"/>
      <c r="FT231" s="32"/>
      <c r="FU231" s="32"/>
      <c r="FV231" s="32"/>
      <c r="FW231" s="32"/>
      <c r="FX231" s="32"/>
      <c r="FY231" s="32"/>
      <c r="FZ231" s="32"/>
      <c r="GA231" s="32"/>
      <c r="GB231" s="32"/>
      <c r="GC231" s="32"/>
      <c r="GD231" s="32"/>
      <c r="GE231" s="32"/>
      <c r="GF231" s="32"/>
      <c r="GG231" s="32"/>
      <c r="GH231" s="32"/>
      <c r="GI231" s="32"/>
      <c r="GJ231" s="32"/>
      <c r="GK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</row>
    <row r="232" spans="1:258" ht="18" x14ac:dyDescent="0.25">
      <c r="A232" s="33">
        <f>LOOKUP(2,1/($A$4:$A231&lt;&gt;""),$A$4:$A231)+1</f>
        <v>224</v>
      </c>
      <c r="B232" s="34"/>
      <c r="C232" s="48"/>
      <c r="D232" s="35" t="str">
        <f ca="1">IFERROR(IF($E232="","",VLOOKUP($E232,'Currency Pairs'!$B$4:$D$1001,3,FALSE)),"")</f>
        <v/>
      </c>
      <c r="E232" s="47" t="str">
        <f ca="1">IFERROR(IF($D232="","",VLOOKUP($D232,'Currency Pairs'!$A$4:$B$1001,2,FALSE)),"")</f>
        <v/>
      </c>
      <c r="F232" s="48"/>
      <c r="G232" s="47"/>
      <c r="H232" s="47"/>
      <c r="I232" s="47"/>
      <c r="J232" s="49" t="str">
        <f t="shared" si="8"/>
        <v/>
      </c>
      <c r="K232" s="77"/>
      <c r="L232" s="47"/>
      <c r="M232" s="50"/>
      <c r="N232" s="51" t="str">
        <f>IF(OR($G232="",$L232=""),"",ROUND(IF($F232="Long",(L232-G232),(G232-L232)) * POWER(10, VLOOKUP($D232,'Currency Pairs'!$A:$C,3,FALSE)),0))</f>
        <v/>
      </c>
      <c r="O232" s="93" t="str">
        <f>IF($P232="","",(($P232+$Q232+$R232)/LOOKUP(2,1/($V$4:$V231&lt;&gt;""),$V$4:$V231)))</f>
        <v/>
      </c>
      <c r="P232" s="52"/>
      <c r="Q232" s="52"/>
      <c r="R232" s="52"/>
      <c r="S232" s="40" t="str">
        <f t="shared" si="9"/>
        <v/>
      </c>
      <c r="T232" s="64"/>
      <c r="U232" s="64"/>
      <c r="V232" s="39" t="str">
        <f>IF($P232="","",$P232+$Q232+LOOKUP(2,1/($V$4:$V231&lt;&gt;""),$V$4:$V231))</f>
        <v/>
      </c>
      <c r="W232" s="40"/>
      <c r="X232" s="40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HN232" s="33"/>
      <c r="HO232" s="33"/>
      <c r="HP232" s="33"/>
      <c r="HQ232" s="33"/>
      <c r="HR232" s="33"/>
      <c r="HS232" s="33"/>
      <c r="HT232" s="33"/>
      <c r="HU232" s="33"/>
      <c r="HV232" s="33"/>
      <c r="HW232" s="33"/>
      <c r="HX232" s="33"/>
      <c r="HY232" s="33"/>
      <c r="HZ232" s="33"/>
      <c r="IA232" s="33"/>
      <c r="IB232" s="33"/>
      <c r="IC232" s="33"/>
      <c r="ID232" s="33"/>
      <c r="IE232" s="33"/>
      <c r="IF232" s="33"/>
      <c r="IG232" s="33"/>
      <c r="IH232" s="33"/>
      <c r="II232" s="33"/>
      <c r="IJ232" s="33"/>
      <c r="IK232" s="33"/>
      <c r="IL232" s="33"/>
      <c r="IM232" s="33"/>
      <c r="IN232" s="33"/>
      <c r="IO232" s="33"/>
      <c r="IP232" s="33"/>
      <c r="IQ232" s="33"/>
      <c r="IR232" s="33"/>
      <c r="IS232" s="33"/>
      <c r="IT232" s="33"/>
      <c r="IU232" s="33"/>
      <c r="IV232" s="33"/>
      <c r="IW232" s="33"/>
      <c r="IX232" s="33"/>
    </row>
    <row r="233" spans="1:258" ht="18" x14ac:dyDescent="0.25">
      <c r="A233" s="24">
        <f>LOOKUP(2,1/($A$4:$A232&lt;&gt;""),$A$4:$A232)+1</f>
        <v>225</v>
      </c>
      <c r="B233" s="25"/>
      <c r="C233" s="42"/>
      <c r="D233" s="26" t="str">
        <f ca="1">IFERROR(IF($E233="","",VLOOKUP($E233,'Currency Pairs'!$B$4:$D$1001,3,FALSE)),"")</f>
        <v/>
      </c>
      <c r="E233" s="41" t="str">
        <f ca="1">IFERROR(IF($D233="","",VLOOKUP($D233,'Currency Pairs'!$A$4:$B$1001,2,FALSE)),"")</f>
        <v/>
      </c>
      <c r="F233" s="42"/>
      <c r="G233" s="41"/>
      <c r="H233" s="41"/>
      <c r="I233" s="41"/>
      <c r="J233" s="43" t="str">
        <f t="shared" si="8"/>
        <v/>
      </c>
      <c r="K233" s="76"/>
      <c r="L233" s="41"/>
      <c r="M233" s="44"/>
      <c r="N233" s="45" t="str">
        <f>IF(OR($G233="",$L233=""),"",ROUND(IF($F233="Long",(L233-G233),(G233-L233)) * POWER(10, VLOOKUP($D233,'Currency Pairs'!$A:$C,3,FALSE)),0))</f>
        <v/>
      </c>
      <c r="O233" s="89" t="str">
        <f>IF($P233="","",(($P233+$Q233+$R233)/LOOKUP(2,1/($V$4:$V232&lt;&gt;""),$V$4:$V232)))</f>
        <v/>
      </c>
      <c r="P233" s="46"/>
      <c r="Q233" s="46"/>
      <c r="R233" s="46"/>
      <c r="S233" s="31" t="str">
        <f t="shared" si="9"/>
        <v/>
      </c>
      <c r="T233" s="63"/>
      <c r="U233" s="63"/>
      <c r="V233" s="30" t="str">
        <f>IF($P233="","",$P233+$Q233+LOOKUP(2,1/($V$4:$V232&lt;&gt;""),$V$4:$V232))</f>
        <v/>
      </c>
      <c r="W233" s="31"/>
      <c r="X233" s="31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  <c r="AP233" s="32"/>
      <c r="AQ233" s="32"/>
      <c r="AR233" s="32"/>
      <c r="AS233" s="32"/>
      <c r="AT233" s="32"/>
      <c r="AU233" s="32"/>
      <c r="AV233" s="32"/>
      <c r="AW233" s="32"/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32"/>
      <c r="BI233" s="32"/>
      <c r="BJ233" s="32"/>
      <c r="BK233" s="32"/>
      <c r="BL233" s="32"/>
      <c r="BM233" s="32"/>
      <c r="BN233" s="32"/>
      <c r="BO233" s="32"/>
      <c r="BP233" s="32"/>
      <c r="BQ233" s="32"/>
      <c r="BR233" s="32"/>
      <c r="BS233" s="32"/>
      <c r="BT233" s="32"/>
      <c r="BU233" s="32"/>
      <c r="BV233" s="32"/>
      <c r="BW233" s="32"/>
      <c r="BX233" s="32"/>
      <c r="BY233" s="32"/>
      <c r="BZ233" s="32"/>
      <c r="CA233" s="32"/>
      <c r="CB233" s="32"/>
      <c r="CC233" s="32"/>
      <c r="CD233" s="32"/>
      <c r="CE233" s="32"/>
      <c r="CF233" s="32"/>
      <c r="CG233" s="32"/>
      <c r="CH233" s="32"/>
      <c r="CI233" s="32"/>
      <c r="CJ233" s="32"/>
      <c r="CK233" s="32"/>
      <c r="CL233" s="32"/>
      <c r="CM233" s="32"/>
      <c r="CN233" s="32"/>
      <c r="CO233" s="32"/>
      <c r="CP233" s="32"/>
      <c r="CQ233" s="32"/>
      <c r="CR233" s="32"/>
      <c r="CS233" s="32"/>
      <c r="CT233" s="32"/>
      <c r="CU233" s="32"/>
      <c r="CV233" s="32"/>
      <c r="CW233" s="32"/>
      <c r="CX233" s="32"/>
      <c r="CY233" s="32"/>
      <c r="CZ233" s="32"/>
      <c r="DA233" s="32"/>
      <c r="DB233" s="32"/>
      <c r="DC233" s="32"/>
      <c r="DD233" s="32"/>
      <c r="DE233" s="32"/>
      <c r="DF233" s="32"/>
      <c r="DG233" s="32"/>
      <c r="DH233" s="32"/>
      <c r="DI233" s="32"/>
      <c r="DJ233" s="32"/>
      <c r="DK233" s="32"/>
      <c r="DL233" s="32"/>
      <c r="DM233" s="32"/>
      <c r="DN233" s="32"/>
      <c r="DO233" s="32"/>
      <c r="DP233" s="32"/>
      <c r="DQ233" s="32"/>
      <c r="DR233" s="32"/>
      <c r="DS233" s="32"/>
      <c r="DT233" s="32"/>
      <c r="DU233" s="32"/>
      <c r="DV233" s="32"/>
      <c r="DW233" s="32"/>
      <c r="DX233" s="32"/>
      <c r="DY233" s="32"/>
      <c r="DZ233" s="32"/>
      <c r="EA233" s="32"/>
      <c r="EB233" s="32"/>
      <c r="EC233" s="32"/>
      <c r="ED233" s="32"/>
      <c r="EE233" s="32"/>
      <c r="EF233" s="32"/>
      <c r="EG233" s="32"/>
      <c r="EH233" s="32"/>
      <c r="EI233" s="32"/>
      <c r="EJ233" s="32"/>
      <c r="EK233" s="32"/>
      <c r="EL233" s="32"/>
      <c r="EM233" s="32"/>
      <c r="EN233" s="32"/>
      <c r="EO233" s="32"/>
      <c r="EP233" s="32"/>
      <c r="EQ233" s="32"/>
      <c r="ER233" s="32"/>
      <c r="ES233" s="32"/>
      <c r="ET233" s="32"/>
      <c r="EU233" s="32"/>
      <c r="EV233" s="32"/>
      <c r="EW233" s="32"/>
      <c r="EX233" s="32"/>
      <c r="EY233" s="32"/>
      <c r="EZ233" s="32"/>
      <c r="FA233" s="32"/>
      <c r="FB233" s="32"/>
      <c r="FC233" s="32"/>
      <c r="FD233" s="32"/>
      <c r="FE233" s="32"/>
      <c r="FF233" s="32"/>
      <c r="FG233" s="32"/>
      <c r="FH233" s="32"/>
      <c r="FI233" s="32"/>
      <c r="FJ233" s="32"/>
      <c r="FK233" s="32"/>
      <c r="FL233" s="32"/>
      <c r="FM233" s="32"/>
      <c r="FN233" s="32"/>
      <c r="FO233" s="32"/>
      <c r="FP233" s="32"/>
      <c r="FQ233" s="32"/>
      <c r="FR233" s="32"/>
      <c r="FS233" s="32"/>
      <c r="FT233" s="32"/>
      <c r="FU233" s="32"/>
      <c r="FV233" s="32"/>
      <c r="FW233" s="32"/>
      <c r="FX233" s="32"/>
      <c r="FY233" s="32"/>
      <c r="FZ233" s="32"/>
      <c r="GA233" s="32"/>
      <c r="GB233" s="32"/>
      <c r="GC233" s="32"/>
      <c r="GD233" s="32"/>
      <c r="GE233" s="32"/>
      <c r="GF233" s="32"/>
      <c r="GG233" s="32"/>
      <c r="GH233" s="32"/>
      <c r="GI233" s="32"/>
      <c r="GJ233" s="32"/>
      <c r="GK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</row>
    <row r="234" spans="1:258" ht="18" x14ac:dyDescent="0.25">
      <c r="A234" s="33">
        <f>LOOKUP(2,1/($A$4:$A233&lt;&gt;""),$A$4:$A233)+1</f>
        <v>226</v>
      </c>
      <c r="B234" s="34"/>
      <c r="C234" s="48"/>
      <c r="D234" s="35" t="str">
        <f ca="1">IFERROR(IF($E234="","",VLOOKUP($E234,'Currency Pairs'!$B$4:$D$1001,3,FALSE)),"")</f>
        <v/>
      </c>
      <c r="E234" s="47" t="str">
        <f ca="1">IFERROR(IF($D234="","",VLOOKUP($D234,'Currency Pairs'!$A$4:$B$1001,2,FALSE)),"")</f>
        <v/>
      </c>
      <c r="F234" s="48"/>
      <c r="G234" s="47"/>
      <c r="H234" s="47"/>
      <c r="I234" s="47"/>
      <c r="J234" s="49" t="str">
        <f t="shared" si="8"/>
        <v/>
      </c>
      <c r="K234" s="77"/>
      <c r="L234" s="47"/>
      <c r="M234" s="50"/>
      <c r="N234" s="51" t="str">
        <f>IF(OR($G234="",$L234=""),"",ROUND(IF($F234="Long",(L234-G234),(G234-L234)) * POWER(10, VLOOKUP($D234,'Currency Pairs'!$A:$C,3,FALSE)),0))</f>
        <v/>
      </c>
      <c r="O234" s="93" t="str">
        <f>IF($P234="","",(($P234+$Q234+$R234)/LOOKUP(2,1/($V$4:$V233&lt;&gt;""),$V$4:$V233)))</f>
        <v/>
      </c>
      <c r="P234" s="52"/>
      <c r="Q234" s="52"/>
      <c r="R234" s="52"/>
      <c r="S234" s="40" t="str">
        <f t="shared" si="9"/>
        <v/>
      </c>
      <c r="T234" s="64"/>
      <c r="U234" s="64"/>
      <c r="V234" s="39" t="str">
        <f>IF($P234="","",$P234+$Q234+LOOKUP(2,1/($V$4:$V233&lt;&gt;""),$V$4:$V233))</f>
        <v/>
      </c>
      <c r="W234" s="40"/>
      <c r="X234" s="40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HN234" s="33"/>
      <c r="HO234" s="33"/>
      <c r="HP234" s="33"/>
      <c r="HQ234" s="33"/>
      <c r="HR234" s="33"/>
      <c r="HS234" s="33"/>
      <c r="HT234" s="33"/>
      <c r="HU234" s="33"/>
      <c r="HV234" s="33"/>
      <c r="HW234" s="33"/>
      <c r="HX234" s="33"/>
      <c r="HY234" s="33"/>
      <c r="HZ234" s="33"/>
      <c r="IA234" s="33"/>
      <c r="IB234" s="33"/>
      <c r="IC234" s="33"/>
      <c r="ID234" s="33"/>
      <c r="IE234" s="33"/>
      <c r="IF234" s="33"/>
      <c r="IG234" s="33"/>
      <c r="IH234" s="33"/>
      <c r="II234" s="33"/>
      <c r="IJ234" s="33"/>
      <c r="IK234" s="33"/>
      <c r="IL234" s="33"/>
      <c r="IM234" s="33"/>
      <c r="IN234" s="33"/>
      <c r="IO234" s="33"/>
      <c r="IP234" s="33"/>
      <c r="IQ234" s="33"/>
      <c r="IR234" s="33"/>
      <c r="IS234" s="33"/>
      <c r="IT234" s="33"/>
      <c r="IU234" s="33"/>
      <c r="IV234" s="33"/>
      <c r="IW234" s="33"/>
      <c r="IX234" s="33"/>
    </row>
    <row r="235" spans="1:258" ht="18" x14ac:dyDescent="0.25">
      <c r="A235" s="24">
        <f>LOOKUP(2,1/($A$4:$A234&lt;&gt;""),$A$4:$A234)+1</f>
        <v>227</v>
      </c>
      <c r="B235" s="25"/>
      <c r="C235" s="42"/>
      <c r="D235" s="26" t="str">
        <f ca="1">IFERROR(IF($E235="","",VLOOKUP($E235,'Currency Pairs'!$B$4:$D$1001,3,FALSE)),"")</f>
        <v/>
      </c>
      <c r="E235" s="41" t="str">
        <f ca="1">IFERROR(IF($D235="","",VLOOKUP($D235,'Currency Pairs'!$A$4:$B$1001,2,FALSE)),"")</f>
        <v/>
      </c>
      <c r="F235" s="42"/>
      <c r="G235" s="41"/>
      <c r="H235" s="41"/>
      <c r="I235" s="41"/>
      <c r="J235" s="43" t="str">
        <f t="shared" si="8"/>
        <v/>
      </c>
      <c r="K235" s="76"/>
      <c r="L235" s="41"/>
      <c r="M235" s="44"/>
      <c r="N235" s="45" t="str">
        <f>IF(OR($G235="",$L235=""),"",ROUND(IF($F235="Long",(L235-G235),(G235-L235)) * POWER(10, VLOOKUP($D235,'Currency Pairs'!$A:$C,3,FALSE)),0))</f>
        <v/>
      </c>
      <c r="O235" s="89" t="str">
        <f>IF($P235="","",(($P235+$Q235+$R235)/LOOKUP(2,1/($V$4:$V234&lt;&gt;""),$V$4:$V234)))</f>
        <v/>
      </c>
      <c r="P235" s="46"/>
      <c r="Q235" s="46"/>
      <c r="R235" s="46"/>
      <c r="S235" s="31" t="str">
        <f t="shared" si="9"/>
        <v/>
      </c>
      <c r="T235" s="63"/>
      <c r="U235" s="63"/>
      <c r="V235" s="30" t="str">
        <f>IF($P235="","",$P235+$Q235+LOOKUP(2,1/($V$4:$V234&lt;&gt;""),$V$4:$V234))</f>
        <v/>
      </c>
      <c r="W235" s="31"/>
      <c r="X235" s="31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  <c r="CY235" s="32"/>
      <c r="CZ235" s="32"/>
      <c r="DA235" s="32"/>
      <c r="DB235" s="32"/>
      <c r="DC235" s="32"/>
      <c r="DD235" s="32"/>
      <c r="DE235" s="32"/>
      <c r="DF235" s="32"/>
      <c r="DG235" s="32"/>
      <c r="DH235" s="32"/>
      <c r="DI235" s="32"/>
      <c r="DJ235" s="32"/>
      <c r="DK235" s="32"/>
      <c r="DL235" s="32"/>
      <c r="DM235" s="32"/>
      <c r="DN235" s="32"/>
      <c r="DO235" s="32"/>
      <c r="DP235" s="32"/>
      <c r="DQ235" s="32"/>
      <c r="DR235" s="32"/>
      <c r="DS235" s="32"/>
      <c r="DT235" s="32"/>
      <c r="DU235" s="32"/>
      <c r="DV235" s="32"/>
      <c r="DW235" s="32"/>
      <c r="DX235" s="32"/>
      <c r="DY235" s="32"/>
      <c r="DZ235" s="32"/>
      <c r="EA235" s="32"/>
      <c r="EB235" s="32"/>
      <c r="EC235" s="32"/>
      <c r="ED235" s="32"/>
      <c r="EE235" s="32"/>
      <c r="EF235" s="32"/>
      <c r="EG235" s="32"/>
      <c r="EH235" s="32"/>
      <c r="EI235" s="32"/>
      <c r="EJ235" s="32"/>
      <c r="EK235" s="32"/>
      <c r="EL235" s="32"/>
      <c r="EM235" s="32"/>
      <c r="EN235" s="32"/>
      <c r="EO235" s="32"/>
      <c r="EP235" s="32"/>
      <c r="EQ235" s="32"/>
      <c r="ER235" s="32"/>
      <c r="ES235" s="32"/>
      <c r="ET235" s="32"/>
      <c r="EU235" s="32"/>
      <c r="EV235" s="32"/>
      <c r="EW235" s="32"/>
      <c r="EX235" s="32"/>
      <c r="EY235" s="32"/>
      <c r="EZ235" s="32"/>
      <c r="FA235" s="32"/>
      <c r="FB235" s="32"/>
      <c r="FC235" s="32"/>
      <c r="FD235" s="32"/>
      <c r="FE235" s="32"/>
      <c r="FF235" s="32"/>
      <c r="FG235" s="32"/>
      <c r="FH235" s="32"/>
      <c r="FI235" s="32"/>
      <c r="FJ235" s="32"/>
      <c r="FK235" s="32"/>
      <c r="FL235" s="32"/>
      <c r="FM235" s="32"/>
      <c r="FN235" s="32"/>
      <c r="FO235" s="32"/>
      <c r="FP235" s="32"/>
      <c r="FQ235" s="32"/>
      <c r="FR235" s="32"/>
      <c r="FS235" s="32"/>
      <c r="FT235" s="32"/>
      <c r="FU235" s="32"/>
      <c r="FV235" s="32"/>
      <c r="FW235" s="32"/>
      <c r="FX235" s="32"/>
      <c r="FY235" s="32"/>
      <c r="FZ235" s="32"/>
      <c r="GA235" s="32"/>
      <c r="GB235" s="32"/>
      <c r="GC235" s="32"/>
      <c r="GD235" s="32"/>
      <c r="GE235" s="32"/>
      <c r="GF235" s="32"/>
      <c r="GG235" s="32"/>
      <c r="GH235" s="32"/>
      <c r="GI235" s="32"/>
      <c r="GJ235" s="32"/>
      <c r="GK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</row>
    <row r="236" spans="1:258" ht="18" x14ac:dyDescent="0.25">
      <c r="A236" s="33">
        <f>LOOKUP(2,1/($A$4:$A235&lt;&gt;""),$A$4:$A235)+1</f>
        <v>228</v>
      </c>
      <c r="B236" s="34"/>
      <c r="C236" s="48"/>
      <c r="D236" s="35" t="str">
        <f ca="1">IFERROR(IF($E236="","",VLOOKUP($E236,'Currency Pairs'!$B$4:$D$1001,3,FALSE)),"")</f>
        <v/>
      </c>
      <c r="E236" s="47" t="str">
        <f ca="1">IFERROR(IF($D236="","",VLOOKUP($D236,'Currency Pairs'!$A$4:$B$1001,2,FALSE)),"")</f>
        <v/>
      </c>
      <c r="F236" s="48"/>
      <c r="G236" s="47"/>
      <c r="H236" s="47"/>
      <c r="I236" s="47"/>
      <c r="J236" s="49" t="str">
        <f t="shared" si="8"/>
        <v/>
      </c>
      <c r="K236" s="77"/>
      <c r="L236" s="47"/>
      <c r="M236" s="50"/>
      <c r="N236" s="51" t="str">
        <f>IF(OR($G236="",$L236=""),"",ROUND(IF($F236="Long",(L236-G236),(G236-L236)) * POWER(10, VLOOKUP($D236,'Currency Pairs'!$A:$C,3,FALSE)),0))</f>
        <v/>
      </c>
      <c r="O236" s="93" t="str">
        <f>IF($P236="","",(($P236+$Q236+$R236)/LOOKUP(2,1/($V$4:$V235&lt;&gt;""),$V$4:$V235)))</f>
        <v/>
      </c>
      <c r="P236" s="52"/>
      <c r="Q236" s="52"/>
      <c r="R236" s="52"/>
      <c r="S236" s="40" t="str">
        <f t="shared" si="9"/>
        <v/>
      </c>
      <c r="T236" s="64"/>
      <c r="U236" s="64"/>
      <c r="V236" s="39" t="str">
        <f>IF($P236="","",$P236+$Q236+LOOKUP(2,1/($V$4:$V235&lt;&gt;""),$V$4:$V235))</f>
        <v/>
      </c>
      <c r="W236" s="40"/>
      <c r="X236" s="40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HN236" s="33"/>
      <c r="HO236" s="33"/>
      <c r="HP236" s="33"/>
      <c r="HQ236" s="33"/>
      <c r="HR236" s="33"/>
      <c r="HS236" s="33"/>
      <c r="HT236" s="33"/>
      <c r="HU236" s="33"/>
      <c r="HV236" s="33"/>
      <c r="HW236" s="33"/>
      <c r="HX236" s="33"/>
      <c r="HY236" s="33"/>
      <c r="HZ236" s="33"/>
      <c r="IA236" s="33"/>
      <c r="IB236" s="33"/>
      <c r="IC236" s="33"/>
      <c r="ID236" s="33"/>
      <c r="IE236" s="33"/>
      <c r="IF236" s="33"/>
      <c r="IG236" s="33"/>
      <c r="IH236" s="33"/>
      <c r="II236" s="33"/>
      <c r="IJ236" s="33"/>
      <c r="IK236" s="33"/>
      <c r="IL236" s="33"/>
      <c r="IM236" s="33"/>
      <c r="IN236" s="33"/>
      <c r="IO236" s="33"/>
      <c r="IP236" s="33"/>
      <c r="IQ236" s="33"/>
      <c r="IR236" s="33"/>
      <c r="IS236" s="33"/>
      <c r="IT236" s="33"/>
      <c r="IU236" s="33"/>
      <c r="IV236" s="33"/>
      <c r="IW236" s="33"/>
      <c r="IX236" s="33"/>
    </row>
    <row r="237" spans="1:258" ht="18" x14ac:dyDescent="0.25">
      <c r="A237" s="24">
        <f>LOOKUP(2,1/($A$4:$A236&lt;&gt;""),$A$4:$A236)+1</f>
        <v>229</v>
      </c>
      <c r="B237" s="25"/>
      <c r="C237" s="42"/>
      <c r="D237" s="26" t="str">
        <f ca="1">IFERROR(IF($E237="","",VLOOKUP($E237,'Currency Pairs'!$B$4:$D$1001,3,FALSE)),"")</f>
        <v/>
      </c>
      <c r="E237" s="41" t="str">
        <f ca="1">IFERROR(IF($D237="","",VLOOKUP($D237,'Currency Pairs'!$A$4:$B$1001,2,FALSE)),"")</f>
        <v/>
      </c>
      <c r="F237" s="42"/>
      <c r="G237" s="41"/>
      <c r="H237" s="41"/>
      <c r="I237" s="41"/>
      <c r="J237" s="43" t="str">
        <f t="shared" si="8"/>
        <v/>
      </c>
      <c r="K237" s="76"/>
      <c r="L237" s="41"/>
      <c r="M237" s="44"/>
      <c r="N237" s="45" t="str">
        <f>IF(OR($G237="",$L237=""),"",ROUND(IF($F237="Long",(L237-G237),(G237-L237)) * POWER(10, VLOOKUP($D237,'Currency Pairs'!$A:$C,3,FALSE)),0))</f>
        <v/>
      </c>
      <c r="O237" s="89" t="str">
        <f>IF($P237="","",(($P237+$Q237+$R237)/LOOKUP(2,1/($V$4:$V236&lt;&gt;""),$V$4:$V236)))</f>
        <v/>
      </c>
      <c r="P237" s="46"/>
      <c r="Q237" s="46"/>
      <c r="R237" s="46"/>
      <c r="S237" s="31" t="str">
        <f t="shared" si="9"/>
        <v/>
      </c>
      <c r="T237" s="63"/>
      <c r="U237" s="63"/>
      <c r="V237" s="30" t="str">
        <f>IF($P237="","",$P237+$Q237+LOOKUP(2,1/($V$4:$V236&lt;&gt;""),$V$4:$V236))</f>
        <v/>
      </c>
      <c r="W237" s="31"/>
      <c r="X237" s="31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  <c r="AP237" s="32"/>
      <c r="AQ237" s="32"/>
      <c r="AR237" s="32"/>
      <c r="AS237" s="32"/>
      <c r="AT237" s="32"/>
      <c r="AU237" s="32"/>
      <c r="AV237" s="32"/>
      <c r="AW237" s="32"/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32"/>
      <c r="BI237" s="32"/>
      <c r="BJ237" s="32"/>
      <c r="BK237" s="32"/>
      <c r="BL237" s="32"/>
      <c r="BM237" s="32"/>
      <c r="BN237" s="32"/>
      <c r="BO237" s="32"/>
      <c r="BP237" s="32"/>
      <c r="BQ237" s="32"/>
      <c r="BR237" s="32"/>
      <c r="BS237" s="32"/>
      <c r="BT237" s="32"/>
      <c r="BU237" s="32"/>
      <c r="BV237" s="32"/>
      <c r="BW237" s="32"/>
      <c r="BX237" s="32"/>
      <c r="BY237" s="32"/>
      <c r="BZ237" s="32"/>
      <c r="CA237" s="32"/>
      <c r="CB237" s="32"/>
      <c r="CC237" s="32"/>
      <c r="CD237" s="32"/>
      <c r="CE237" s="32"/>
      <c r="CF237" s="32"/>
      <c r="CG237" s="32"/>
      <c r="CH237" s="32"/>
      <c r="CI237" s="32"/>
      <c r="CJ237" s="32"/>
      <c r="CK237" s="32"/>
      <c r="CL237" s="32"/>
      <c r="CM237" s="32"/>
      <c r="CN237" s="32"/>
      <c r="CO237" s="32"/>
      <c r="CP237" s="32"/>
      <c r="CQ237" s="32"/>
      <c r="CR237" s="32"/>
      <c r="CS237" s="32"/>
      <c r="CT237" s="32"/>
      <c r="CU237" s="32"/>
      <c r="CV237" s="32"/>
      <c r="CW237" s="32"/>
      <c r="CX237" s="32"/>
      <c r="CY237" s="32"/>
      <c r="CZ237" s="32"/>
      <c r="DA237" s="32"/>
      <c r="DB237" s="32"/>
      <c r="DC237" s="32"/>
      <c r="DD237" s="32"/>
      <c r="DE237" s="32"/>
      <c r="DF237" s="32"/>
      <c r="DG237" s="32"/>
      <c r="DH237" s="32"/>
      <c r="DI237" s="32"/>
      <c r="DJ237" s="32"/>
      <c r="DK237" s="32"/>
      <c r="DL237" s="32"/>
      <c r="DM237" s="32"/>
      <c r="DN237" s="32"/>
      <c r="DO237" s="32"/>
      <c r="DP237" s="32"/>
      <c r="DQ237" s="32"/>
      <c r="DR237" s="32"/>
      <c r="DS237" s="32"/>
      <c r="DT237" s="32"/>
      <c r="DU237" s="32"/>
      <c r="DV237" s="32"/>
      <c r="DW237" s="32"/>
      <c r="DX237" s="32"/>
      <c r="DY237" s="32"/>
      <c r="DZ237" s="32"/>
      <c r="EA237" s="32"/>
      <c r="EB237" s="32"/>
      <c r="EC237" s="32"/>
      <c r="ED237" s="32"/>
      <c r="EE237" s="32"/>
      <c r="EF237" s="32"/>
      <c r="EG237" s="32"/>
      <c r="EH237" s="32"/>
      <c r="EI237" s="32"/>
      <c r="EJ237" s="32"/>
      <c r="EK237" s="32"/>
      <c r="EL237" s="32"/>
      <c r="EM237" s="32"/>
      <c r="EN237" s="32"/>
      <c r="EO237" s="32"/>
      <c r="EP237" s="32"/>
      <c r="EQ237" s="32"/>
      <c r="ER237" s="32"/>
      <c r="ES237" s="32"/>
      <c r="ET237" s="32"/>
      <c r="EU237" s="32"/>
      <c r="EV237" s="32"/>
      <c r="EW237" s="32"/>
      <c r="EX237" s="32"/>
      <c r="EY237" s="32"/>
      <c r="EZ237" s="32"/>
      <c r="FA237" s="32"/>
      <c r="FB237" s="32"/>
      <c r="FC237" s="32"/>
      <c r="FD237" s="32"/>
      <c r="FE237" s="32"/>
      <c r="FF237" s="32"/>
      <c r="FG237" s="32"/>
      <c r="FH237" s="32"/>
      <c r="FI237" s="32"/>
      <c r="FJ237" s="32"/>
      <c r="FK237" s="32"/>
      <c r="FL237" s="32"/>
      <c r="FM237" s="32"/>
      <c r="FN237" s="32"/>
      <c r="FO237" s="32"/>
      <c r="FP237" s="32"/>
      <c r="FQ237" s="32"/>
      <c r="FR237" s="32"/>
      <c r="FS237" s="32"/>
      <c r="FT237" s="32"/>
      <c r="FU237" s="32"/>
      <c r="FV237" s="32"/>
      <c r="FW237" s="32"/>
      <c r="FX237" s="32"/>
      <c r="FY237" s="32"/>
      <c r="FZ237" s="32"/>
      <c r="GA237" s="32"/>
      <c r="GB237" s="32"/>
      <c r="GC237" s="32"/>
      <c r="GD237" s="32"/>
      <c r="GE237" s="32"/>
      <c r="GF237" s="32"/>
      <c r="GG237" s="32"/>
      <c r="GH237" s="32"/>
      <c r="GI237" s="32"/>
      <c r="GJ237" s="32"/>
      <c r="GK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</row>
    <row r="238" spans="1:258" ht="18" x14ac:dyDescent="0.25">
      <c r="A238" s="33">
        <f>LOOKUP(2,1/($A$4:$A237&lt;&gt;""),$A$4:$A237)+1</f>
        <v>230</v>
      </c>
      <c r="B238" s="34"/>
      <c r="C238" s="48"/>
      <c r="D238" s="35" t="str">
        <f ca="1">IFERROR(IF($E238="","",VLOOKUP($E238,'Currency Pairs'!$B$4:$D$1001,3,FALSE)),"")</f>
        <v/>
      </c>
      <c r="E238" s="47" t="str">
        <f ca="1">IFERROR(IF($D238="","",VLOOKUP($D238,'Currency Pairs'!$A$4:$B$1001,2,FALSE)),"")</f>
        <v/>
      </c>
      <c r="F238" s="48"/>
      <c r="G238" s="47"/>
      <c r="H238" s="47"/>
      <c r="I238" s="47"/>
      <c r="J238" s="49" t="str">
        <f t="shared" si="8"/>
        <v/>
      </c>
      <c r="K238" s="77"/>
      <c r="L238" s="47"/>
      <c r="M238" s="50"/>
      <c r="N238" s="51" t="str">
        <f>IF(OR($G238="",$L238=""),"",ROUND(IF($F238="Long",(L238-G238),(G238-L238)) * POWER(10, VLOOKUP($D238,'Currency Pairs'!$A:$C,3,FALSE)),0))</f>
        <v/>
      </c>
      <c r="O238" s="93" t="str">
        <f>IF($P238="","",(($P238+$Q238+$R238)/LOOKUP(2,1/($V$4:$V237&lt;&gt;""),$V$4:$V237)))</f>
        <v/>
      </c>
      <c r="P238" s="52"/>
      <c r="Q238" s="52"/>
      <c r="R238" s="52"/>
      <c r="S238" s="40" t="str">
        <f t="shared" si="9"/>
        <v/>
      </c>
      <c r="T238" s="64"/>
      <c r="U238" s="64"/>
      <c r="V238" s="39" t="str">
        <f>IF($P238="","",$P238+$Q238+LOOKUP(2,1/($V$4:$V237&lt;&gt;""),$V$4:$V237))</f>
        <v/>
      </c>
      <c r="W238" s="40"/>
      <c r="X238" s="40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HN238" s="33"/>
      <c r="HO238" s="33"/>
      <c r="HP238" s="33"/>
      <c r="HQ238" s="33"/>
      <c r="HR238" s="33"/>
      <c r="HS238" s="33"/>
      <c r="HT238" s="33"/>
      <c r="HU238" s="33"/>
      <c r="HV238" s="33"/>
      <c r="HW238" s="33"/>
      <c r="HX238" s="33"/>
      <c r="HY238" s="33"/>
      <c r="HZ238" s="33"/>
      <c r="IA238" s="33"/>
      <c r="IB238" s="33"/>
      <c r="IC238" s="33"/>
      <c r="ID238" s="33"/>
      <c r="IE238" s="33"/>
      <c r="IF238" s="33"/>
      <c r="IG238" s="33"/>
      <c r="IH238" s="33"/>
      <c r="II238" s="33"/>
      <c r="IJ238" s="33"/>
      <c r="IK238" s="33"/>
      <c r="IL238" s="33"/>
      <c r="IM238" s="33"/>
      <c r="IN238" s="33"/>
      <c r="IO238" s="33"/>
      <c r="IP238" s="33"/>
      <c r="IQ238" s="33"/>
      <c r="IR238" s="33"/>
      <c r="IS238" s="33"/>
      <c r="IT238" s="33"/>
      <c r="IU238" s="33"/>
      <c r="IV238" s="33"/>
      <c r="IW238" s="33"/>
      <c r="IX238" s="33"/>
    </row>
    <row r="239" spans="1:258" ht="18" x14ac:dyDescent="0.25">
      <c r="A239" s="24">
        <f>LOOKUP(2,1/($A$4:$A238&lt;&gt;""),$A$4:$A238)+1</f>
        <v>231</v>
      </c>
      <c r="B239" s="25"/>
      <c r="C239" s="42"/>
      <c r="D239" s="26" t="str">
        <f ca="1">IFERROR(IF($E239="","",VLOOKUP($E239,'Currency Pairs'!$B$4:$D$1001,3,FALSE)),"")</f>
        <v/>
      </c>
      <c r="E239" s="41" t="str">
        <f ca="1">IFERROR(IF($D239="","",VLOOKUP($D239,'Currency Pairs'!$A$4:$B$1001,2,FALSE)),"")</f>
        <v/>
      </c>
      <c r="F239" s="42"/>
      <c r="G239" s="41"/>
      <c r="H239" s="41"/>
      <c r="I239" s="41"/>
      <c r="J239" s="43" t="str">
        <f t="shared" si="8"/>
        <v/>
      </c>
      <c r="K239" s="76"/>
      <c r="L239" s="41"/>
      <c r="M239" s="44"/>
      <c r="N239" s="45" t="str">
        <f>IF(OR($G239="",$L239=""),"",ROUND(IF($F239="Long",(L239-G239),(G239-L239)) * POWER(10, VLOOKUP($D239,'Currency Pairs'!$A:$C,3,FALSE)),0))</f>
        <v/>
      </c>
      <c r="O239" s="89" t="str">
        <f>IF($P239="","",(($P239+$Q239+$R239)/LOOKUP(2,1/($V$4:$V238&lt;&gt;""),$V$4:$V238)))</f>
        <v/>
      </c>
      <c r="P239" s="46"/>
      <c r="Q239" s="46"/>
      <c r="R239" s="46"/>
      <c r="S239" s="31" t="str">
        <f t="shared" si="9"/>
        <v/>
      </c>
      <c r="T239" s="63"/>
      <c r="U239" s="63"/>
      <c r="V239" s="30" t="str">
        <f>IF($P239="","",$P239+$Q239+LOOKUP(2,1/($V$4:$V238&lt;&gt;""),$V$4:$V238))</f>
        <v/>
      </c>
      <c r="W239" s="31"/>
      <c r="X239" s="31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  <c r="AP239" s="32"/>
      <c r="AQ239" s="32"/>
      <c r="AR239" s="32"/>
      <c r="AS239" s="32"/>
      <c r="AT239" s="32"/>
      <c r="AU239" s="32"/>
      <c r="AV239" s="32"/>
      <c r="AW239" s="32"/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32"/>
      <c r="BI239" s="32"/>
      <c r="BJ239" s="32"/>
      <c r="BK239" s="32"/>
      <c r="BL239" s="32"/>
      <c r="BM239" s="32"/>
      <c r="BN239" s="32"/>
      <c r="BO239" s="32"/>
      <c r="BP239" s="32"/>
      <c r="BQ239" s="32"/>
      <c r="BR239" s="32"/>
      <c r="BS239" s="32"/>
      <c r="BT239" s="32"/>
      <c r="BU239" s="32"/>
      <c r="BV239" s="32"/>
      <c r="BW239" s="32"/>
      <c r="BX239" s="32"/>
      <c r="BY239" s="32"/>
      <c r="BZ239" s="32"/>
      <c r="CA239" s="32"/>
      <c r="CB239" s="32"/>
      <c r="CC239" s="32"/>
      <c r="CD239" s="32"/>
      <c r="CE239" s="32"/>
      <c r="CF239" s="32"/>
      <c r="CG239" s="32"/>
      <c r="CH239" s="32"/>
      <c r="CI239" s="32"/>
      <c r="CJ239" s="32"/>
      <c r="CK239" s="32"/>
      <c r="CL239" s="32"/>
      <c r="CM239" s="32"/>
      <c r="CN239" s="32"/>
      <c r="CO239" s="32"/>
      <c r="CP239" s="32"/>
      <c r="CQ239" s="32"/>
      <c r="CR239" s="32"/>
      <c r="CS239" s="32"/>
      <c r="CT239" s="32"/>
      <c r="CU239" s="32"/>
      <c r="CV239" s="32"/>
      <c r="CW239" s="32"/>
      <c r="CX239" s="32"/>
      <c r="CY239" s="32"/>
      <c r="CZ239" s="32"/>
      <c r="DA239" s="32"/>
      <c r="DB239" s="32"/>
      <c r="DC239" s="32"/>
      <c r="DD239" s="32"/>
      <c r="DE239" s="32"/>
      <c r="DF239" s="32"/>
      <c r="DG239" s="32"/>
      <c r="DH239" s="32"/>
      <c r="DI239" s="32"/>
      <c r="DJ239" s="32"/>
      <c r="DK239" s="32"/>
      <c r="DL239" s="32"/>
      <c r="DM239" s="32"/>
      <c r="DN239" s="32"/>
      <c r="DO239" s="32"/>
      <c r="DP239" s="32"/>
      <c r="DQ239" s="32"/>
      <c r="DR239" s="32"/>
      <c r="DS239" s="32"/>
      <c r="DT239" s="32"/>
      <c r="DU239" s="32"/>
      <c r="DV239" s="32"/>
      <c r="DW239" s="32"/>
      <c r="DX239" s="32"/>
      <c r="DY239" s="32"/>
      <c r="DZ239" s="32"/>
      <c r="EA239" s="32"/>
      <c r="EB239" s="32"/>
      <c r="EC239" s="32"/>
      <c r="ED239" s="32"/>
      <c r="EE239" s="32"/>
      <c r="EF239" s="32"/>
      <c r="EG239" s="32"/>
      <c r="EH239" s="32"/>
      <c r="EI239" s="32"/>
      <c r="EJ239" s="32"/>
      <c r="EK239" s="32"/>
      <c r="EL239" s="32"/>
      <c r="EM239" s="32"/>
      <c r="EN239" s="32"/>
      <c r="EO239" s="32"/>
      <c r="EP239" s="32"/>
      <c r="EQ239" s="32"/>
      <c r="ER239" s="32"/>
      <c r="ES239" s="32"/>
      <c r="ET239" s="32"/>
      <c r="EU239" s="32"/>
      <c r="EV239" s="32"/>
      <c r="EW239" s="32"/>
      <c r="EX239" s="32"/>
      <c r="EY239" s="32"/>
      <c r="EZ239" s="32"/>
      <c r="FA239" s="32"/>
      <c r="FB239" s="32"/>
      <c r="FC239" s="32"/>
      <c r="FD239" s="32"/>
      <c r="FE239" s="32"/>
      <c r="FF239" s="32"/>
      <c r="FG239" s="32"/>
      <c r="FH239" s="32"/>
      <c r="FI239" s="32"/>
      <c r="FJ239" s="32"/>
      <c r="FK239" s="32"/>
      <c r="FL239" s="32"/>
      <c r="FM239" s="32"/>
      <c r="FN239" s="32"/>
      <c r="FO239" s="32"/>
      <c r="FP239" s="32"/>
      <c r="FQ239" s="32"/>
      <c r="FR239" s="32"/>
      <c r="FS239" s="32"/>
      <c r="FT239" s="32"/>
      <c r="FU239" s="32"/>
      <c r="FV239" s="32"/>
      <c r="FW239" s="32"/>
      <c r="FX239" s="32"/>
      <c r="FY239" s="32"/>
      <c r="FZ239" s="32"/>
      <c r="GA239" s="32"/>
      <c r="GB239" s="32"/>
      <c r="GC239" s="32"/>
      <c r="GD239" s="32"/>
      <c r="GE239" s="32"/>
      <c r="GF239" s="32"/>
      <c r="GG239" s="32"/>
      <c r="GH239" s="32"/>
      <c r="GI239" s="32"/>
      <c r="GJ239" s="32"/>
      <c r="GK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</row>
    <row r="240" spans="1:258" ht="18" x14ac:dyDescent="0.25">
      <c r="A240" s="33">
        <f>LOOKUP(2,1/($A$4:$A239&lt;&gt;""),$A$4:$A239)+1</f>
        <v>232</v>
      </c>
      <c r="B240" s="34"/>
      <c r="C240" s="48"/>
      <c r="D240" s="35" t="str">
        <f ca="1">IFERROR(IF($E240="","",VLOOKUP($E240,'Currency Pairs'!$B$4:$D$1001,3,FALSE)),"")</f>
        <v/>
      </c>
      <c r="E240" s="47" t="str">
        <f ca="1">IFERROR(IF($D240="","",VLOOKUP($D240,'Currency Pairs'!$A$4:$B$1001,2,FALSE)),"")</f>
        <v/>
      </c>
      <c r="F240" s="48"/>
      <c r="G240" s="47"/>
      <c r="H240" s="47"/>
      <c r="I240" s="47"/>
      <c r="J240" s="49" t="str">
        <f t="shared" si="8"/>
        <v/>
      </c>
      <c r="K240" s="77"/>
      <c r="L240" s="47"/>
      <c r="M240" s="50"/>
      <c r="N240" s="51" t="str">
        <f>IF(OR($G240="",$L240=""),"",ROUND(IF($F240="Long",(L240-G240),(G240-L240)) * POWER(10, VLOOKUP($D240,'Currency Pairs'!$A:$C,3,FALSE)),0))</f>
        <v/>
      </c>
      <c r="O240" s="93" t="str">
        <f>IF($P240="","",(($P240+$Q240+$R240)/LOOKUP(2,1/($V$4:$V239&lt;&gt;""),$V$4:$V239)))</f>
        <v/>
      </c>
      <c r="P240" s="52"/>
      <c r="Q240" s="52"/>
      <c r="R240" s="52"/>
      <c r="S240" s="40" t="str">
        <f t="shared" si="9"/>
        <v/>
      </c>
      <c r="T240" s="64"/>
      <c r="U240" s="64"/>
      <c r="V240" s="39" t="str">
        <f>IF($P240="","",$P240+$Q240+LOOKUP(2,1/($V$4:$V239&lt;&gt;""),$V$4:$V239))</f>
        <v/>
      </c>
      <c r="W240" s="40"/>
      <c r="X240" s="40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HN240" s="33"/>
      <c r="HO240" s="33"/>
      <c r="HP240" s="33"/>
      <c r="HQ240" s="33"/>
      <c r="HR240" s="33"/>
      <c r="HS240" s="33"/>
      <c r="HT240" s="33"/>
      <c r="HU240" s="33"/>
      <c r="HV240" s="33"/>
      <c r="HW240" s="33"/>
      <c r="HX240" s="33"/>
      <c r="HY240" s="33"/>
      <c r="HZ240" s="33"/>
      <c r="IA240" s="33"/>
      <c r="IB240" s="33"/>
      <c r="IC240" s="33"/>
      <c r="ID240" s="33"/>
      <c r="IE240" s="33"/>
      <c r="IF240" s="33"/>
      <c r="IG240" s="33"/>
      <c r="IH240" s="33"/>
      <c r="II240" s="33"/>
      <c r="IJ240" s="33"/>
      <c r="IK240" s="33"/>
      <c r="IL240" s="33"/>
      <c r="IM240" s="33"/>
      <c r="IN240" s="33"/>
      <c r="IO240" s="33"/>
      <c r="IP240" s="33"/>
      <c r="IQ240" s="33"/>
      <c r="IR240" s="33"/>
      <c r="IS240" s="33"/>
      <c r="IT240" s="33"/>
      <c r="IU240" s="33"/>
      <c r="IV240" s="33"/>
      <c r="IW240" s="33"/>
      <c r="IX240" s="33"/>
    </row>
    <row r="241" spans="1:258" ht="18" x14ac:dyDescent="0.25">
      <c r="A241" s="24">
        <f>LOOKUP(2,1/($A$4:$A240&lt;&gt;""),$A$4:$A240)+1</f>
        <v>233</v>
      </c>
      <c r="B241" s="25"/>
      <c r="C241" s="42"/>
      <c r="D241" s="26" t="str">
        <f ca="1">IFERROR(IF($E241="","",VLOOKUP($E241,'Currency Pairs'!$B$4:$D$1001,3,FALSE)),"")</f>
        <v/>
      </c>
      <c r="E241" s="41" t="str">
        <f ca="1">IFERROR(IF($D241="","",VLOOKUP($D241,'Currency Pairs'!$A$4:$B$1001,2,FALSE)),"")</f>
        <v/>
      </c>
      <c r="F241" s="42"/>
      <c r="G241" s="41"/>
      <c r="H241" s="41"/>
      <c r="I241" s="41"/>
      <c r="J241" s="43" t="str">
        <f t="shared" si="8"/>
        <v/>
      </c>
      <c r="K241" s="76"/>
      <c r="L241" s="41"/>
      <c r="M241" s="44"/>
      <c r="N241" s="45" t="str">
        <f>IF(OR($G241="",$L241=""),"",ROUND(IF($F241="Long",(L241-G241),(G241-L241)) * POWER(10, VLOOKUP($D241,'Currency Pairs'!$A:$C,3,FALSE)),0))</f>
        <v/>
      </c>
      <c r="O241" s="89" t="str">
        <f>IF($P241="","",(($P241+$Q241+$R241)/LOOKUP(2,1/($V$4:$V240&lt;&gt;""),$V$4:$V240)))</f>
        <v/>
      </c>
      <c r="P241" s="46"/>
      <c r="Q241" s="46"/>
      <c r="R241" s="46"/>
      <c r="S241" s="31" t="str">
        <f t="shared" si="9"/>
        <v/>
      </c>
      <c r="T241" s="63"/>
      <c r="U241" s="63"/>
      <c r="V241" s="30" t="str">
        <f>IF($P241="","",$P241+$Q241+LOOKUP(2,1/($V$4:$V240&lt;&gt;""),$V$4:$V240))</f>
        <v/>
      </c>
      <c r="W241" s="31"/>
      <c r="X241" s="31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2"/>
      <c r="AO241" s="32"/>
      <c r="AP241" s="32"/>
      <c r="AQ241" s="32"/>
      <c r="AR241" s="32"/>
      <c r="AS241" s="32"/>
      <c r="AT241" s="32"/>
      <c r="AU241" s="32"/>
      <c r="AV241" s="32"/>
      <c r="AW241" s="32"/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32"/>
      <c r="BI241" s="32"/>
      <c r="BJ241" s="32"/>
      <c r="BK241" s="32"/>
      <c r="BL241" s="32"/>
      <c r="BM241" s="32"/>
      <c r="BN241" s="32"/>
      <c r="BO241" s="32"/>
      <c r="BP241" s="32"/>
      <c r="BQ241" s="32"/>
      <c r="BR241" s="32"/>
      <c r="BS241" s="32"/>
      <c r="BT241" s="32"/>
      <c r="BU241" s="32"/>
      <c r="BV241" s="32"/>
      <c r="BW241" s="32"/>
      <c r="BX241" s="32"/>
      <c r="BY241" s="32"/>
      <c r="BZ241" s="32"/>
      <c r="CA241" s="32"/>
      <c r="CB241" s="32"/>
      <c r="CC241" s="32"/>
      <c r="CD241" s="32"/>
      <c r="CE241" s="32"/>
      <c r="CF241" s="32"/>
      <c r="CG241" s="32"/>
      <c r="CH241" s="32"/>
      <c r="CI241" s="32"/>
      <c r="CJ241" s="32"/>
      <c r="CK241" s="32"/>
      <c r="CL241" s="32"/>
      <c r="CM241" s="32"/>
      <c r="CN241" s="32"/>
      <c r="CO241" s="32"/>
      <c r="CP241" s="32"/>
      <c r="CQ241" s="32"/>
      <c r="CR241" s="32"/>
      <c r="CS241" s="32"/>
      <c r="CT241" s="32"/>
      <c r="CU241" s="32"/>
      <c r="CV241" s="32"/>
      <c r="CW241" s="32"/>
      <c r="CX241" s="32"/>
      <c r="CY241" s="32"/>
      <c r="CZ241" s="32"/>
      <c r="DA241" s="32"/>
      <c r="DB241" s="32"/>
      <c r="DC241" s="32"/>
      <c r="DD241" s="32"/>
      <c r="DE241" s="32"/>
      <c r="DF241" s="32"/>
      <c r="DG241" s="32"/>
      <c r="DH241" s="32"/>
      <c r="DI241" s="32"/>
      <c r="DJ241" s="32"/>
      <c r="DK241" s="32"/>
      <c r="DL241" s="32"/>
      <c r="DM241" s="32"/>
      <c r="DN241" s="32"/>
      <c r="DO241" s="32"/>
      <c r="DP241" s="32"/>
      <c r="DQ241" s="32"/>
      <c r="DR241" s="32"/>
      <c r="DS241" s="32"/>
      <c r="DT241" s="32"/>
      <c r="DU241" s="32"/>
      <c r="DV241" s="32"/>
      <c r="DW241" s="32"/>
      <c r="DX241" s="32"/>
      <c r="DY241" s="32"/>
      <c r="DZ241" s="32"/>
      <c r="EA241" s="32"/>
      <c r="EB241" s="32"/>
      <c r="EC241" s="32"/>
      <c r="ED241" s="32"/>
      <c r="EE241" s="32"/>
      <c r="EF241" s="32"/>
      <c r="EG241" s="32"/>
      <c r="EH241" s="32"/>
      <c r="EI241" s="32"/>
      <c r="EJ241" s="32"/>
      <c r="EK241" s="32"/>
      <c r="EL241" s="32"/>
      <c r="EM241" s="32"/>
      <c r="EN241" s="32"/>
      <c r="EO241" s="32"/>
      <c r="EP241" s="32"/>
      <c r="EQ241" s="32"/>
      <c r="ER241" s="32"/>
      <c r="ES241" s="32"/>
      <c r="ET241" s="32"/>
      <c r="EU241" s="32"/>
      <c r="EV241" s="32"/>
      <c r="EW241" s="32"/>
      <c r="EX241" s="32"/>
      <c r="EY241" s="32"/>
      <c r="EZ241" s="32"/>
      <c r="FA241" s="32"/>
      <c r="FB241" s="32"/>
      <c r="FC241" s="32"/>
      <c r="FD241" s="32"/>
      <c r="FE241" s="32"/>
      <c r="FF241" s="32"/>
      <c r="FG241" s="32"/>
      <c r="FH241" s="32"/>
      <c r="FI241" s="32"/>
      <c r="FJ241" s="32"/>
      <c r="FK241" s="32"/>
      <c r="FL241" s="32"/>
      <c r="FM241" s="32"/>
      <c r="FN241" s="32"/>
      <c r="FO241" s="32"/>
      <c r="FP241" s="32"/>
      <c r="FQ241" s="32"/>
      <c r="FR241" s="32"/>
      <c r="FS241" s="32"/>
      <c r="FT241" s="32"/>
      <c r="FU241" s="32"/>
      <c r="FV241" s="32"/>
      <c r="FW241" s="32"/>
      <c r="FX241" s="32"/>
      <c r="FY241" s="32"/>
      <c r="FZ241" s="32"/>
      <c r="GA241" s="32"/>
      <c r="GB241" s="32"/>
      <c r="GC241" s="32"/>
      <c r="GD241" s="32"/>
      <c r="GE241" s="32"/>
      <c r="GF241" s="32"/>
      <c r="GG241" s="32"/>
      <c r="GH241" s="32"/>
      <c r="GI241" s="32"/>
      <c r="GJ241" s="32"/>
      <c r="GK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</row>
    <row r="242" spans="1:258" ht="18" x14ac:dyDescent="0.25">
      <c r="A242" s="33">
        <f>LOOKUP(2,1/($A$4:$A241&lt;&gt;""),$A$4:$A241)+1</f>
        <v>234</v>
      </c>
      <c r="B242" s="34"/>
      <c r="C242" s="48"/>
      <c r="D242" s="35" t="str">
        <f ca="1">IFERROR(IF($E242="","",VLOOKUP($E242,'Currency Pairs'!$B$4:$D$1001,3,FALSE)),"")</f>
        <v/>
      </c>
      <c r="E242" s="47" t="str">
        <f ca="1">IFERROR(IF($D242="","",VLOOKUP($D242,'Currency Pairs'!$A$4:$B$1001,2,FALSE)),"")</f>
        <v/>
      </c>
      <c r="F242" s="48"/>
      <c r="G242" s="47"/>
      <c r="H242" s="47"/>
      <c r="I242" s="47"/>
      <c r="J242" s="49" t="str">
        <f t="shared" si="8"/>
        <v/>
      </c>
      <c r="K242" s="77"/>
      <c r="L242" s="47"/>
      <c r="M242" s="50"/>
      <c r="N242" s="51" t="str">
        <f>IF(OR($G242="",$L242=""),"",ROUND(IF($F242="Long",(L242-G242),(G242-L242)) * POWER(10, VLOOKUP($D242,'Currency Pairs'!$A:$C,3,FALSE)),0))</f>
        <v/>
      </c>
      <c r="O242" s="93" t="str">
        <f>IF($P242="","",(($P242+$Q242+$R242)/LOOKUP(2,1/($V$4:$V241&lt;&gt;""),$V$4:$V241)))</f>
        <v/>
      </c>
      <c r="P242" s="52"/>
      <c r="Q242" s="52"/>
      <c r="R242" s="52"/>
      <c r="S242" s="40" t="str">
        <f t="shared" si="9"/>
        <v/>
      </c>
      <c r="T242" s="64"/>
      <c r="U242" s="64"/>
      <c r="V242" s="39" t="str">
        <f>IF($P242="","",$P242+$Q242+LOOKUP(2,1/($V$4:$V241&lt;&gt;""),$V$4:$V241))</f>
        <v/>
      </c>
      <c r="W242" s="40"/>
      <c r="X242" s="40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HN242" s="33"/>
      <c r="HO242" s="33"/>
      <c r="HP242" s="33"/>
      <c r="HQ242" s="33"/>
      <c r="HR242" s="33"/>
      <c r="HS242" s="33"/>
      <c r="HT242" s="33"/>
      <c r="HU242" s="33"/>
      <c r="HV242" s="33"/>
      <c r="HW242" s="33"/>
      <c r="HX242" s="33"/>
      <c r="HY242" s="33"/>
      <c r="HZ242" s="33"/>
      <c r="IA242" s="33"/>
      <c r="IB242" s="33"/>
      <c r="IC242" s="33"/>
      <c r="ID242" s="33"/>
      <c r="IE242" s="33"/>
      <c r="IF242" s="33"/>
      <c r="IG242" s="33"/>
      <c r="IH242" s="33"/>
      <c r="II242" s="33"/>
      <c r="IJ242" s="33"/>
      <c r="IK242" s="33"/>
      <c r="IL242" s="33"/>
      <c r="IM242" s="33"/>
      <c r="IN242" s="33"/>
      <c r="IO242" s="33"/>
      <c r="IP242" s="33"/>
      <c r="IQ242" s="33"/>
      <c r="IR242" s="33"/>
      <c r="IS242" s="33"/>
      <c r="IT242" s="33"/>
      <c r="IU242" s="33"/>
      <c r="IV242" s="33"/>
      <c r="IW242" s="33"/>
      <c r="IX242" s="33"/>
    </row>
    <row r="243" spans="1:258" ht="18" x14ac:dyDescent="0.25">
      <c r="A243" s="24">
        <f>LOOKUP(2,1/($A$4:$A242&lt;&gt;""),$A$4:$A242)+1</f>
        <v>235</v>
      </c>
      <c r="B243" s="25"/>
      <c r="C243" s="42"/>
      <c r="D243" s="26" t="str">
        <f ca="1">IFERROR(IF($E243="","",VLOOKUP($E243,'Currency Pairs'!$B$4:$D$1001,3,FALSE)),"")</f>
        <v/>
      </c>
      <c r="E243" s="41" t="str">
        <f ca="1">IFERROR(IF($D243="","",VLOOKUP($D243,'Currency Pairs'!$A$4:$B$1001,2,FALSE)),"")</f>
        <v/>
      </c>
      <c r="F243" s="42"/>
      <c r="G243" s="41"/>
      <c r="H243" s="41"/>
      <c r="I243" s="41"/>
      <c r="J243" s="43" t="str">
        <f t="shared" si="8"/>
        <v/>
      </c>
      <c r="K243" s="76"/>
      <c r="L243" s="41"/>
      <c r="M243" s="44"/>
      <c r="N243" s="45" t="str">
        <f>IF(OR($G243="",$L243=""),"",ROUND(IF($F243="Long",(L243-G243),(G243-L243)) * POWER(10, VLOOKUP($D243,'Currency Pairs'!$A:$C,3,FALSE)),0))</f>
        <v/>
      </c>
      <c r="O243" s="89" t="str">
        <f>IF($P243="","",(($P243+$Q243+$R243)/LOOKUP(2,1/($V$4:$V242&lt;&gt;""),$V$4:$V242)))</f>
        <v/>
      </c>
      <c r="P243" s="46"/>
      <c r="Q243" s="46"/>
      <c r="R243" s="46"/>
      <c r="S243" s="31" t="str">
        <f t="shared" si="9"/>
        <v/>
      </c>
      <c r="T243" s="63"/>
      <c r="U243" s="63"/>
      <c r="V243" s="30" t="str">
        <f>IF($P243="","",$P243+$Q243+LOOKUP(2,1/($V$4:$V242&lt;&gt;""),$V$4:$V242))</f>
        <v/>
      </c>
      <c r="W243" s="31"/>
      <c r="X243" s="31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  <c r="CY243" s="32"/>
      <c r="CZ243" s="32"/>
      <c r="DA243" s="32"/>
      <c r="DB243" s="32"/>
      <c r="DC243" s="32"/>
      <c r="DD243" s="32"/>
      <c r="DE243" s="32"/>
      <c r="DF243" s="32"/>
      <c r="DG243" s="32"/>
      <c r="DH243" s="32"/>
      <c r="DI243" s="32"/>
      <c r="DJ243" s="32"/>
      <c r="DK243" s="32"/>
      <c r="DL243" s="32"/>
      <c r="DM243" s="32"/>
      <c r="DN243" s="32"/>
      <c r="DO243" s="32"/>
      <c r="DP243" s="32"/>
      <c r="DQ243" s="32"/>
      <c r="DR243" s="32"/>
      <c r="DS243" s="32"/>
      <c r="DT243" s="32"/>
      <c r="DU243" s="32"/>
      <c r="DV243" s="32"/>
      <c r="DW243" s="32"/>
      <c r="DX243" s="32"/>
      <c r="DY243" s="32"/>
      <c r="DZ243" s="32"/>
      <c r="EA243" s="32"/>
      <c r="EB243" s="32"/>
      <c r="EC243" s="32"/>
      <c r="ED243" s="32"/>
      <c r="EE243" s="32"/>
      <c r="EF243" s="32"/>
      <c r="EG243" s="32"/>
      <c r="EH243" s="32"/>
      <c r="EI243" s="32"/>
      <c r="EJ243" s="32"/>
      <c r="EK243" s="32"/>
      <c r="EL243" s="32"/>
      <c r="EM243" s="32"/>
      <c r="EN243" s="32"/>
      <c r="EO243" s="32"/>
      <c r="EP243" s="32"/>
      <c r="EQ243" s="32"/>
      <c r="ER243" s="32"/>
      <c r="ES243" s="32"/>
      <c r="ET243" s="32"/>
      <c r="EU243" s="32"/>
      <c r="EV243" s="32"/>
      <c r="EW243" s="32"/>
      <c r="EX243" s="32"/>
      <c r="EY243" s="32"/>
      <c r="EZ243" s="32"/>
      <c r="FA243" s="32"/>
      <c r="FB243" s="32"/>
      <c r="FC243" s="32"/>
      <c r="FD243" s="32"/>
      <c r="FE243" s="32"/>
      <c r="FF243" s="32"/>
      <c r="FG243" s="32"/>
      <c r="FH243" s="32"/>
      <c r="FI243" s="32"/>
      <c r="FJ243" s="32"/>
      <c r="FK243" s="32"/>
      <c r="FL243" s="32"/>
      <c r="FM243" s="32"/>
      <c r="FN243" s="32"/>
      <c r="FO243" s="32"/>
      <c r="FP243" s="32"/>
      <c r="FQ243" s="32"/>
      <c r="FR243" s="32"/>
      <c r="FS243" s="32"/>
      <c r="FT243" s="32"/>
      <c r="FU243" s="32"/>
      <c r="FV243" s="32"/>
      <c r="FW243" s="32"/>
      <c r="FX243" s="32"/>
      <c r="FY243" s="32"/>
      <c r="FZ243" s="32"/>
      <c r="GA243" s="32"/>
      <c r="GB243" s="32"/>
      <c r="GC243" s="32"/>
      <c r="GD243" s="32"/>
      <c r="GE243" s="32"/>
      <c r="GF243" s="32"/>
      <c r="GG243" s="32"/>
      <c r="GH243" s="32"/>
      <c r="GI243" s="32"/>
      <c r="GJ243" s="32"/>
      <c r="GK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</row>
    <row r="244" spans="1:258" ht="18" x14ac:dyDescent="0.25">
      <c r="A244" s="33">
        <f>LOOKUP(2,1/($A$4:$A243&lt;&gt;""),$A$4:$A243)+1</f>
        <v>236</v>
      </c>
      <c r="B244" s="34"/>
      <c r="C244" s="48"/>
      <c r="D244" s="35" t="str">
        <f ca="1">IFERROR(IF($E244="","",VLOOKUP($E244,'Currency Pairs'!$B$4:$D$1001,3,FALSE)),"")</f>
        <v/>
      </c>
      <c r="E244" s="47" t="str">
        <f ca="1">IFERROR(IF($D244="","",VLOOKUP($D244,'Currency Pairs'!$A$4:$B$1001,2,FALSE)),"")</f>
        <v/>
      </c>
      <c r="F244" s="48"/>
      <c r="G244" s="47"/>
      <c r="H244" s="47"/>
      <c r="I244" s="47"/>
      <c r="J244" s="49" t="str">
        <f t="shared" si="8"/>
        <v/>
      </c>
      <c r="K244" s="77"/>
      <c r="L244" s="47"/>
      <c r="M244" s="50"/>
      <c r="N244" s="51" t="str">
        <f>IF(OR($G244="",$L244=""),"",ROUND(IF($F244="Long",(L244-G244),(G244-L244)) * POWER(10, VLOOKUP($D244,'Currency Pairs'!$A:$C,3,FALSE)),0))</f>
        <v/>
      </c>
      <c r="O244" s="93" t="str">
        <f>IF($P244="","",(($P244+$Q244+$R244)/LOOKUP(2,1/($V$4:$V243&lt;&gt;""),$V$4:$V243)))</f>
        <v/>
      </c>
      <c r="P244" s="52"/>
      <c r="Q244" s="52"/>
      <c r="R244" s="52"/>
      <c r="S244" s="40" t="str">
        <f t="shared" si="9"/>
        <v/>
      </c>
      <c r="T244" s="64"/>
      <c r="U244" s="64"/>
      <c r="V244" s="39" t="str">
        <f>IF($P244="","",$P244+$Q244+LOOKUP(2,1/($V$4:$V243&lt;&gt;""),$V$4:$V243))</f>
        <v/>
      </c>
      <c r="W244" s="40"/>
      <c r="X244" s="40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HN244" s="33"/>
      <c r="HO244" s="33"/>
      <c r="HP244" s="33"/>
      <c r="HQ244" s="33"/>
      <c r="HR244" s="33"/>
      <c r="HS244" s="33"/>
      <c r="HT244" s="33"/>
      <c r="HU244" s="33"/>
      <c r="HV244" s="33"/>
      <c r="HW244" s="33"/>
      <c r="HX244" s="33"/>
      <c r="HY244" s="33"/>
      <c r="HZ244" s="33"/>
      <c r="IA244" s="33"/>
      <c r="IB244" s="33"/>
      <c r="IC244" s="33"/>
      <c r="ID244" s="33"/>
      <c r="IE244" s="33"/>
      <c r="IF244" s="33"/>
      <c r="IG244" s="33"/>
      <c r="IH244" s="33"/>
      <c r="II244" s="33"/>
      <c r="IJ244" s="33"/>
      <c r="IK244" s="33"/>
      <c r="IL244" s="33"/>
      <c r="IM244" s="33"/>
      <c r="IN244" s="33"/>
      <c r="IO244" s="33"/>
      <c r="IP244" s="33"/>
      <c r="IQ244" s="33"/>
      <c r="IR244" s="33"/>
      <c r="IS244" s="33"/>
      <c r="IT244" s="33"/>
      <c r="IU244" s="33"/>
      <c r="IV244" s="33"/>
      <c r="IW244" s="33"/>
      <c r="IX244" s="33"/>
    </row>
    <row r="245" spans="1:258" ht="18" x14ac:dyDescent="0.25">
      <c r="A245" s="24">
        <f>LOOKUP(2,1/($A$4:$A244&lt;&gt;""),$A$4:$A244)+1</f>
        <v>237</v>
      </c>
      <c r="B245" s="25"/>
      <c r="C245" s="42"/>
      <c r="D245" s="26" t="str">
        <f ca="1">IFERROR(IF($E245="","",VLOOKUP($E245,'Currency Pairs'!$B$4:$D$1001,3,FALSE)),"")</f>
        <v/>
      </c>
      <c r="E245" s="41" t="str">
        <f ca="1">IFERROR(IF($D245="","",VLOOKUP($D245,'Currency Pairs'!$A$4:$B$1001,2,FALSE)),"")</f>
        <v/>
      </c>
      <c r="F245" s="42"/>
      <c r="G245" s="41"/>
      <c r="H245" s="41"/>
      <c r="I245" s="41"/>
      <c r="J245" s="43" t="str">
        <f t="shared" si="8"/>
        <v/>
      </c>
      <c r="K245" s="76"/>
      <c r="L245" s="41"/>
      <c r="M245" s="44"/>
      <c r="N245" s="45" t="str">
        <f>IF(OR($G245="",$L245=""),"",ROUND(IF($F245="Long",(L245-G245),(G245-L245)) * POWER(10, VLOOKUP($D245,'Currency Pairs'!$A:$C,3,FALSE)),0))</f>
        <v/>
      </c>
      <c r="O245" s="89" t="str">
        <f>IF($P245="","",(($P245+$Q245+$R245)/LOOKUP(2,1/($V$4:$V244&lt;&gt;""),$V$4:$V244)))</f>
        <v/>
      </c>
      <c r="P245" s="46"/>
      <c r="Q245" s="46"/>
      <c r="R245" s="46"/>
      <c r="S245" s="31" t="str">
        <f t="shared" si="9"/>
        <v/>
      </c>
      <c r="T245" s="63"/>
      <c r="U245" s="63"/>
      <c r="V245" s="30" t="str">
        <f>IF($P245="","",$P245+$Q245+LOOKUP(2,1/($V$4:$V244&lt;&gt;""),$V$4:$V244))</f>
        <v/>
      </c>
      <c r="W245" s="31"/>
      <c r="X245" s="31"/>
      <c r="Y245" s="32"/>
      <c r="Z245" s="32"/>
      <c r="AA245" s="32"/>
      <c r="AB245" s="32"/>
      <c r="AC245" s="3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  <c r="AP245" s="32"/>
      <c r="AQ245" s="32"/>
      <c r="AR245" s="32"/>
      <c r="AS245" s="32"/>
      <c r="AT245" s="32"/>
      <c r="AU245" s="32"/>
      <c r="AV245" s="32"/>
      <c r="AW245" s="32"/>
      <c r="AX245" s="32"/>
      <c r="AY245" s="32"/>
      <c r="AZ245" s="32"/>
      <c r="BA245" s="32"/>
      <c r="BB245" s="32"/>
      <c r="BC245" s="32"/>
      <c r="BD245" s="32"/>
      <c r="BE245" s="32"/>
      <c r="BF245" s="32"/>
      <c r="BG245" s="32"/>
      <c r="BH245" s="32"/>
      <c r="BI245" s="32"/>
      <c r="BJ245" s="32"/>
      <c r="BK245" s="32"/>
      <c r="BL245" s="32"/>
      <c r="BM245" s="32"/>
      <c r="BN245" s="32"/>
      <c r="BO245" s="32"/>
      <c r="BP245" s="32"/>
      <c r="BQ245" s="32"/>
      <c r="BR245" s="32"/>
      <c r="BS245" s="32"/>
      <c r="BT245" s="32"/>
      <c r="BU245" s="32"/>
      <c r="BV245" s="32"/>
      <c r="BW245" s="32"/>
      <c r="BX245" s="32"/>
      <c r="BY245" s="32"/>
      <c r="BZ245" s="32"/>
      <c r="CA245" s="32"/>
      <c r="CB245" s="32"/>
      <c r="CC245" s="32"/>
      <c r="CD245" s="32"/>
      <c r="CE245" s="32"/>
      <c r="CF245" s="32"/>
      <c r="CG245" s="32"/>
      <c r="CH245" s="32"/>
      <c r="CI245" s="32"/>
      <c r="CJ245" s="32"/>
      <c r="CK245" s="32"/>
      <c r="CL245" s="32"/>
      <c r="CM245" s="32"/>
      <c r="CN245" s="32"/>
      <c r="CO245" s="32"/>
      <c r="CP245" s="32"/>
      <c r="CQ245" s="32"/>
      <c r="CR245" s="32"/>
      <c r="CS245" s="32"/>
      <c r="CT245" s="32"/>
      <c r="CU245" s="32"/>
      <c r="CV245" s="32"/>
      <c r="CW245" s="32"/>
      <c r="CX245" s="32"/>
      <c r="CY245" s="32"/>
      <c r="CZ245" s="32"/>
      <c r="DA245" s="32"/>
      <c r="DB245" s="32"/>
      <c r="DC245" s="32"/>
      <c r="DD245" s="32"/>
      <c r="DE245" s="32"/>
      <c r="DF245" s="32"/>
      <c r="DG245" s="32"/>
      <c r="DH245" s="32"/>
      <c r="DI245" s="32"/>
      <c r="DJ245" s="32"/>
      <c r="DK245" s="32"/>
      <c r="DL245" s="32"/>
      <c r="DM245" s="32"/>
      <c r="DN245" s="32"/>
      <c r="DO245" s="32"/>
      <c r="DP245" s="32"/>
      <c r="DQ245" s="32"/>
      <c r="DR245" s="32"/>
      <c r="DS245" s="32"/>
      <c r="DT245" s="32"/>
      <c r="DU245" s="32"/>
      <c r="DV245" s="32"/>
      <c r="DW245" s="32"/>
      <c r="DX245" s="32"/>
      <c r="DY245" s="32"/>
      <c r="DZ245" s="32"/>
      <c r="EA245" s="32"/>
      <c r="EB245" s="32"/>
      <c r="EC245" s="32"/>
      <c r="ED245" s="32"/>
      <c r="EE245" s="32"/>
      <c r="EF245" s="32"/>
      <c r="EG245" s="32"/>
      <c r="EH245" s="32"/>
      <c r="EI245" s="32"/>
      <c r="EJ245" s="32"/>
      <c r="EK245" s="32"/>
      <c r="EL245" s="32"/>
      <c r="EM245" s="32"/>
      <c r="EN245" s="32"/>
      <c r="EO245" s="32"/>
      <c r="EP245" s="32"/>
      <c r="EQ245" s="32"/>
      <c r="ER245" s="32"/>
      <c r="ES245" s="32"/>
      <c r="ET245" s="32"/>
      <c r="EU245" s="32"/>
      <c r="EV245" s="32"/>
      <c r="EW245" s="32"/>
      <c r="EX245" s="32"/>
      <c r="EY245" s="32"/>
      <c r="EZ245" s="32"/>
      <c r="FA245" s="32"/>
      <c r="FB245" s="32"/>
      <c r="FC245" s="32"/>
      <c r="FD245" s="32"/>
      <c r="FE245" s="32"/>
      <c r="FF245" s="32"/>
      <c r="FG245" s="32"/>
      <c r="FH245" s="32"/>
      <c r="FI245" s="32"/>
      <c r="FJ245" s="32"/>
      <c r="FK245" s="32"/>
      <c r="FL245" s="32"/>
      <c r="FM245" s="32"/>
      <c r="FN245" s="32"/>
      <c r="FO245" s="32"/>
      <c r="FP245" s="32"/>
      <c r="FQ245" s="32"/>
      <c r="FR245" s="32"/>
      <c r="FS245" s="32"/>
      <c r="FT245" s="32"/>
      <c r="FU245" s="32"/>
      <c r="FV245" s="32"/>
      <c r="FW245" s="32"/>
      <c r="FX245" s="32"/>
      <c r="FY245" s="32"/>
      <c r="FZ245" s="32"/>
      <c r="GA245" s="32"/>
      <c r="GB245" s="32"/>
      <c r="GC245" s="32"/>
      <c r="GD245" s="32"/>
      <c r="GE245" s="32"/>
      <c r="GF245" s="32"/>
      <c r="GG245" s="32"/>
      <c r="GH245" s="32"/>
      <c r="GI245" s="32"/>
      <c r="GJ245" s="32"/>
      <c r="GK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</row>
    <row r="246" spans="1:258" ht="18" x14ac:dyDescent="0.25">
      <c r="A246" s="33">
        <f>LOOKUP(2,1/($A$4:$A245&lt;&gt;""),$A$4:$A245)+1</f>
        <v>238</v>
      </c>
      <c r="B246" s="34"/>
      <c r="C246" s="48"/>
      <c r="D246" s="35" t="str">
        <f ca="1">IFERROR(IF($E246="","",VLOOKUP($E246,'Currency Pairs'!$B$4:$D$1001,3,FALSE)),"")</f>
        <v/>
      </c>
      <c r="E246" s="47" t="str">
        <f ca="1">IFERROR(IF($D246="","",VLOOKUP($D246,'Currency Pairs'!$A$4:$B$1001,2,FALSE)),"")</f>
        <v/>
      </c>
      <c r="F246" s="48"/>
      <c r="G246" s="47"/>
      <c r="H246" s="47"/>
      <c r="I246" s="47"/>
      <c r="J246" s="49" t="str">
        <f t="shared" si="8"/>
        <v/>
      </c>
      <c r="K246" s="77"/>
      <c r="L246" s="47"/>
      <c r="M246" s="50"/>
      <c r="N246" s="51" t="str">
        <f>IF(OR($G246="",$L246=""),"",ROUND(IF($F246="Long",(L246-G246),(G246-L246)) * POWER(10, VLOOKUP($D246,'Currency Pairs'!$A:$C,3,FALSE)),0))</f>
        <v/>
      </c>
      <c r="O246" s="93" t="str">
        <f>IF($P246="","",(($P246+$Q246+$R246)/LOOKUP(2,1/($V$4:$V245&lt;&gt;""),$V$4:$V245)))</f>
        <v/>
      </c>
      <c r="P246" s="52"/>
      <c r="Q246" s="52"/>
      <c r="R246" s="52"/>
      <c r="S246" s="40" t="str">
        <f t="shared" si="9"/>
        <v/>
      </c>
      <c r="T246" s="64"/>
      <c r="U246" s="64"/>
      <c r="V246" s="39" t="str">
        <f>IF($P246="","",$P246+$Q246+LOOKUP(2,1/($V$4:$V245&lt;&gt;""),$V$4:$V245))</f>
        <v/>
      </c>
      <c r="W246" s="40"/>
      <c r="X246" s="40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HN246" s="33"/>
      <c r="HO246" s="33"/>
      <c r="HP246" s="33"/>
      <c r="HQ246" s="33"/>
      <c r="HR246" s="33"/>
      <c r="HS246" s="33"/>
      <c r="HT246" s="33"/>
      <c r="HU246" s="33"/>
      <c r="HV246" s="33"/>
      <c r="HW246" s="33"/>
      <c r="HX246" s="33"/>
      <c r="HY246" s="33"/>
      <c r="HZ246" s="33"/>
      <c r="IA246" s="33"/>
      <c r="IB246" s="33"/>
      <c r="IC246" s="33"/>
      <c r="ID246" s="33"/>
      <c r="IE246" s="33"/>
      <c r="IF246" s="33"/>
      <c r="IG246" s="33"/>
      <c r="IH246" s="33"/>
      <c r="II246" s="33"/>
      <c r="IJ246" s="33"/>
      <c r="IK246" s="33"/>
      <c r="IL246" s="33"/>
      <c r="IM246" s="33"/>
      <c r="IN246" s="33"/>
      <c r="IO246" s="33"/>
      <c r="IP246" s="33"/>
      <c r="IQ246" s="33"/>
      <c r="IR246" s="33"/>
      <c r="IS246" s="33"/>
      <c r="IT246" s="33"/>
      <c r="IU246" s="33"/>
      <c r="IV246" s="33"/>
      <c r="IW246" s="33"/>
      <c r="IX246" s="33"/>
    </row>
    <row r="247" spans="1:258" ht="18" x14ac:dyDescent="0.25">
      <c r="A247" s="24">
        <f>LOOKUP(2,1/($A$4:$A246&lt;&gt;""),$A$4:$A246)+1</f>
        <v>239</v>
      </c>
      <c r="B247" s="25"/>
      <c r="C247" s="42"/>
      <c r="D247" s="26" t="str">
        <f ca="1">IFERROR(IF($E247="","",VLOOKUP($E247,'Currency Pairs'!$B$4:$D$1001,3,FALSE)),"")</f>
        <v/>
      </c>
      <c r="E247" s="41" t="str">
        <f ca="1">IFERROR(IF($D247="","",VLOOKUP($D247,'Currency Pairs'!$A$4:$B$1001,2,FALSE)),"")</f>
        <v/>
      </c>
      <c r="F247" s="42"/>
      <c r="G247" s="41"/>
      <c r="H247" s="41"/>
      <c r="I247" s="41"/>
      <c r="J247" s="43" t="str">
        <f t="shared" si="8"/>
        <v/>
      </c>
      <c r="K247" s="76"/>
      <c r="L247" s="41"/>
      <c r="M247" s="44"/>
      <c r="N247" s="45" t="str">
        <f>IF(OR($G247="",$L247=""),"",ROUND(IF($F247="Long",(L247-G247),(G247-L247)) * POWER(10, VLOOKUP($D247,'Currency Pairs'!$A:$C,3,FALSE)),0))</f>
        <v/>
      </c>
      <c r="O247" s="89" t="str">
        <f>IF($P247="","",(($P247+$Q247+$R247)/LOOKUP(2,1/($V$4:$V246&lt;&gt;""),$V$4:$V246)))</f>
        <v/>
      </c>
      <c r="P247" s="46"/>
      <c r="Q247" s="46"/>
      <c r="R247" s="46"/>
      <c r="S247" s="31" t="str">
        <f t="shared" si="9"/>
        <v/>
      </c>
      <c r="T247" s="63"/>
      <c r="U247" s="63"/>
      <c r="V247" s="30" t="str">
        <f>IF($P247="","",$P247+$Q247+LOOKUP(2,1/($V$4:$V246&lt;&gt;""),$V$4:$V246))</f>
        <v/>
      </c>
      <c r="W247" s="31"/>
      <c r="X247" s="31"/>
      <c r="Y247" s="32"/>
      <c r="Z247" s="32"/>
      <c r="AA247" s="32"/>
      <c r="AB247" s="32"/>
      <c r="AC247" s="3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  <c r="AP247" s="32"/>
      <c r="AQ247" s="32"/>
      <c r="AR247" s="32"/>
      <c r="AS247" s="32"/>
      <c r="AT247" s="32"/>
      <c r="AU247" s="32"/>
      <c r="AV247" s="32"/>
      <c r="AW247" s="32"/>
      <c r="AX247" s="32"/>
      <c r="AY247" s="32"/>
      <c r="AZ247" s="32"/>
      <c r="BA247" s="32"/>
      <c r="BB247" s="32"/>
      <c r="BC247" s="32"/>
      <c r="BD247" s="32"/>
      <c r="BE247" s="32"/>
      <c r="BF247" s="32"/>
      <c r="BG247" s="32"/>
      <c r="BH247" s="32"/>
      <c r="BI247" s="32"/>
      <c r="BJ247" s="32"/>
      <c r="BK247" s="32"/>
      <c r="BL247" s="32"/>
      <c r="BM247" s="32"/>
      <c r="BN247" s="32"/>
      <c r="BO247" s="32"/>
      <c r="BP247" s="32"/>
      <c r="BQ247" s="32"/>
      <c r="BR247" s="32"/>
      <c r="BS247" s="32"/>
      <c r="BT247" s="32"/>
      <c r="BU247" s="32"/>
      <c r="BV247" s="32"/>
      <c r="BW247" s="32"/>
      <c r="BX247" s="32"/>
      <c r="BY247" s="32"/>
      <c r="BZ247" s="32"/>
      <c r="CA247" s="32"/>
      <c r="CB247" s="32"/>
      <c r="CC247" s="32"/>
      <c r="CD247" s="32"/>
      <c r="CE247" s="32"/>
      <c r="CF247" s="32"/>
      <c r="CG247" s="32"/>
      <c r="CH247" s="32"/>
      <c r="CI247" s="32"/>
      <c r="CJ247" s="32"/>
      <c r="CK247" s="32"/>
      <c r="CL247" s="32"/>
      <c r="CM247" s="32"/>
      <c r="CN247" s="32"/>
      <c r="CO247" s="32"/>
      <c r="CP247" s="32"/>
      <c r="CQ247" s="32"/>
      <c r="CR247" s="32"/>
      <c r="CS247" s="32"/>
      <c r="CT247" s="32"/>
      <c r="CU247" s="32"/>
      <c r="CV247" s="32"/>
      <c r="CW247" s="32"/>
      <c r="CX247" s="32"/>
      <c r="CY247" s="32"/>
      <c r="CZ247" s="32"/>
      <c r="DA247" s="32"/>
      <c r="DB247" s="32"/>
      <c r="DC247" s="32"/>
      <c r="DD247" s="32"/>
      <c r="DE247" s="32"/>
      <c r="DF247" s="32"/>
      <c r="DG247" s="32"/>
      <c r="DH247" s="32"/>
      <c r="DI247" s="32"/>
      <c r="DJ247" s="32"/>
      <c r="DK247" s="32"/>
      <c r="DL247" s="32"/>
      <c r="DM247" s="32"/>
      <c r="DN247" s="32"/>
      <c r="DO247" s="32"/>
      <c r="DP247" s="32"/>
      <c r="DQ247" s="32"/>
      <c r="DR247" s="32"/>
      <c r="DS247" s="32"/>
      <c r="DT247" s="32"/>
      <c r="DU247" s="32"/>
      <c r="DV247" s="32"/>
      <c r="DW247" s="32"/>
      <c r="DX247" s="32"/>
      <c r="DY247" s="32"/>
      <c r="DZ247" s="32"/>
      <c r="EA247" s="32"/>
      <c r="EB247" s="32"/>
      <c r="EC247" s="32"/>
      <c r="ED247" s="32"/>
      <c r="EE247" s="32"/>
      <c r="EF247" s="32"/>
      <c r="EG247" s="32"/>
      <c r="EH247" s="32"/>
      <c r="EI247" s="32"/>
      <c r="EJ247" s="32"/>
      <c r="EK247" s="32"/>
      <c r="EL247" s="32"/>
      <c r="EM247" s="32"/>
      <c r="EN247" s="32"/>
      <c r="EO247" s="32"/>
      <c r="EP247" s="32"/>
      <c r="EQ247" s="32"/>
      <c r="ER247" s="32"/>
      <c r="ES247" s="32"/>
      <c r="ET247" s="32"/>
      <c r="EU247" s="32"/>
      <c r="EV247" s="32"/>
      <c r="EW247" s="32"/>
      <c r="EX247" s="32"/>
      <c r="EY247" s="32"/>
      <c r="EZ247" s="32"/>
      <c r="FA247" s="32"/>
      <c r="FB247" s="32"/>
      <c r="FC247" s="32"/>
      <c r="FD247" s="32"/>
      <c r="FE247" s="32"/>
      <c r="FF247" s="32"/>
      <c r="FG247" s="32"/>
      <c r="FH247" s="32"/>
      <c r="FI247" s="32"/>
      <c r="FJ247" s="32"/>
      <c r="FK247" s="32"/>
      <c r="FL247" s="32"/>
      <c r="FM247" s="32"/>
      <c r="FN247" s="32"/>
      <c r="FO247" s="32"/>
      <c r="FP247" s="32"/>
      <c r="FQ247" s="32"/>
      <c r="FR247" s="32"/>
      <c r="FS247" s="32"/>
      <c r="FT247" s="32"/>
      <c r="FU247" s="32"/>
      <c r="FV247" s="32"/>
      <c r="FW247" s="32"/>
      <c r="FX247" s="32"/>
      <c r="FY247" s="32"/>
      <c r="FZ247" s="32"/>
      <c r="GA247" s="32"/>
      <c r="GB247" s="32"/>
      <c r="GC247" s="32"/>
      <c r="GD247" s="32"/>
      <c r="GE247" s="32"/>
      <c r="GF247" s="32"/>
      <c r="GG247" s="32"/>
      <c r="GH247" s="32"/>
      <c r="GI247" s="32"/>
      <c r="GJ247" s="32"/>
      <c r="GK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</row>
    <row r="248" spans="1:258" ht="18" x14ac:dyDescent="0.25">
      <c r="A248" s="33">
        <f>LOOKUP(2,1/($A$4:$A247&lt;&gt;""),$A$4:$A247)+1</f>
        <v>240</v>
      </c>
      <c r="B248" s="34"/>
      <c r="C248" s="48"/>
      <c r="D248" s="35" t="str">
        <f ca="1">IFERROR(IF($E248="","",VLOOKUP($E248,'Currency Pairs'!$B$4:$D$1001,3,FALSE)),"")</f>
        <v/>
      </c>
      <c r="E248" s="47" t="str">
        <f ca="1">IFERROR(IF($D248="","",VLOOKUP($D248,'Currency Pairs'!$A$4:$B$1001,2,FALSE)),"")</f>
        <v/>
      </c>
      <c r="F248" s="48"/>
      <c r="G248" s="47"/>
      <c r="H248" s="47"/>
      <c r="I248" s="47"/>
      <c r="J248" s="49" t="str">
        <f t="shared" si="8"/>
        <v/>
      </c>
      <c r="K248" s="77"/>
      <c r="L248" s="47"/>
      <c r="M248" s="50"/>
      <c r="N248" s="51" t="str">
        <f>IF(OR($G248="",$L248=""),"",ROUND(IF($F248="Long",(L248-G248),(G248-L248)) * POWER(10, VLOOKUP($D248,'Currency Pairs'!$A:$C,3,FALSE)),0))</f>
        <v/>
      </c>
      <c r="O248" s="93" t="str">
        <f>IF($P248="","",(($P248+$Q248+$R248)/LOOKUP(2,1/($V$4:$V247&lt;&gt;""),$V$4:$V247)))</f>
        <v/>
      </c>
      <c r="P248" s="52"/>
      <c r="Q248" s="52"/>
      <c r="R248" s="52"/>
      <c r="S248" s="40" t="str">
        <f t="shared" si="9"/>
        <v/>
      </c>
      <c r="T248" s="64"/>
      <c r="U248" s="64"/>
      <c r="V248" s="39" t="str">
        <f>IF($P248="","",$P248+$Q248+LOOKUP(2,1/($V$4:$V247&lt;&gt;""),$V$4:$V247))</f>
        <v/>
      </c>
      <c r="W248" s="40"/>
      <c r="X248" s="40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HN248" s="33"/>
      <c r="HO248" s="33"/>
      <c r="HP248" s="33"/>
      <c r="HQ248" s="33"/>
      <c r="HR248" s="33"/>
      <c r="HS248" s="33"/>
      <c r="HT248" s="33"/>
      <c r="HU248" s="33"/>
      <c r="HV248" s="33"/>
      <c r="HW248" s="33"/>
      <c r="HX248" s="33"/>
      <c r="HY248" s="33"/>
      <c r="HZ248" s="33"/>
      <c r="IA248" s="33"/>
      <c r="IB248" s="33"/>
      <c r="IC248" s="33"/>
      <c r="ID248" s="33"/>
      <c r="IE248" s="33"/>
      <c r="IF248" s="33"/>
      <c r="IG248" s="33"/>
      <c r="IH248" s="33"/>
      <c r="II248" s="33"/>
      <c r="IJ248" s="33"/>
      <c r="IK248" s="33"/>
      <c r="IL248" s="33"/>
      <c r="IM248" s="33"/>
      <c r="IN248" s="33"/>
      <c r="IO248" s="33"/>
      <c r="IP248" s="33"/>
      <c r="IQ248" s="33"/>
      <c r="IR248" s="33"/>
      <c r="IS248" s="33"/>
      <c r="IT248" s="33"/>
      <c r="IU248" s="33"/>
      <c r="IV248" s="33"/>
      <c r="IW248" s="33"/>
      <c r="IX248" s="33"/>
    </row>
    <row r="249" spans="1:258" ht="18" x14ac:dyDescent="0.25">
      <c r="A249" s="24">
        <f>LOOKUP(2,1/($A$4:$A248&lt;&gt;""),$A$4:$A248)+1</f>
        <v>241</v>
      </c>
      <c r="B249" s="25"/>
      <c r="C249" s="42"/>
      <c r="D249" s="26" t="str">
        <f ca="1">IFERROR(IF($E249="","",VLOOKUP($E249,'Currency Pairs'!$B$4:$D$1001,3,FALSE)),"")</f>
        <v/>
      </c>
      <c r="E249" s="41" t="str">
        <f ca="1">IFERROR(IF($D249="","",VLOOKUP($D249,'Currency Pairs'!$A$4:$B$1001,2,FALSE)),"")</f>
        <v/>
      </c>
      <c r="F249" s="42"/>
      <c r="G249" s="41"/>
      <c r="H249" s="41"/>
      <c r="I249" s="41"/>
      <c r="J249" s="43" t="str">
        <f t="shared" si="8"/>
        <v/>
      </c>
      <c r="K249" s="76"/>
      <c r="L249" s="41"/>
      <c r="M249" s="44"/>
      <c r="N249" s="45" t="str">
        <f>IF(OR($G249="",$L249=""),"",ROUND(IF($F249="Long",(L249-G249),(G249-L249)) * POWER(10, VLOOKUP($D249,'Currency Pairs'!$A:$C,3,FALSE)),0))</f>
        <v/>
      </c>
      <c r="O249" s="89" t="str">
        <f>IF($P249="","",(($P249+$Q249+$R249)/LOOKUP(2,1/($V$4:$V248&lt;&gt;""),$V$4:$V248)))</f>
        <v/>
      </c>
      <c r="P249" s="46"/>
      <c r="Q249" s="46"/>
      <c r="R249" s="46"/>
      <c r="S249" s="31" t="str">
        <f t="shared" si="9"/>
        <v/>
      </c>
      <c r="T249" s="63"/>
      <c r="U249" s="63"/>
      <c r="V249" s="30" t="str">
        <f>IF($P249="","",$P249+$Q249+LOOKUP(2,1/($V$4:$V248&lt;&gt;""),$V$4:$V248))</f>
        <v/>
      </c>
      <c r="W249" s="31"/>
      <c r="X249" s="31"/>
      <c r="Y249" s="32"/>
      <c r="Z249" s="32"/>
      <c r="AA249" s="32"/>
      <c r="AB249" s="32"/>
      <c r="AC249" s="3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32"/>
      <c r="AO249" s="32"/>
      <c r="AP249" s="32"/>
      <c r="AQ249" s="32"/>
      <c r="AR249" s="32"/>
      <c r="AS249" s="32"/>
      <c r="AT249" s="32"/>
      <c r="AU249" s="32"/>
      <c r="AV249" s="32"/>
      <c r="AW249" s="32"/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32"/>
      <c r="BI249" s="32"/>
      <c r="BJ249" s="32"/>
      <c r="BK249" s="32"/>
      <c r="BL249" s="32"/>
      <c r="BM249" s="32"/>
      <c r="BN249" s="32"/>
      <c r="BO249" s="32"/>
      <c r="BP249" s="32"/>
      <c r="BQ249" s="32"/>
      <c r="BR249" s="32"/>
      <c r="BS249" s="32"/>
      <c r="BT249" s="32"/>
      <c r="BU249" s="32"/>
      <c r="BV249" s="32"/>
      <c r="BW249" s="32"/>
      <c r="BX249" s="32"/>
      <c r="BY249" s="32"/>
      <c r="BZ249" s="32"/>
      <c r="CA249" s="32"/>
      <c r="CB249" s="32"/>
      <c r="CC249" s="32"/>
      <c r="CD249" s="32"/>
      <c r="CE249" s="32"/>
      <c r="CF249" s="32"/>
      <c r="CG249" s="32"/>
      <c r="CH249" s="32"/>
      <c r="CI249" s="32"/>
      <c r="CJ249" s="32"/>
      <c r="CK249" s="32"/>
      <c r="CL249" s="32"/>
      <c r="CM249" s="32"/>
      <c r="CN249" s="32"/>
      <c r="CO249" s="32"/>
      <c r="CP249" s="32"/>
      <c r="CQ249" s="32"/>
      <c r="CR249" s="32"/>
      <c r="CS249" s="32"/>
      <c r="CT249" s="32"/>
      <c r="CU249" s="32"/>
      <c r="CV249" s="32"/>
      <c r="CW249" s="32"/>
      <c r="CX249" s="32"/>
      <c r="CY249" s="32"/>
      <c r="CZ249" s="32"/>
      <c r="DA249" s="32"/>
      <c r="DB249" s="32"/>
      <c r="DC249" s="32"/>
      <c r="DD249" s="32"/>
      <c r="DE249" s="32"/>
      <c r="DF249" s="32"/>
      <c r="DG249" s="32"/>
      <c r="DH249" s="32"/>
      <c r="DI249" s="32"/>
      <c r="DJ249" s="32"/>
      <c r="DK249" s="32"/>
      <c r="DL249" s="32"/>
      <c r="DM249" s="32"/>
      <c r="DN249" s="32"/>
      <c r="DO249" s="32"/>
      <c r="DP249" s="32"/>
      <c r="DQ249" s="32"/>
      <c r="DR249" s="32"/>
      <c r="DS249" s="32"/>
      <c r="DT249" s="32"/>
      <c r="DU249" s="32"/>
      <c r="DV249" s="32"/>
      <c r="DW249" s="32"/>
      <c r="DX249" s="32"/>
      <c r="DY249" s="32"/>
      <c r="DZ249" s="32"/>
      <c r="EA249" s="32"/>
      <c r="EB249" s="32"/>
      <c r="EC249" s="32"/>
      <c r="ED249" s="32"/>
      <c r="EE249" s="32"/>
      <c r="EF249" s="32"/>
      <c r="EG249" s="32"/>
      <c r="EH249" s="32"/>
      <c r="EI249" s="32"/>
      <c r="EJ249" s="32"/>
      <c r="EK249" s="32"/>
      <c r="EL249" s="32"/>
      <c r="EM249" s="32"/>
      <c r="EN249" s="32"/>
      <c r="EO249" s="32"/>
      <c r="EP249" s="32"/>
      <c r="EQ249" s="32"/>
      <c r="ER249" s="32"/>
      <c r="ES249" s="32"/>
      <c r="ET249" s="32"/>
      <c r="EU249" s="32"/>
      <c r="EV249" s="32"/>
      <c r="EW249" s="32"/>
      <c r="EX249" s="32"/>
      <c r="EY249" s="32"/>
      <c r="EZ249" s="32"/>
      <c r="FA249" s="32"/>
      <c r="FB249" s="32"/>
      <c r="FC249" s="32"/>
      <c r="FD249" s="32"/>
      <c r="FE249" s="32"/>
      <c r="FF249" s="32"/>
      <c r="FG249" s="32"/>
      <c r="FH249" s="32"/>
      <c r="FI249" s="32"/>
      <c r="FJ249" s="32"/>
      <c r="FK249" s="32"/>
      <c r="FL249" s="32"/>
      <c r="FM249" s="32"/>
      <c r="FN249" s="32"/>
      <c r="FO249" s="32"/>
      <c r="FP249" s="32"/>
      <c r="FQ249" s="32"/>
      <c r="FR249" s="32"/>
      <c r="FS249" s="32"/>
      <c r="FT249" s="32"/>
      <c r="FU249" s="32"/>
      <c r="FV249" s="32"/>
      <c r="FW249" s="32"/>
      <c r="FX249" s="32"/>
      <c r="FY249" s="32"/>
      <c r="FZ249" s="32"/>
      <c r="GA249" s="32"/>
      <c r="GB249" s="32"/>
      <c r="GC249" s="32"/>
      <c r="GD249" s="32"/>
      <c r="GE249" s="32"/>
      <c r="GF249" s="32"/>
      <c r="GG249" s="32"/>
      <c r="GH249" s="32"/>
      <c r="GI249" s="32"/>
      <c r="GJ249" s="32"/>
      <c r="GK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</row>
    <row r="250" spans="1:258" ht="18" x14ac:dyDescent="0.25">
      <c r="A250" s="33">
        <f>LOOKUP(2,1/($A$4:$A249&lt;&gt;""),$A$4:$A249)+1</f>
        <v>242</v>
      </c>
      <c r="B250" s="34"/>
      <c r="C250" s="48"/>
      <c r="D250" s="35" t="str">
        <f ca="1">IFERROR(IF($E250="","",VLOOKUP($E250,'Currency Pairs'!$B$4:$D$1001,3,FALSE)),"")</f>
        <v/>
      </c>
      <c r="E250" s="47" t="str">
        <f ca="1">IFERROR(IF($D250="","",VLOOKUP($D250,'Currency Pairs'!$A$4:$B$1001,2,FALSE)),"")</f>
        <v/>
      </c>
      <c r="F250" s="48"/>
      <c r="G250" s="47"/>
      <c r="H250" s="47"/>
      <c r="I250" s="47"/>
      <c r="J250" s="49" t="str">
        <f t="shared" si="8"/>
        <v/>
      </c>
      <c r="K250" s="77"/>
      <c r="L250" s="47"/>
      <c r="M250" s="50"/>
      <c r="N250" s="51" t="str">
        <f>IF(OR($G250="",$L250=""),"",ROUND(IF($F250="Long",(L250-G250),(G250-L250)) * POWER(10, VLOOKUP($D250,'Currency Pairs'!$A:$C,3,FALSE)),0))</f>
        <v/>
      </c>
      <c r="O250" s="93" t="str">
        <f>IF($P250="","",(($P250+$Q250+$R250)/LOOKUP(2,1/($V$4:$V249&lt;&gt;""),$V$4:$V249)))</f>
        <v/>
      </c>
      <c r="P250" s="52"/>
      <c r="Q250" s="52"/>
      <c r="R250" s="52"/>
      <c r="S250" s="40" t="str">
        <f t="shared" si="9"/>
        <v/>
      </c>
      <c r="T250" s="64"/>
      <c r="U250" s="64"/>
      <c r="V250" s="39" t="str">
        <f>IF($P250="","",$P250+$Q250+LOOKUP(2,1/($V$4:$V249&lt;&gt;""),$V$4:$V249))</f>
        <v/>
      </c>
      <c r="W250" s="40"/>
      <c r="X250" s="40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HN250" s="33"/>
      <c r="HO250" s="33"/>
      <c r="HP250" s="33"/>
      <c r="HQ250" s="33"/>
      <c r="HR250" s="33"/>
      <c r="HS250" s="33"/>
      <c r="HT250" s="33"/>
      <c r="HU250" s="33"/>
      <c r="HV250" s="33"/>
      <c r="HW250" s="33"/>
      <c r="HX250" s="33"/>
      <c r="HY250" s="33"/>
      <c r="HZ250" s="33"/>
      <c r="IA250" s="33"/>
      <c r="IB250" s="33"/>
      <c r="IC250" s="33"/>
      <c r="ID250" s="33"/>
      <c r="IE250" s="33"/>
      <c r="IF250" s="33"/>
      <c r="IG250" s="33"/>
      <c r="IH250" s="33"/>
      <c r="II250" s="33"/>
      <c r="IJ250" s="33"/>
      <c r="IK250" s="33"/>
      <c r="IL250" s="33"/>
      <c r="IM250" s="33"/>
      <c r="IN250" s="33"/>
      <c r="IO250" s="33"/>
      <c r="IP250" s="33"/>
      <c r="IQ250" s="33"/>
      <c r="IR250" s="33"/>
      <c r="IS250" s="33"/>
      <c r="IT250" s="33"/>
      <c r="IU250" s="33"/>
      <c r="IV250" s="33"/>
      <c r="IW250" s="33"/>
      <c r="IX250" s="33"/>
    </row>
    <row r="251" spans="1:258" ht="18" x14ac:dyDescent="0.25">
      <c r="A251" s="24">
        <f>LOOKUP(2,1/($A$4:$A250&lt;&gt;""),$A$4:$A250)+1</f>
        <v>243</v>
      </c>
      <c r="B251" s="25"/>
      <c r="C251" s="42"/>
      <c r="D251" s="26" t="str">
        <f ca="1">IFERROR(IF($E251="","",VLOOKUP($E251,'Currency Pairs'!$B$4:$D$1001,3,FALSE)),"")</f>
        <v/>
      </c>
      <c r="E251" s="41" t="str">
        <f ca="1">IFERROR(IF($D251="","",VLOOKUP($D251,'Currency Pairs'!$A$4:$B$1001,2,FALSE)),"")</f>
        <v/>
      </c>
      <c r="F251" s="42"/>
      <c r="G251" s="41"/>
      <c r="H251" s="41"/>
      <c r="I251" s="41"/>
      <c r="J251" s="43" t="str">
        <f t="shared" si="8"/>
        <v/>
      </c>
      <c r="K251" s="76"/>
      <c r="L251" s="41"/>
      <c r="M251" s="44"/>
      <c r="N251" s="45" t="str">
        <f>IF(OR($G251="",$L251=""),"",ROUND(IF($F251="Long",(L251-G251),(G251-L251)) * POWER(10, VLOOKUP($D251,'Currency Pairs'!$A:$C,3,FALSE)),0))</f>
        <v/>
      </c>
      <c r="O251" s="89" t="str">
        <f>IF($P251="","",(($P251+$Q251+$R251)/LOOKUP(2,1/($V$4:$V250&lt;&gt;""),$V$4:$V250)))</f>
        <v/>
      </c>
      <c r="P251" s="46"/>
      <c r="Q251" s="46"/>
      <c r="R251" s="46"/>
      <c r="S251" s="31" t="str">
        <f t="shared" si="9"/>
        <v/>
      </c>
      <c r="T251" s="63"/>
      <c r="U251" s="63"/>
      <c r="V251" s="30" t="str">
        <f>IF($P251="","",$P251+$Q251+LOOKUP(2,1/($V$4:$V250&lt;&gt;""),$V$4:$V250))</f>
        <v/>
      </c>
      <c r="W251" s="31"/>
      <c r="X251" s="31"/>
      <c r="Y251" s="32"/>
      <c r="Z251" s="32"/>
      <c r="AA251" s="32"/>
      <c r="AB251" s="32"/>
      <c r="AC251" s="3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32"/>
      <c r="AO251" s="32"/>
      <c r="AP251" s="32"/>
      <c r="AQ251" s="32"/>
      <c r="AR251" s="32"/>
      <c r="AS251" s="32"/>
      <c r="AT251" s="32"/>
      <c r="AU251" s="32"/>
      <c r="AV251" s="32"/>
      <c r="AW251" s="32"/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32"/>
      <c r="BI251" s="32"/>
      <c r="BJ251" s="32"/>
      <c r="BK251" s="32"/>
      <c r="BL251" s="32"/>
      <c r="BM251" s="32"/>
      <c r="BN251" s="32"/>
      <c r="BO251" s="32"/>
      <c r="BP251" s="32"/>
      <c r="BQ251" s="32"/>
      <c r="BR251" s="32"/>
      <c r="BS251" s="32"/>
      <c r="BT251" s="32"/>
      <c r="BU251" s="32"/>
      <c r="BV251" s="32"/>
      <c r="BW251" s="32"/>
      <c r="BX251" s="32"/>
      <c r="BY251" s="32"/>
      <c r="BZ251" s="32"/>
      <c r="CA251" s="32"/>
      <c r="CB251" s="32"/>
      <c r="CC251" s="32"/>
      <c r="CD251" s="32"/>
      <c r="CE251" s="32"/>
      <c r="CF251" s="32"/>
      <c r="CG251" s="32"/>
      <c r="CH251" s="32"/>
      <c r="CI251" s="32"/>
      <c r="CJ251" s="32"/>
      <c r="CK251" s="32"/>
      <c r="CL251" s="32"/>
      <c r="CM251" s="32"/>
      <c r="CN251" s="32"/>
      <c r="CO251" s="32"/>
      <c r="CP251" s="32"/>
      <c r="CQ251" s="32"/>
      <c r="CR251" s="32"/>
      <c r="CS251" s="32"/>
      <c r="CT251" s="32"/>
      <c r="CU251" s="32"/>
      <c r="CV251" s="32"/>
      <c r="CW251" s="32"/>
      <c r="CX251" s="32"/>
      <c r="CY251" s="32"/>
      <c r="CZ251" s="32"/>
      <c r="DA251" s="32"/>
      <c r="DB251" s="32"/>
      <c r="DC251" s="32"/>
      <c r="DD251" s="32"/>
      <c r="DE251" s="32"/>
      <c r="DF251" s="32"/>
      <c r="DG251" s="32"/>
      <c r="DH251" s="32"/>
      <c r="DI251" s="32"/>
      <c r="DJ251" s="32"/>
      <c r="DK251" s="32"/>
      <c r="DL251" s="32"/>
      <c r="DM251" s="32"/>
      <c r="DN251" s="32"/>
      <c r="DO251" s="32"/>
      <c r="DP251" s="32"/>
      <c r="DQ251" s="32"/>
      <c r="DR251" s="32"/>
      <c r="DS251" s="32"/>
      <c r="DT251" s="32"/>
      <c r="DU251" s="32"/>
      <c r="DV251" s="32"/>
      <c r="DW251" s="32"/>
      <c r="DX251" s="32"/>
      <c r="DY251" s="32"/>
      <c r="DZ251" s="32"/>
      <c r="EA251" s="32"/>
      <c r="EB251" s="32"/>
      <c r="EC251" s="32"/>
      <c r="ED251" s="32"/>
      <c r="EE251" s="32"/>
      <c r="EF251" s="32"/>
      <c r="EG251" s="32"/>
      <c r="EH251" s="32"/>
      <c r="EI251" s="32"/>
      <c r="EJ251" s="32"/>
      <c r="EK251" s="32"/>
      <c r="EL251" s="32"/>
      <c r="EM251" s="32"/>
      <c r="EN251" s="32"/>
      <c r="EO251" s="32"/>
      <c r="EP251" s="32"/>
      <c r="EQ251" s="32"/>
      <c r="ER251" s="32"/>
      <c r="ES251" s="32"/>
      <c r="ET251" s="32"/>
      <c r="EU251" s="32"/>
      <c r="EV251" s="32"/>
      <c r="EW251" s="32"/>
      <c r="EX251" s="32"/>
      <c r="EY251" s="32"/>
      <c r="EZ251" s="32"/>
      <c r="FA251" s="32"/>
      <c r="FB251" s="32"/>
      <c r="FC251" s="32"/>
      <c r="FD251" s="32"/>
      <c r="FE251" s="32"/>
      <c r="FF251" s="32"/>
      <c r="FG251" s="32"/>
      <c r="FH251" s="32"/>
      <c r="FI251" s="32"/>
      <c r="FJ251" s="32"/>
      <c r="FK251" s="32"/>
      <c r="FL251" s="32"/>
      <c r="FM251" s="32"/>
      <c r="FN251" s="32"/>
      <c r="FO251" s="32"/>
      <c r="FP251" s="32"/>
      <c r="FQ251" s="32"/>
      <c r="FR251" s="32"/>
      <c r="FS251" s="32"/>
      <c r="FT251" s="32"/>
      <c r="FU251" s="32"/>
      <c r="FV251" s="32"/>
      <c r="FW251" s="32"/>
      <c r="FX251" s="32"/>
      <c r="FY251" s="32"/>
      <c r="FZ251" s="32"/>
      <c r="GA251" s="32"/>
      <c r="GB251" s="32"/>
      <c r="GC251" s="32"/>
      <c r="GD251" s="32"/>
      <c r="GE251" s="32"/>
      <c r="GF251" s="32"/>
      <c r="GG251" s="32"/>
      <c r="GH251" s="32"/>
      <c r="GI251" s="32"/>
      <c r="GJ251" s="32"/>
      <c r="GK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</row>
    <row r="252" spans="1:258" ht="18" x14ac:dyDescent="0.25">
      <c r="A252" s="33">
        <f>LOOKUP(2,1/($A$4:$A251&lt;&gt;""),$A$4:$A251)+1</f>
        <v>244</v>
      </c>
      <c r="B252" s="34"/>
      <c r="C252" s="48"/>
      <c r="D252" s="35" t="str">
        <f ca="1">IFERROR(IF($E252="","",VLOOKUP($E252,'Currency Pairs'!$B$4:$D$1001,3,FALSE)),"")</f>
        <v/>
      </c>
      <c r="E252" s="47" t="str">
        <f ca="1">IFERROR(IF($D252="","",VLOOKUP($D252,'Currency Pairs'!$A$4:$B$1001,2,FALSE)),"")</f>
        <v/>
      </c>
      <c r="F252" s="48"/>
      <c r="G252" s="47"/>
      <c r="H252" s="47"/>
      <c r="I252" s="47"/>
      <c r="J252" s="49" t="str">
        <f t="shared" si="8"/>
        <v/>
      </c>
      <c r="K252" s="77"/>
      <c r="L252" s="47"/>
      <c r="M252" s="50"/>
      <c r="N252" s="51" t="str">
        <f>IF(OR($G252="",$L252=""),"",ROUND(IF($F252="Long",(L252-G252),(G252-L252)) * POWER(10, VLOOKUP($D252,'Currency Pairs'!$A:$C,3,FALSE)),0))</f>
        <v/>
      </c>
      <c r="O252" s="93" t="str">
        <f>IF($P252="","",(($P252+$Q252+$R252)/LOOKUP(2,1/($V$4:$V251&lt;&gt;""),$V$4:$V251)))</f>
        <v/>
      </c>
      <c r="P252" s="52"/>
      <c r="Q252" s="52"/>
      <c r="R252" s="52"/>
      <c r="S252" s="40" t="str">
        <f t="shared" si="9"/>
        <v/>
      </c>
      <c r="T252" s="64"/>
      <c r="U252" s="64"/>
      <c r="V252" s="39" t="str">
        <f>IF($P252="","",$P252+$Q252+LOOKUP(2,1/($V$4:$V251&lt;&gt;""),$V$4:$V251))</f>
        <v/>
      </c>
      <c r="W252" s="40"/>
      <c r="X252" s="40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HN252" s="33"/>
      <c r="HO252" s="33"/>
      <c r="HP252" s="33"/>
      <c r="HQ252" s="33"/>
      <c r="HR252" s="33"/>
      <c r="HS252" s="33"/>
      <c r="HT252" s="33"/>
      <c r="HU252" s="33"/>
      <c r="HV252" s="33"/>
      <c r="HW252" s="33"/>
      <c r="HX252" s="33"/>
      <c r="HY252" s="33"/>
      <c r="HZ252" s="33"/>
      <c r="IA252" s="33"/>
      <c r="IB252" s="33"/>
      <c r="IC252" s="33"/>
      <c r="ID252" s="33"/>
      <c r="IE252" s="33"/>
      <c r="IF252" s="33"/>
      <c r="IG252" s="33"/>
      <c r="IH252" s="33"/>
      <c r="II252" s="33"/>
      <c r="IJ252" s="33"/>
      <c r="IK252" s="33"/>
      <c r="IL252" s="33"/>
      <c r="IM252" s="33"/>
      <c r="IN252" s="33"/>
      <c r="IO252" s="33"/>
      <c r="IP252" s="33"/>
      <c r="IQ252" s="33"/>
      <c r="IR252" s="33"/>
      <c r="IS252" s="33"/>
      <c r="IT252" s="33"/>
      <c r="IU252" s="33"/>
      <c r="IV252" s="33"/>
      <c r="IW252" s="33"/>
      <c r="IX252" s="33"/>
    </row>
    <row r="253" spans="1:258" ht="18" x14ac:dyDescent="0.25">
      <c r="A253" s="24">
        <f>LOOKUP(2,1/($A$4:$A252&lt;&gt;""),$A$4:$A252)+1</f>
        <v>245</v>
      </c>
      <c r="B253" s="25"/>
      <c r="C253" s="42"/>
      <c r="D253" s="26" t="str">
        <f ca="1">IFERROR(IF($E253="","",VLOOKUP($E253,'Currency Pairs'!$B$4:$D$1001,3,FALSE)),"")</f>
        <v/>
      </c>
      <c r="E253" s="41" t="str">
        <f ca="1">IFERROR(IF($D253="","",VLOOKUP($D253,'Currency Pairs'!$A$4:$B$1001,2,FALSE)),"")</f>
        <v/>
      </c>
      <c r="F253" s="42"/>
      <c r="G253" s="41"/>
      <c r="H253" s="41"/>
      <c r="I253" s="41"/>
      <c r="J253" s="43" t="str">
        <f t="shared" si="8"/>
        <v/>
      </c>
      <c r="K253" s="76"/>
      <c r="L253" s="41"/>
      <c r="M253" s="44"/>
      <c r="N253" s="45" t="str">
        <f>IF(OR($G253="",$L253=""),"",ROUND(IF($F253="Long",(L253-G253),(G253-L253)) * POWER(10, VLOOKUP($D253,'Currency Pairs'!$A:$C,3,FALSE)),0))</f>
        <v/>
      </c>
      <c r="O253" s="89" t="str">
        <f>IF($P253="","",(($P253+$Q253+$R253)/LOOKUP(2,1/($V$4:$V252&lt;&gt;""),$V$4:$V252)))</f>
        <v/>
      </c>
      <c r="P253" s="46"/>
      <c r="Q253" s="46"/>
      <c r="R253" s="46"/>
      <c r="S253" s="31" t="str">
        <f t="shared" si="9"/>
        <v/>
      </c>
      <c r="T253" s="63"/>
      <c r="U253" s="63"/>
      <c r="V253" s="30" t="str">
        <f>IF($P253="","",$P253+$Q253+LOOKUP(2,1/($V$4:$V252&lt;&gt;""),$V$4:$V252))</f>
        <v/>
      </c>
      <c r="W253" s="31"/>
      <c r="X253" s="31"/>
      <c r="Y253" s="32"/>
      <c r="Z253" s="32"/>
      <c r="AA253" s="32"/>
      <c r="AB253" s="32"/>
      <c r="AC253" s="3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32"/>
      <c r="AO253" s="32"/>
      <c r="AP253" s="32"/>
      <c r="AQ253" s="32"/>
      <c r="AR253" s="32"/>
      <c r="AS253" s="32"/>
      <c r="AT253" s="32"/>
      <c r="AU253" s="32"/>
      <c r="AV253" s="32"/>
      <c r="AW253" s="32"/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32"/>
      <c r="BI253" s="32"/>
      <c r="BJ253" s="32"/>
      <c r="BK253" s="32"/>
      <c r="BL253" s="32"/>
      <c r="BM253" s="32"/>
      <c r="BN253" s="32"/>
      <c r="BO253" s="32"/>
      <c r="BP253" s="32"/>
      <c r="BQ253" s="32"/>
      <c r="BR253" s="32"/>
      <c r="BS253" s="32"/>
      <c r="BT253" s="32"/>
      <c r="BU253" s="32"/>
      <c r="BV253" s="32"/>
      <c r="BW253" s="32"/>
      <c r="BX253" s="32"/>
      <c r="BY253" s="32"/>
      <c r="BZ253" s="32"/>
      <c r="CA253" s="32"/>
      <c r="CB253" s="32"/>
      <c r="CC253" s="32"/>
      <c r="CD253" s="32"/>
      <c r="CE253" s="32"/>
      <c r="CF253" s="32"/>
      <c r="CG253" s="32"/>
      <c r="CH253" s="32"/>
      <c r="CI253" s="32"/>
      <c r="CJ253" s="32"/>
      <c r="CK253" s="32"/>
      <c r="CL253" s="32"/>
      <c r="CM253" s="32"/>
      <c r="CN253" s="32"/>
      <c r="CO253" s="32"/>
      <c r="CP253" s="32"/>
      <c r="CQ253" s="32"/>
      <c r="CR253" s="32"/>
      <c r="CS253" s="32"/>
      <c r="CT253" s="32"/>
      <c r="CU253" s="32"/>
      <c r="CV253" s="32"/>
      <c r="CW253" s="32"/>
      <c r="CX253" s="32"/>
      <c r="CY253" s="32"/>
      <c r="CZ253" s="32"/>
      <c r="DA253" s="32"/>
      <c r="DB253" s="32"/>
      <c r="DC253" s="32"/>
      <c r="DD253" s="32"/>
      <c r="DE253" s="32"/>
      <c r="DF253" s="32"/>
      <c r="DG253" s="32"/>
      <c r="DH253" s="32"/>
      <c r="DI253" s="32"/>
      <c r="DJ253" s="32"/>
      <c r="DK253" s="32"/>
      <c r="DL253" s="32"/>
      <c r="DM253" s="32"/>
      <c r="DN253" s="32"/>
      <c r="DO253" s="32"/>
      <c r="DP253" s="32"/>
      <c r="DQ253" s="32"/>
      <c r="DR253" s="32"/>
      <c r="DS253" s="32"/>
      <c r="DT253" s="32"/>
      <c r="DU253" s="32"/>
      <c r="DV253" s="32"/>
      <c r="DW253" s="32"/>
      <c r="DX253" s="32"/>
      <c r="DY253" s="32"/>
      <c r="DZ253" s="32"/>
      <c r="EA253" s="32"/>
      <c r="EB253" s="32"/>
      <c r="EC253" s="32"/>
      <c r="ED253" s="32"/>
      <c r="EE253" s="32"/>
      <c r="EF253" s="32"/>
      <c r="EG253" s="32"/>
      <c r="EH253" s="32"/>
      <c r="EI253" s="32"/>
      <c r="EJ253" s="32"/>
      <c r="EK253" s="32"/>
      <c r="EL253" s="32"/>
      <c r="EM253" s="32"/>
      <c r="EN253" s="32"/>
      <c r="EO253" s="32"/>
      <c r="EP253" s="32"/>
      <c r="EQ253" s="32"/>
      <c r="ER253" s="32"/>
      <c r="ES253" s="32"/>
      <c r="ET253" s="32"/>
      <c r="EU253" s="32"/>
      <c r="EV253" s="32"/>
      <c r="EW253" s="32"/>
      <c r="EX253" s="32"/>
      <c r="EY253" s="32"/>
      <c r="EZ253" s="32"/>
      <c r="FA253" s="32"/>
      <c r="FB253" s="32"/>
      <c r="FC253" s="32"/>
      <c r="FD253" s="32"/>
      <c r="FE253" s="32"/>
      <c r="FF253" s="32"/>
      <c r="FG253" s="32"/>
      <c r="FH253" s="32"/>
      <c r="FI253" s="32"/>
      <c r="FJ253" s="32"/>
      <c r="FK253" s="32"/>
      <c r="FL253" s="32"/>
      <c r="FM253" s="32"/>
      <c r="FN253" s="32"/>
      <c r="FO253" s="32"/>
      <c r="FP253" s="32"/>
      <c r="FQ253" s="32"/>
      <c r="FR253" s="32"/>
      <c r="FS253" s="32"/>
      <c r="FT253" s="32"/>
      <c r="FU253" s="32"/>
      <c r="FV253" s="32"/>
      <c r="FW253" s="32"/>
      <c r="FX253" s="32"/>
      <c r="FY253" s="32"/>
      <c r="FZ253" s="32"/>
      <c r="GA253" s="32"/>
      <c r="GB253" s="32"/>
      <c r="GC253" s="32"/>
      <c r="GD253" s="32"/>
      <c r="GE253" s="32"/>
      <c r="GF253" s="32"/>
      <c r="GG253" s="32"/>
      <c r="GH253" s="32"/>
      <c r="GI253" s="32"/>
      <c r="GJ253" s="32"/>
      <c r="GK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</row>
    <row r="254" spans="1:258" ht="18" x14ac:dyDescent="0.25">
      <c r="A254" s="33">
        <f>LOOKUP(2,1/($A$4:$A253&lt;&gt;""),$A$4:$A253)+1</f>
        <v>246</v>
      </c>
      <c r="B254" s="34"/>
      <c r="C254" s="48"/>
      <c r="D254" s="35" t="str">
        <f ca="1">IFERROR(IF($E254="","",VLOOKUP($E254,'Currency Pairs'!$B$4:$D$1001,3,FALSE)),"")</f>
        <v/>
      </c>
      <c r="E254" s="47" t="str">
        <f ca="1">IFERROR(IF($D254="","",VLOOKUP($D254,'Currency Pairs'!$A$4:$B$1001,2,FALSE)),"")</f>
        <v/>
      </c>
      <c r="F254" s="48"/>
      <c r="G254" s="47"/>
      <c r="H254" s="47"/>
      <c r="I254" s="47"/>
      <c r="J254" s="49" t="str">
        <f t="shared" si="8"/>
        <v/>
      </c>
      <c r="K254" s="77"/>
      <c r="L254" s="47"/>
      <c r="M254" s="50"/>
      <c r="N254" s="51" t="str">
        <f>IF(OR($G254="",$L254=""),"",ROUND(IF($F254="Long",(L254-G254),(G254-L254)) * POWER(10, VLOOKUP($D254,'Currency Pairs'!$A:$C,3,FALSE)),0))</f>
        <v/>
      </c>
      <c r="O254" s="93" t="str">
        <f>IF($P254="","",(($P254+$Q254+$R254)/LOOKUP(2,1/($V$4:$V253&lt;&gt;""),$V$4:$V253)))</f>
        <v/>
      </c>
      <c r="P254" s="52"/>
      <c r="Q254" s="52"/>
      <c r="R254" s="52"/>
      <c r="S254" s="40" t="str">
        <f t="shared" si="9"/>
        <v/>
      </c>
      <c r="T254" s="64"/>
      <c r="U254" s="64"/>
      <c r="V254" s="39" t="str">
        <f>IF($P254="","",$P254+$Q254+LOOKUP(2,1/($V$4:$V253&lt;&gt;""),$V$4:$V253))</f>
        <v/>
      </c>
      <c r="W254" s="40"/>
      <c r="X254" s="40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HN254" s="33"/>
      <c r="HO254" s="33"/>
      <c r="HP254" s="33"/>
      <c r="HQ254" s="33"/>
      <c r="HR254" s="33"/>
      <c r="HS254" s="33"/>
      <c r="HT254" s="33"/>
      <c r="HU254" s="33"/>
      <c r="HV254" s="33"/>
      <c r="HW254" s="33"/>
      <c r="HX254" s="33"/>
      <c r="HY254" s="33"/>
      <c r="HZ254" s="33"/>
      <c r="IA254" s="33"/>
      <c r="IB254" s="33"/>
      <c r="IC254" s="33"/>
      <c r="ID254" s="33"/>
      <c r="IE254" s="33"/>
      <c r="IF254" s="33"/>
      <c r="IG254" s="33"/>
      <c r="IH254" s="33"/>
      <c r="II254" s="33"/>
      <c r="IJ254" s="33"/>
      <c r="IK254" s="33"/>
      <c r="IL254" s="33"/>
      <c r="IM254" s="33"/>
      <c r="IN254" s="33"/>
      <c r="IO254" s="33"/>
      <c r="IP254" s="33"/>
      <c r="IQ254" s="33"/>
      <c r="IR254" s="33"/>
      <c r="IS254" s="33"/>
      <c r="IT254" s="33"/>
      <c r="IU254" s="33"/>
      <c r="IV254" s="33"/>
      <c r="IW254" s="33"/>
      <c r="IX254" s="33"/>
    </row>
    <row r="255" spans="1:258" ht="18" x14ac:dyDescent="0.25">
      <c r="A255" s="24">
        <f>LOOKUP(2,1/($A$4:$A254&lt;&gt;""),$A$4:$A254)+1</f>
        <v>247</v>
      </c>
      <c r="B255" s="25"/>
      <c r="C255" s="42"/>
      <c r="D255" s="26" t="str">
        <f ca="1">IFERROR(IF($E255="","",VLOOKUP($E255,'Currency Pairs'!$B$4:$D$1001,3,FALSE)),"")</f>
        <v/>
      </c>
      <c r="E255" s="41" t="str">
        <f ca="1">IFERROR(IF($D255="","",VLOOKUP($D255,'Currency Pairs'!$A$4:$B$1001,2,FALSE)),"")</f>
        <v/>
      </c>
      <c r="F255" s="42"/>
      <c r="G255" s="41"/>
      <c r="H255" s="41"/>
      <c r="I255" s="41"/>
      <c r="J255" s="43" t="str">
        <f t="shared" si="8"/>
        <v/>
      </c>
      <c r="K255" s="76"/>
      <c r="L255" s="41"/>
      <c r="M255" s="44"/>
      <c r="N255" s="45" t="str">
        <f>IF(OR($G255="",$L255=""),"",ROUND(IF($F255="Long",(L255-G255),(G255-L255)) * POWER(10, VLOOKUP($D255,'Currency Pairs'!$A:$C,3,FALSE)),0))</f>
        <v/>
      </c>
      <c r="O255" s="89" t="str">
        <f>IF($P255="","",(($P255+$Q255+$R255)/LOOKUP(2,1/($V$4:$V254&lt;&gt;""),$V$4:$V254)))</f>
        <v/>
      </c>
      <c r="P255" s="46"/>
      <c r="Q255" s="46"/>
      <c r="R255" s="46"/>
      <c r="S255" s="31" t="str">
        <f t="shared" si="9"/>
        <v/>
      </c>
      <c r="T255" s="63"/>
      <c r="U255" s="63"/>
      <c r="V255" s="30" t="str">
        <f>IF($P255="","",$P255+$Q255+LOOKUP(2,1/($V$4:$V254&lt;&gt;""),$V$4:$V254))</f>
        <v/>
      </c>
      <c r="W255" s="31"/>
      <c r="X255" s="31"/>
      <c r="Y255" s="32"/>
      <c r="Z255" s="32"/>
      <c r="AA255" s="32"/>
      <c r="AB255" s="32"/>
      <c r="AC255" s="3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32"/>
      <c r="AO255" s="32"/>
      <c r="AP255" s="32"/>
      <c r="AQ255" s="32"/>
      <c r="AR255" s="32"/>
      <c r="AS255" s="32"/>
      <c r="AT255" s="32"/>
      <c r="AU255" s="32"/>
      <c r="AV255" s="32"/>
      <c r="AW255" s="32"/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32"/>
      <c r="BI255" s="32"/>
      <c r="BJ255" s="32"/>
      <c r="BK255" s="32"/>
      <c r="BL255" s="32"/>
      <c r="BM255" s="32"/>
      <c r="BN255" s="32"/>
      <c r="BO255" s="32"/>
      <c r="BP255" s="32"/>
      <c r="BQ255" s="32"/>
      <c r="BR255" s="32"/>
      <c r="BS255" s="32"/>
      <c r="BT255" s="32"/>
      <c r="BU255" s="32"/>
      <c r="BV255" s="32"/>
      <c r="BW255" s="32"/>
      <c r="BX255" s="32"/>
      <c r="BY255" s="32"/>
      <c r="BZ255" s="32"/>
      <c r="CA255" s="32"/>
      <c r="CB255" s="32"/>
      <c r="CC255" s="32"/>
      <c r="CD255" s="32"/>
      <c r="CE255" s="32"/>
      <c r="CF255" s="32"/>
      <c r="CG255" s="32"/>
      <c r="CH255" s="32"/>
      <c r="CI255" s="32"/>
      <c r="CJ255" s="32"/>
      <c r="CK255" s="32"/>
      <c r="CL255" s="32"/>
      <c r="CM255" s="32"/>
      <c r="CN255" s="32"/>
      <c r="CO255" s="32"/>
      <c r="CP255" s="32"/>
      <c r="CQ255" s="32"/>
      <c r="CR255" s="32"/>
      <c r="CS255" s="32"/>
      <c r="CT255" s="32"/>
      <c r="CU255" s="32"/>
      <c r="CV255" s="32"/>
      <c r="CW255" s="32"/>
      <c r="CX255" s="32"/>
      <c r="CY255" s="32"/>
      <c r="CZ255" s="32"/>
      <c r="DA255" s="32"/>
      <c r="DB255" s="32"/>
      <c r="DC255" s="32"/>
      <c r="DD255" s="32"/>
      <c r="DE255" s="32"/>
      <c r="DF255" s="32"/>
      <c r="DG255" s="32"/>
      <c r="DH255" s="32"/>
      <c r="DI255" s="32"/>
      <c r="DJ255" s="32"/>
      <c r="DK255" s="32"/>
      <c r="DL255" s="32"/>
      <c r="DM255" s="32"/>
      <c r="DN255" s="32"/>
      <c r="DO255" s="32"/>
      <c r="DP255" s="32"/>
      <c r="DQ255" s="32"/>
      <c r="DR255" s="32"/>
      <c r="DS255" s="32"/>
      <c r="DT255" s="32"/>
      <c r="DU255" s="32"/>
      <c r="DV255" s="32"/>
      <c r="DW255" s="32"/>
      <c r="DX255" s="32"/>
      <c r="DY255" s="32"/>
      <c r="DZ255" s="32"/>
      <c r="EA255" s="32"/>
      <c r="EB255" s="32"/>
      <c r="EC255" s="32"/>
      <c r="ED255" s="32"/>
      <c r="EE255" s="32"/>
      <c r="EF255" s="32"/>
      <c r="EG255" s="32"/>
      <c r="EH255" s="32"/>
      <c r="EI255" s="32"/>
      <c r="EJ255" s="32"/>
      <c r="EK255" s="32"/>
      <c r="EL255" s="32"/>
      <c r="EM255" s="32"/>
      <c r="EN255" s="32"/>
      <c r="EO255" s="32"/>
      <c r="EP255" s="32"/>
      <c r="EQ255" s="32"/>
      <c r="ER255" s="32"/>
      <c r="ES255" s="32"/>
      <c r="ET255" s="32"/>
      <c r="EU255" s="32"/>
      <c r="EV255" s="32"/>
      <c r="EW255" s="32"/>
      <c r="EX255" s="32"/>
      <c r="EY255" s="32"/>
      <c r="EZ255" s="32"/>
      <c r="FA255" s="32"/>
      <c r="FB255" s="32"/>
      <c r="FC255" s="32"/>
      <c r="FD255" s="32"/>
      <c r="FE255" s="32"/>
      <c r="FF255" s="32"/>
      <c r="FG255" s="32"/>
      <c r="FH255" s="32"/>
      <c r="FI255" s="32"/>
      <c r="FJ255" s="32"/>
      <c r="FK255" s="32"/>
      <c r="FL255" s="32"/>
      <c r="FM255" s="32"/>
      <c r="FN255" s="32"/>
      <c r="FO255" s="32"/>
      <c r="FP255" s="32"/>
      <c r="FQ255" s="32"/>
      <c r="FR255" s="32"/>
      <c r="FS255" s="32"/>
      <c r="FT255" s="32"/>
      <c r="FU255" s="32"/>
      <c r="FV255" s="32"/>
      <c r="FW255" s="32"/>
      <c r="FX255" s="32"/>
      <c r="FY255" s="32"/>
      <c r="FZ255" s="32"/>
      <c r="GA255" s="32"/>
      <c r="GB255" s="32"/>
      <c r="GC255" s="32"/>
      <c r="GD255" s="32"/>
      <c r="GE255" s="32"/>
      <c r="GF255" s="32"/>
      <c r="GG255" s="32"/>
      <c r="GH255" s="32"/>
      <c r="GI255" s="32"/>
      <c r="GJ255" s="32"/>
      <c r="GK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</row>
    <row r="256" spans="1:258" ht="18" x14ac:dyDescent="0.25">
      <c r="A256" s="33">
        <f>LOOKUP(2,1/($A$4:$A255&lt;&gt;""),$A$4:$A255)+1</f>
        <v>248</v>
      </c>
      <c r="B256" s="34"/>
      <c r="C256" s="48"/>
      <c r="D256" s="35" t="str">
        <f ca="1">IFERROR(IF($E256="","",VLOOKUP($E256,'Currency Pairs'!$B$4:$D$1001,3,FALSE)),"")</f>
        <v/>
      </c>
      <c r="E256" s="47" t="str">
        <f ca="1">IFERROR(IF($D256="","",VLOOKUP($D256,'Currency Pairs'!$A$4:$B$1001,2,FALSE)),"")</f>
        <v/>
      </c>
      <c r="F256" s="48"/>
      <c r="G256" s="47"/>
      <c r="H256" s="47"/>
      <c r="I256" s="47"/>
      <c r="J256" s="49" t="str">
        <f t="shared" si="8"/>
        <v/>
      </c>
      <c r="K256" s="77"/>
      <c r="L256" s="47"/>
      <c r="M256" s="50"/>
      <c r="N256" s="51" t="str">
        <f>IF(OR($G256="",$L256=""),"",ROUND(IF($F256="Long",(L256-G256),(G256-L256)) * POWER(10, VLOOKUP($D256,'Currency Pairs'!$A:$C,3,FALSE)),0))</f>
        <v/>
      </c>
      <c r="O256" s="93" t="str">
        <f>IF($P256="","",(($P256+$Q256+$R256)/LOOKUP(2,1/($V$4:$V255&lt;&gt;""),$V$4:$V255)))</f>
        <v/>
      </c>
      <c r="P256" s="52"/>
      <c r="Q256" s="52"/>
      <c r="R256" s="52"/>
      <c r="S256" s="40" t="str">
        <f t="shared" si="9"/>
        <v/>
      </c>
      <c r="T256" s="64"/>
      <c r="U256" s="64"/>
      <c r="V256" s="39" t="str">
        <f>IF($P256="","",$P256+$Q256+LOOKUP(2,1/($V$4:$V255&lt;&gt;""),$V$4:$V255))</f>
        <v/>
      </c>
      <c r="W256" s="40"/>
      <c r="X256" s="40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HN256" s="33"/>
      <c r="HO256" s="33"/>
      <c r="HP256" s="33"/>
      <c r="HQ256" s="33"/>
      <c r="HR256" s="33"/>
      <c r="HS256" s="33"/>
      <c r="HT256" s="33"/>
      <c r="HU256" s="33"/>
      <c r="HV256" s="33"/>
      <c r="HW256" s="33"/>
      <c r="HX256" s="33"/>
      <c r="HY256" s="33"/>
      <c r="HZ256" s="33"/>
      <c r="IA256" s="33"/>
      <c r="IB256" s="33"/>
      <c r="IC256" s="33"/>
      <c r="ID256" s="33"/>
      <c r="IE256" s="33"/>
      <c r="IF256" s="33"/>
      <c r="IG256" s="33"/>
      <c r="IH256" s="33"/>
      <c r="II256" s="33"/>
      <c r="IJ256" s="33"/>
      <c r="IK256" s="33"/>
      <c r="IL256" s="33"/>
      <c r="IM256" s="33"/>
      <c r="IN256" s="33"/>
      <c r="IO256" s="33"/>
      <c r="IP256" s="33"/>
      <c r="IQ256" s="33"/>
      <c r="IR256" s="33"/>
      <c r="IS256" s="33"/>
      <c r="IT256" s="33"/>
      <c r="IU256" s="33"/>
      <c r="IV256" s="33"/>
      <c r="IW256" s="33"/>
      <c r="IX256" s="33"/>
    </row>
    <row r="257" spans="1:258" ht="18" x14ac:dyDescent="0.25">
      <c r="A257" s="24">
        <f>LOOKUP(2,1/($A$4:$A256&lt;&gt;""),$A$4:$A256)+1</f>
        <v>249</v>
      </c>
      <c r="B257" s="25"/>
      <c r="C257" s="42"/>
      <c r="D257" s="26" t="str">
        <f ca="1">IFERROR(IF($E257="","",VLOOKUP($E257,'Currency Pairs'!$B$4:$D$1001,3,FALSE)),"")</f>
        <v/>
      </c>
      <c r="E257" s="41" t="str">
        <f ca="1">IFERROR(IF($D257="","",VLOOKUP($D257,'Currency Pairs'!$A$4:$B$1001,2,FALSE)),"")</f>
        <v/>
      </c>
      <c r="F257" s="42"/>
      <c r="G257" s="41"/>
      <c r="H257" s="41"/>
      <c r="I257" s="41"/>
      <c r="J257" s="43" t="str">
        <f t="shared" si="8"/>
        <v/>
      </c>
      <c r="K257" s="76"/>
      <c r="L257" s="41"/>
      <c r="M257" s="44"/>
      <c r="N257" s="45" t="str">
        <f>IF(OR($G257="",$L257=""),"",ROUND(IF($F257="Long",(L257-G257),(G257-L257)) * POWER(10, VLOOKUP($D257,'Currency Pairs'!$A:$C,3,FALSE)),0))</f>
        <v/>
      </c>
      <c r="O257" s="89" t="str">
        <f>IF($P257="","",(($P257+$Q257+$R257)/LOOKUP(2,1/($V$4:$V256&lt;&gt;""),$V$4:$V256)))</f>
        <v/>
      </c>
      <c r="P257" s="46"/>
      <c r="Q257" s="46"/>
      <c r="R257" s="46"/>
      <c r="S257" s="31" t="str">
        <f t="shared" si="9"/>
        <v/>
      </c>
      <c r="T257" s="63"/>
      <c r="U257" s="63"/>
      <c r="V257" s="30" t="str">
        <f>IF($P257="","",$P257+$Q257+LOOKUP(2,1/($V$4:$V256&lt;&gt;""),$V$4:$V256))</f>
        <v/>
      </c>
      <c r="W257" s="31"/>
      <c r="X257" s="31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  <c r="CY257" s="32"/>
      <c r="CZ257" s="32"/>
      <c r="DA257" s="32"/>
      <c r="DB257" s="32"/>
      <c r="DC257" s="32"/>
      <c r="DD257" s="32"/>
      <c r="DE257" s="32"/>
      <c r="DF257" s="32"/>
      <c r="DG257" s="32"/>
      <c r="DH257" s="32"/>
      <c r="DI257" s="32"/>
      <c r="DJ257" s="32"/>
      <c r="DK257" s="32"/>
      <c r="DL257" s="32"/>
      <c r="DM257" s="32"/>
      <c r="DN257" s="32"/>
      <c r="DO257" s="32"/>
      <c r="DP257" s="32"/>
      <c r="DQ257" s="32"/>
      <c r="DR257" s="32"/>
      <c r="DS257" s="32"/>
      <c r="DT257" s="32"/>
      <c r="DU257" s="32"/>
      <c r="DV257" s="32"/>
      <c r="DW257" s="32"/>
      <c r="DX257" s="32"/>
      <c r="DY257" s="32"/>
      <c r="DZ257" s="32"/>
      <c r="EA257" s="32"/>
      <c r="EB257" s="32"/>
      <c r="EC257" s="32"/>
      <c r="ED257" s="32"/>
      <c r="EE257" s="32"/>
      <c r="EF257" s="32"/>
      <c r="EG257" s="32"/>
      <c r="EH257" s="32"/>
      <c r="EI257" s="32"/>
      <c r="EJ257" s="32"/>
      <c r="EK257" s="32"/>
      <c r="EL257" s="32"/>
      <c r="EM257" s="32"/>
      <c r="EN257" s="32"/>
      <c r="EO257" s="32"/>
      <c r="EP257" s="32"/>
      <c r="EQ257" s="32"/>
      <c r="ER257" s="32"/>
      <c r="ES257" s="32"/>
      <c r="ET257" s="32"/>
      <c r="EU257" s="32"/>
      <c r="EV257" s="32"/>
      <c r="EW257" s="32"/>
      <c r="EX257" s="32"/>
      <c r="EY257" s="32"/>
      <c r="EZ257" s="32"/>
      <c r="FA257" s="32"/>
      <c r="FB257" s="32"/>
      <c r="FC257" s="32"/>
      <c r="FD257" s="32"/>
      <c r="FE257" s="32"/>
      <c r="FF257" s="32"/>
      <c r="FG257" s="32"/>
      <c r="FH257" s="32"/>
      <c r="FI257" s="32"/>
      <c r="FJ257" s="32"/>
      <c r="FK257" s="32"/>
      <c r="FL257" s="32"/>
      <c r="FM257" s="32"/>
      <c r="FN257" s="32"/>
      <c r="FO257" s="32"/>
      <c r="FP257" s="32"/>
      <c r="FQ257" s="32"/>
      <c r="FR257" s="32"/>
      <c r="FS257" s="32"/>
      <c r="FT257" s="32"/>
      <c r="FU257" s="32"/>
      <c r="FV257" s="32"/>
      <c r="FW257" s="32"/>
      <c r="FX257" s="32"/>
      <c r="FY257" s="32"/>
      <c r="FZ257" s="32"/>
      <c r="GA257" s="32"/>
      <c r="GB257" s="32"/>
      <c r="GC257" s="32"/>
      <c r="GD257" s="32"/>
      <c r="GE257" s="32"/>
      <c r="GF257" s="32"/>
      <c r="GG257" s="32"/>
      <c r="GH257" s="32"/>
      <c r="GI257" s="32"/>
      <c r="GJ257" s="32"/>
      <c r="GK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</row>
    <row r="258" spans="1:258" ht="18" x14ac:dyDescent="0.25">
      <c r="A258" s="33">
        <f>LOOKUP(2,1/($A$4:$A257&lt;&gt;""),$A$4:$A257)+1</f>
        <v>250</v>
      </c>
      <c r="B258" s="34"/>
      <c r="C258" s="48"/>
      <c r="D258" s="35" t="str">
        <f ca="1">IFERROR(IF($E258="","",VLOOKUP($E258,'Currency Pairs'!$B$4:$D$1001,3,FALSE)),"")</f>
        <v/>
      </c>
      <c r="E258" s="47" t="str">
        <f ca="1">IFERROR(IF($D258="","",VLOOKUP($D258,'Currency Pairs'!$A$4:$B$1001,2,FALSE)),"")</f>
        <v/>
      </c>
      <c r="F258" s="48"/>
      <c r="G258" s="47"/>
      <c r="H258" s="47"/>
      <c r="I258" s="47"/>
      <c r="J258" s="49" t="str">
        <f t="shared" si="8"/>
        <v/>
      </c>
      <c r="K258" s="77"/>
      <c r="L258" s="47"/>
      <c r="M258" s="50"/>
      <c r="N258" s="51" t="str">
        <f>IF(OR($G258="",$L258=""),"",ROUND(IF($F258="Long",(L258-G258),(G258-L258)) * POWER(10, VLOOKUP($D258,'Currency Pairs'!$A:$C,3,FALSE)),0))</f>
        <v/>
      </c>
      <c r="O258" s="93" t="str">
        <f>IF($P258="","",(($P258+$Q258+$R258)/LOOKUP(2,1/($V$4:$V257&lt;&gt;""),$V$4:$V257)))</f>
        <v/>
      </c>
      <c r="P258" s="52"/>
      <c r="Q258" s="52"/>
      <c r="R258" s="52"/>
      <c r="S258" s="40" t="str">
        <f t="shared" si="9"/>
        <v/>
      </c>
      <c r="T258" s="64"/>
      <c r="U258" s="64"/>
      <c r="V258" s="39" t="str">
        <f>IF($P258="","",$P258+$Q258+LOOKUP(2,1/($V$4:$V257&lt;&gt;""),$V$4:$V257))</f>
        <v/>
      </c>
      <c r="W258" s="40"/>
      <c r="X258" s="40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HN258" s="33"/>
      <c r="HO258" s="33"/>
      <c r="HP258" s="33"/>
      <c r="HQ258" s="33"/>
      <c r="HR258" s="33"/>
      <c r="HS258" s="33"/>
      <c r="HT258" s="33"/>
      <c r="HU258" s="33"/>
      <c r="HV258" s="33"/>
      <c r="HW258" s="33"/>
      <c r="HX258" s="33"/>
      <c r="HY258" s="33"/>
      <c r="HZ258" s="33"/>
      <c r="IA258" s="33"/>
      <c r="IB258" s="33"/>
      <c r="IC258" s="33"/>
      <c r="ID258" s="33"/>
      <c r="IE258" s="33"/>
      <c r="IF258" s="33"/>
      <c r="IG258" s="33"/>
      <c r="IH258" s="33"/>
      <c r="II258" s="33"/>
      <c r="IJ258" s="33"/>
      <c r="IK258" s="33"/>
      <c r="IL258" s="33"/>
      <c r="IM258" s="33"/>
      <c r="IN258" s="33"/>
      <c r="IO258" s="33"/>
      <c r="IP258" s="33"/>
      <c r="IQ258" s="33"/>
      <c r="IR258" s="33"/>
      <c r="IS258" s="33"/>
      <c r="IT258" s="33"/>
      <c r="IU258" s="33"/>
      <c r="IV258" s="33"/>
      <c r="IW258" s="33"/>
      <c r="IX258" s="33"/>
    </row>
    <row r="259" spans="1:258" ht="18" x14ac:dyDescent="0.25">
      <c r="A259" s="24">
        <f>LOOKUP(2,1/($A$4:$A258&lt;&gt;""),$A$4:$A258)+1</f>
        <v>251</v>
      </c>
      <c r="B259" s="25"/>
      <c r="C259" s="42"/>
      <c r="D259" s="26" t="str">
        <f ca="1">IFERROR(IF($E259="","",VLOOKUP($E259,'Currency Pairs'!$B$4:$D$1001,3,FALSE)),"")</f>
        <v/>
      </c>
      <c r="E259" s="41" t="str">
        <f ca="1">IFERROR(IF($D259="","",VLOOKUP($D259,'Currency Pairs'!$A$4:$B$1001,2,FALSE)),"")</f>
        <v/>
      </c>
      <c r="F259" s="42"/>
      <c r="G259" s="41"/>
      <c r="H259" s="41"/>
      <c r="I259" s="41"/>
      <c r="J259" s="43" t="str">
        <f t="shared" si="8"/>
        <v/>
      </c>
      <c r="K259" s="76"/>
      <c r="L259" s="41"/>
      <c r="M259" s="44"/>
      <c r="N259" s="45" t="str">
        <f>IF(OR($G259="",$L259=""),"",ROUND(IF($F259="Long",(L259-G259),(G259-L259)) * POWER(10, VLOOKUP($D259,'Currency Pairs'!$A:$C,3,FALSE)),0))</f>
        <v/>
      </c>
      <c r="O259" s="89" t="str">
        <f>IF($P259="","",(($P259+$Q259+$R259)/LOOKUP(2,1/($V$4:$V258&lt;&gt;""),$V$4:$V258)))</f>
        <v/>
      </c>
      <c r="P259" s="46"/>
      <c r="Q259" s="46"/>
      <c r="R259" s="46"/>
      <c r="S259" s="31" t="str">
        <f t="shared" si="9"/>
        <v/>
      </c>
      <c r="T259" s="63"/>
      <c r="U259" s="63"/>
      <c r="V259" s="30" t="str">
        <f>IF($P259="","",$P259+$Q259+LOOKUP(2,1/($V$4:$V258&lt;&gt;""),$V$4:$V258))</f>
        <v/>
      </c>
      <c r="W259" s="31"/>
      <c r="X259" s="31"/>
      <c r="Y259" s="32"/>
      <c r="Z259" s="32"/>
      <c r="AA259" s="32"/>
      <c r="AB259" s="32"/>
      <c r="AC259" s="3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32"/>
      <c r="AO259" s="32"/>
      <c r="AP259" s="32"/>
      <c r="AQ259" s="32"/>
      <c r="AR259" s="32"/>
      <c r="AS259" s="32"/>
      <c r="AT259" s="32"/>
      <c r="AU259" s="32"/>
      <c r="AV259" s="32"/>
      <c r="AW259" s="32"/>
      <c r="AX259" s="32"/>
      <c r="AY259" s="32"/>
      <c r="AZ259" s="32"/>
      <c r="BA259" s="32"/>
      <c r="BB259" s="32"/>
      <c r="BC259" s="32"/>
      <c r="BD259" s="32"/>
      <c r="BE259" s="32"/>
      <c r="BF259" s="32"/>
      <c r="BG259" s="32"/>
      <c r="BH259" s="32"/>
      <c r="BI259" s="32"/>
      <c r="BJ259" s="32"/>
      <c r="BK259" s="32"/>
      <c r="BL259" s="32"/>
      <c r="BM259" s="32"/>
      <c r="BN259" s="32"/>
      <c r="BO259" s="32"/>
      <c r="BP259" s="32"/>
      <c r="BQ259" s="32"/>
      <c r="BR259" s="32"/>
      <c r="BS259" s="32"/>
      <c r="BT259" s="32"/>
      <c r="BU259" s="32"/>
      <c r="BV259" s="32"/>
      <c r="BW259" s="32"/>
      <c r="BX259" s="32"/>
      <c r="BY259" s="32"/>
      <c r="BZ259" s="32"/>
      <c r="CA259" s="32"/>
      <c r="CB259" s="32"/>
      <c r="CC259" s="32"/>
      <c r="CD259" s="32"/>
      <c r="CE259" s="32"/>
      <c r="CF259" s="32"/>
      <c r="CG259" s="32"/>
      <c r="CH259" s="32"/>
      <c r="CI259" s="32"/>
      <c r="CJ259" s="32"/>
      <c r="CK259" s="32"/>
      <c r="CL259" s="32"/>
      <c r="CM259" s="32"/>
      <c r="CN259" s="32"/>
      <c r="CO259" s="32"/>
      <c r="CP259" s="32"/>
      <c r="CQ259" s="32"/>
      <c r="CR259" s="32"/>
      <c r="CS259" s="32"/>
      <c r="CT259" s="32"/>
      <c r="CU259" s="32"/>
      <c r="CV259" s="32"/>
      <c r="CW259" s="32"/>
      <c r="CX259" s="32"/>
      <c r="CY259" s="32"/>
      <c r="CZ259" s="32"/>
      <c r="DA259" s="32"/>
      <c r="DB259" s="32"/>
      <c r="DC259" s="32"/>
      <c r="DD259" s="32"/>
      <c r="DE259" s="32"/>
      <c r="DF259" s="32"/>
      <c r="DG259" s="32"/>
      <c r="DH259" s="32"/>
      <c r="DI259" s="32"/>
      <c r="DJ259" s="32"/>
      <c r="DK259" s="32"/>
      <c r="DL259" s="32"/>
      <c r="DM259" s="32"/>
      <c r="DN259" s="32"/>
      <c r="DO259" s="32"/>
      <c r="DP259" s="32"/>
      <c r="DQ259" s="32"/>
      <c r="DR259" s="32"/>
      <c r="DS259" s="32"/>
      <c r="DT259" s="32"/>
      <c r="DU259" s="32"/>
      <c r="DV259" s="32"/>
      <c r="DW259" s="32"/>
      <c r="DX259" s="32"/>
      <c r="DY259" s="32"/>
      <c r="DZ259" s="32"/>
      <c r="EA259" s="32"/>
      <c r="EB259" s="32"/>
      <c r="EC259" s="32"/>
      <c r="ED259" s="32"/>
      <c r="EE259" s="32"/>
      <c r="EF259" s="32"/>
      <c r="EG259" s="32"/>
      <c r="EH259" s="32"/>
      <c r="EI259" s="32"/>
      <c r="EJ259" s="32"/>
      <c r="EK259" s="32"/>
      <c r="EL259" s="32"/>
      <c r="EM259" s="32"/>
      <c r="EN259" s="32"/>
      <c r="EO259" s="32"/>
      <c r="EP259" s="32"/>
      <c r="EQ259" s="32"/>
      <c r="ER259" s="32"/>
      <c r="ES259" s="32"/>
      <c r="ET259" s="32"/>
      <c r="EU259" s="32"/>
      <c r="EV259" s="32"/>
      <c r="EW259" s="32"/>
      <c r="EX259" s="32"/>
      <c r="EY259" s="32"/>
      <c r="EZ259" s="32"/>
      <c r="FA259" s="32"/>
      <c r="FB259" s="32"/>
      <c r="FC259" s="32"/>
      <c r="FD259" s="32"/>
      <c r="FE259" s="32"/>
      <c r="FF259" s="32"/>
      <c r="FG259" s="32"/>
      <c r="FH259" s="32"/>
      <c r="FI259" s="32"/>
      <c r="FJ259" s="32"/>
      <c r="FK259" s="32"/>
      <c r="FL259" s="32"/>
      <c r="FM259" s="32"/>
      <c r="FN259" s="32"/>
      <c r="FO259" s="32"/>
      <c r="FP259" s="32"/>
      <c r="FQ259" s="32"/>
      <c r="FR259" s="32"/>
      <c r="FS259" s="32"/>
      <c r="FT259" s="32"/>
      <c r="FU259" s="32"/>
      <c r="FV259" s="32"/>
      <c r="FW259" s="32"/>
      <c r="FX259" s="32"/>
      <c r="FY259" s="32"/>
      <c r="FZ259" s="32"/>
      <c r="GA259" s="32"/>
      <c r="GB259" s="32"/>
      <c r="GC259" s="32"/>
      <c r="GD259" s="32"/>
      <c r="GE259" s="32"/>
      <c r="GF259" s="32"/>
      <c r="GG259" s="32"/>
      <c r="GH259" s="32"/>
      <c r="GI259" s="32"/>
      <c r="GJ259" s="32"/>
      <c r="GK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</row>
    <row r="260" spans="1:258" ht="18" x14ac:dyDescent="0.25">
      <c r="A260" s="33">
        <f>LOOKUP(2,1/($A$4:$A259&lt;&gt;""),$A$4:$A259)+1</f>
        <v>252</v>
      </c>
      <c r="B260" s="34"/>
      <c r="C260" s="48"/>
      <c r="D260" s="35" t="str">
        <f ca="1">IFERROR(IF($E260="","",VLOOKUP($E260,'Currency Pairs'!$B$4:$D$1001,3,FALSE)),"")</f>
        <v/>
      </c>
      <c r="E260" s="47" t="str">
        <f ca="1">IFERROR(IF($D260="","",VLOOKUP($D260,'Currency Pairs'!$A$4:$B$1001,2,FALSE)),"")</f>
        <v/>
      </c>
      <c r="F260" s="48"/>
      <c r="G260" s="47"/>
      <c r="H260" s="47"/>
      <c r="I260" s="47"/>
      <c r="J260" s="49" t="str">
        <f t="shared" si="8"/>
        <v/>
      </c>
      <c r="K260" s="77"/>
      <c r="L260" s="47"/>
      <c r="M260" s="50"/>
      <c r="N260" s="51" t="str">
        <f>IF(OR($G260="",$L260=""),"",ROUND(IF($F260="Long",(L260-G260),(G260-L260)) * POWER(10, VLOOKUP($D260,'Currency Pairs'!$A:$C,3,FALSE)),0))</f>
        <v/>
      </c>
      <c r="O260" s="93" t="str">
        <f>IF($P260="","",(($P260+$Q260+$R260)/LOOKUP(2,1/($V$4:$V259&lt;&gt;""),$V$4:$V259)))</f>
        <v/>
      </c>
      <c r="P260" s="52"/>
      <c r="Q260" s="52"/>
      <c r="R260" s="52"/>
      <c r="S260" s="40" t="str">
        <f t="shared" si="9"/>
        <v/>
      </c>
      <c r="T260" s="64"/>
      <c r="U260" s="64"/>
      <c r="V260" s="39" t="str">
        <f>IF($P260="","",$P260+$Q260+LOOKUP(2,1/($V$4:$V259&lt;&gt;""),$V$4:$V259))</f>
        <v/>
      </c>
      <c r="W260" s="40"/>
      <c r="X260" s="40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HN260" s="33"/>
      <c r="HO260" s="33"/>
      <c r="HP260" s="33"/>
      <c r="HQ260" s="33"/>
      <c r="HR260" s="33"/>
      <c r="HS260" s="33"/>
      <c r="HT260" s="33"/>
      <c r="HU260" s="33"/>
      <c r="HV260" s="33"/>
      <c r="HW260" s="33"/>
      <c r="HX260" s="33"/>
      <c r="HY260" s="33"/>
      <c r="HZ260" s="33"/>
      <c r="IA260" s="33"/>
      <c r="IB260" s="33"/>
      <c r="IC260" s="33"/>
      <c r="ID260" s="33"/>
      <c r="IE260" s="33"/>
      <c r="IF260" s="33"/>
      <c r="IG260" s="33"/>
      <c r="IH260" s="33"/>
      <c r="II260" s="33"/>
      <c r="IJ260" s="33"/>
      <c r="IK260" s="33"/>
      <c r="IL260" s="33"/>
      <c r="IM260" s="33"/>
      <c r="IN260" s="33"/>
      <c r="IO260" s="33"/>
      <c r="IP260" s="33"/>
      <c r="IQ260" s="33"/>
      <c r="IR260" s="33"/>
      <c r="IS260" s="33"/>
      <c r="IT260" s="33"/>
      <c r="IU260" s="33"/>
      <c r="IV260" s="33"/>
      <c r="IW260" s="33"/>
      <c r="IX260" s="33"/>
    </row>
    <row r="261" spans="1:258" ht="18" x14ac:dyDescent="0.25">
      <c r="A261" s="24">
        <f>LOOKUP(2,1/($A$4:$A260&lt;&gt;""),$A$4:$A260)+1</f>
        <v>253</v>
      </c>
      <c r="B261" s="25"/>
      <c r="C261" s="42"/>
      <c r="D261" s="26" t="str">
        <f ca="1">IFERROR(IF($E261="","",VLOOKUP($E261,'Currency Pairs'!$B$4:$D$1001,3,FALSE)),"")</f>
        <v/>
      </c>
      <c r="E261" s="41" t="str">
        <f ca="1">IFERROR(IF($D261="","",VLOOKUP($D261,'Currency Pairs'!$A$4:$B$1001,2,FALSE)),"")</f>
        <v/>
      </c>
      <c r="F261" s="42"/>
      <c r="G261" s="41"/>
      <c r="H261" s="41"/>
      <c r="I261" s="41"/>
      <c r="J261" s="43" t="str">
        <f t="shared" si="8"/>
        <v/>
      </c>
      <c r="K261" s="76"/>
      <c r="L261" s="41"/>
      <c r="M261" s="44"/>
      <c r="N261" s="45" t="str">
        <f>IF(OR($G261="",$L261=""),"",ROUND(IF($F261="Long",(L261-G261),(G261-L261)) * POWER(10, VLOOKUP($D261,'Currency Pairs'!$A:$C,3,FALSE)),0))</f>
        <v/>
      </c>
      <c r="O261" s="89" t="str">
        <f>IF($P261="","",(($P261+$Q261+$R261)/LOOKUP(2,1/($V$4:$V260&lt;&gt;""),$V$4:$V260)))</f>
        <v/>
      </c>
      <c r="P261" s="46"/>
      <c r="Q261" s="46"/>
      <c r="R261" s="46"/>
      <c r="S261" s="31" t="str">
        <f t="shared" si="9"/>
        <v/>
      </c>
      <c r="T261" s="63"/>
      <c r="U261" s="63"/>
      <c r="V261" s="30" t="str">
        <f>IF($P261="","",$P261+$Q261+LOOKUP(2,1/($V$4:$V260&lt;&gt;""),$V$4:$V260))</f>
        <v/>
      </c>
      <c r="W261" s="31"/>
      <c r="X261" s="31"/>
      <c r="Y261" s="32"/>
      <c r="Z261" s="32"/>
      <c r="AA261" s="32"/>
      <c r="AB261" s="32"/>
      <c r="AC261" s="3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32"/>
      <c r="AO261" s="32"/>
      <c r="AP261" s="32"/>
      <c r="AQ261" s="32"/>
      <c r="AR261" s="32"/>
      <c r="AS261" s="32"/>
      <c r="AT261" s="32"/>
      <c r="AU261" s="32"/>
      <c r="AV261" s="32"/>
      <c r="AW261" s="32"/>
      <c r="AX261" s="32"/>
      <c r="AY261" s="32"/>
      <c r="AZ261" s="32"/>
      <c r="BA261" s="32"/>
      <c r="BB261" s="32"/>
      <c r="BC261" s="32"/>
      <c r="BD261" s="32"/>
      <c r="BE261" s="32"/>
      <c r="BF261" s="32"/>
      <c r="BG261" s="32"/>
      <c r="BH261" s="32"/>
      <c r="BI261" s="32"/>
      <c r="BJ261" s="32"/>
      <c r="BK261" s="32"/>
      <c r="BL261" s="32"/>
      <c r="BM261" s="32"/>
      <c r="BN261" s="32"/>
      <c r="BO261" s="32"/>
      <c r="BP261" s="32"/>
      <c r="BQ261" s="32"/>
      <c r="BR261" s="32"/>
      <c r="BS261" s="32"/>
      <c r="BT261" s="32"/>
      <c r="BU261" s="32"/>
      <c r="BV261" s="32"/>
      <c r="BW261" s="32"/>
      <c r="BX261" s="32"/>
      <c r="BY261" s="32"/>
      <c r="BZ261" s="32"/>
      <c r="CA261" s="32"/>
      <c r="CB261" s="32"/>
      <c r="CC261" s="32"/>
      <c r="CD261" s="32"/>
      <c r="CE261" s="32"/>
      <c r="CF261" s="32"/>
      <c r="CG261" s="32"/>
      <c r="CH261" s="32"/>
      <c r="CI261" s="32"/>
      <c r="CJ261" s="32"/>
      <c r="CK261" s="32"/>
      <c r="CL261" s="32"/>
      <c r="CM261" s="32"/>
      <c r="CN261" s="32"/>
      <c r="CO261" s="32"/>
      <c r="CP261" s="32"/>
      <c r="CQ261" s="32"/>
      <c r="CR261" s="32"/>
      <c r="CS261" s="32"/>
      <c r="CT261" s="32"/>
      <c r="CU261" s="32"/>
      <c r="CV261" s="32"/>
      <c r="CW261" s="32"/>
      <c r="CX261" s="32"/>
      <c r="CY261" s="32"/>
      <c r="CZ261" s="32"/>
      <c r="DA261" s="32"/>
      <c r="DB261" s="32"/>
      <c r="DC261" s="32"/>
      <c r="DD261" s="32"/>
      <c r="DE261" s="32"/>
      <c r="DF261" s="32"/>
      <c r="DG261" s="32"/>
      <c r="DH261" s="32"/>
      <c r="DI261" s="32"/>
      <c r="DJ261" s="32"/>
      <c r="DK261" s="32"/>
      <c r="DL261" s="32"/>
      <c r="DM261" s="32"/>
      <c r="DN261" s="32"/>
      <c r="DO261" s="32"/>
      <c r="DP261" s="32"/>
      <c r="DQ261" s="32"/>
      <c r="DR261" s="32"/>
      <c r="DS261" s="32"/>
      <c r="DT261" s="32"/>
      <c r="DU261" s="32"/>
      <c r="DV261" s="32"/>
      <c r="DW261" s="32"/>
      <c r="DX261" s="32"/>
      <c r="DY261" s="32"/>
      <c r="DZ261" s="32"/>
      <c r="EA261" s="32"/>
      <c r="EB261" s="32"/>
      <c r="EC261" s="32"/>
      <c r="ED261" s="32"/>
      <c r="EE261" s="32"/>
      <c r="EF261" s="32"/>
      <c r="EG261" s="32"/>
      <c r="EH261" s="32"/>
      <c r="EI261" s="32"/>
      <c r="EJ261" s="32"/>
      <c r="EK261" s="32"/>
      <c r="EL261" s="32"/>
      <c r="EM261" s="32"/>
      <c r="EN261" s="32"/>
      <c r="EO261" s="32"/>
      <c r="EP261" s="32"/>
      <c r="EQ261" s="32"/>
      <c r="ER261" s="32"/>
      <c r="ES261" s="32"/>
      <c r="ET261" s="32"/>
      <c r="EU261" s="32"/>
      <c r="EV261" s="32"/>
      <c r="EW261" s="32"/>
      <c r="EX261" s="32"/>
      <c r="EY261" s="32"/>
      <c r="EZ261" s="32"/>
      <c r="FA261" s="32"/>
      <c r="FB261" s="32"/>
      <c r="FC261" s="32"/>
      <c r="FD261" s="32"/>
      <c r="FE261" s="32"/>
      <c r="FF261" s="32"/>
      <c r="FG261" s="32"/>
      <c r="FH261" s="32"/>
      <c r="FI261" s="32"/>
      <c r="FJ261" s="32"/>
      <c r="FK261" s="32"/>
      <c r="FL261" s="32"/>
      <c r="FM261" s="32"/>
      <c r="FN261" s="32"/>
      <c r="FO261" s="32"/>
      <c r="FP261" s="32"/>
      <c r="FQ261" s="32"/>
      <c r="FR261" s="32"/>
      <c r="FS261" s="32"/>
      <c r="FT261" s="32"/>
      <c r="FU261" s="32"/>
      <c r="FV261" s="32"/>
      <c r="FW261" s="32"/>
      <c r="FX261" s="32"/>
      <c r="FY261" s="32"/>
      <c r="FZ261" s="32"/>
      <c r="GA261" s="32"/>
      <c r="GB261" s="32"/>
      <c r="GC261" s="32"/>
      <c r="GD261" s="32"/>
      <c r="GE261" s="32"/>
      <c r="GF261" s="32"/>
      <c r="GG261" s="32"/>
      <c r="GH261" s="32"/>
      <c r="GI261" s="32"/>
      <c r="GJ261" s="32"/>
      <c r="GK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</row>
    <row r="262" spans="1:258" ht="18" x14ac:dyDescent="0.25">
      <c r="A262" s="33">
        <f>LOOKUP(2,1/($A$4:$A261&lt;&gt;""),$A$4:$A261)+1</f>
        <v>254</v>
      </c>
      <c r="B262" s="34"/>
      <c r="C262" s="48"/>
      <c r="D262" s="35" t="str">
        <f ca="1">IFERROR(IF($E262="","",VLOOKUP($E262,'Currency Pairs'!$B$4:$D$1001,3,FALSE)),"")</f>
        <v/>
      </c>
      <c r="E262" s="47" t="str">
        <f ca="1">IFERROR(IF($D262="","",VLOOKUP($D262,'Currency Pairs'!$A$4:$B$1001,2,FALSE)),"")</f>
        <v/>
      </c>
      <c r="F262" s="48"/>
      <c r="G262" s="47"/>
      <c r="H262" s="47"/>
      <c r="I262" s="47"/>
      <c r="J262" s="49" t="str">
        <f t="shared" si="8"/>
        <v/>
      </c>
      <c r="K262" s="77"/>
      <c r="L262" s="47"/>
      <c r="M262" s="50"/>
      <c r="N262" s="51" t="str">
        <f>IF(OR($G262="",$L262=""),"",ROUND(IF($F262="Long",(L262-G262),(G262-L262)) * POWER(10, VLOOKUP($D262,'Currency Pairs'!$A:$C,3,FALSE)),0))</f>
        <v/>
      </c>
      <c r="O262" s="93" t="str">
        <f>IF($P262="","",(($P262+$Q262+$R262)/LOOKUP(2,1/($V$4:$V261&lt;&gt;""),$V$4:$V261)))</f>
        <v/>
      </c>
      <c r="P262" s="52"/>
      <c r="Q262" s="52"/>
      <c r="R262" s="52"/>
      <c r="S262" s="40" t="str">
        <f t="shared" si="9"/>
        <v/>
      </c>
      <c r="T262" s="64"/>
      <c r="U262" s="64"/>
      <c r="V262" s="39" t="str">
        <f>IF($P262="","",$P262+$Q262+LOOKUP(2,1/($V$4:$V261&lt;&gt;""),$V$4:$V261))</f>
        <v/>
      </c>
      <c r="W262" s="40"/>
      <c r="X262" s="40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HN262" s="33"/>
      <c r="HO262" s="33"/>
      <c r="HP262" s="33"/>
      <c r="HQ262" s="33"/>
      <c r="HR262" s="33"/>
      <c r="HS262" s="33"/>
      <c r="HT262" s="33"/>
      <c r="HU262" s="33"/>
      <c r="HV262" s="33"/>
      <c r="HW262" s="33"/>
      <c r="HX262" s="33"/>
      <c r="HY262" s="33"/>
      <c r="HZ262" s="33"/>
      <c r="IA262" s="33"/>
      <c r="IB262" s="33"/>
      <c r="IC262" s="33"/>
      <c r="ID262" s="33"/>
      <c r="IE262" s="33"/>
      <c r="IF262" s="33"/>
      <c r="IG262" s="33"/>
      <c r="IH262" s="33"/>
      <c r="II262" s="33"/>
      <c r="IJ262" s="33"/>
      <c r="IK262" s="33"/>
      <c r="IL262" s="33"/>
      <c r="IM262" s="33"/>
      <c r="IN262" s="33"/>
      <c r="IO262" s="33"/>
      <c r="IP262" s="33"/>
      <c r="IQ262" s="33"/>
      <c r="IR262" s="33"/>
      <c r="IS262" s="33"/>
      <c r="IT262" s="33"/>
      <c r="IU262" s="33"/>
      <c r="IV262" s="33"/>
      <c r="IW262" s="33"/>
      <c r="IX262" s="33"/>
    </row>
    <row r="263" spans="1:258" ht="18" x14ac:dyDescent="0.25">
      <c r="A263" s="24">
        <f>LOOKUP(2,1/($A$4:$A262&lt;&gt;""),$A$4:$A262)+1</f>
        <v>255</v>
      </c>
      <c r="B263" s="25"/>
      <c r="C263" s="42"/>
      <c r="D263" s="26" t="str">
        <f ca="1">IFERROR(IF($E263="","",VLOOKUP($E263,'Currency Pairs'!$B$4:$D$1001,3,FALSE)),"")</f>
        <v/>
      </c>
      <c r="E263" s="41" t="str">
        <f ca="1">IFERROR(IF($D263="","",VLOOKUP($D263,'Currency Pairs'!$A$4:$B$1001,2,FALSE)),"")</f>
        <v/>
      </c>
      <c r="F263" s="42"/>
      <c r="G263" s="41"/>
      <c r="H263" s="41"/>
      <c r="I263" s="41"/>
      <c r="J263" s="43" t="str">
        <f t="shared" si="8"/>
        <v/>
      </c>
      <c r="K263" s="76"/>
      <c r="L263" s="41"/>
      <c r="M263" s="44"/>
      <c r="N263" s="45" t="str">
        <f>IF(OR($G263="",$L263=""),"",ROUND(IF($F263="Long",(L263-G263),(G263-L263)) * POWER(10, VLOOKUP($D263,'Currency Pairs'!$A:$C,3,FALSE)),0))</f>
        <v/>
      </c>
      <c r="O263" s="89" t="str">
        <f>IF($P263="","",(($P263+$Q263+$R263)/LOOKUP(2,1/($V$4:$V262&lt;&gt;""),$V$4:$V262)))</f>
        <v/>
      </c>
      <c r="P263" s="46"/>
      <c r="Q263" s="46"/>
      <c r="R263" s="46"/>
      <c r="S263" s="31" t="str">
        <f t="shared" si="9"/>
        <v/>
      </c>
      <c r="T263" s="63"/>
      <c r="U263" s="63"/>
      <c r="V263" s="30" t="str">
        <f>IF($P263="","",$P263+$Q263+LOOKUP(2,1/($V$4:$V262&lt;&gt;""),$V$4:$V262))</f>
        <v/>
      </c>
      <c r="W263" s="31"/>
      <c r="X263" s="31"/>
      <c r="Y263" s="32"/>
      <c r="Z263" s="32"/>
      <c r="AA263" s="32"/>
      <c r="AB263" s="32"/>
      <c r="AC263" s="3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32"/>
      <c r="AO263" s="32"/>
      <c r="AP263" s="32"/>
      <c r="AQ263" s="32"/>
      <c r="AR263" s="32"/>
      <c r="AS263" s="32"/>
      <c r="AT263" s="32"/>
      <c r="AU263" s="32"/>
      <c r="AV263" s="32"/>
      <c r="AW263" s="32"/>
      <c r="AX263" s="32"/>
      <c r="AY263" s="32"/>
      <c r="AZ263" s="32"/>
      <c r="BA263" s="32"/>
      <c r="BB263" s="32"/>
      <c r="BC263" s="32"/>
      <c r="BD263" s="32"/>
      <c r="BE263" s="32"/>
      <c r="BF263" s="32"/>
      <c r="BG263" s="32"/>
      <c r="BH263" s="32"/>
      <c r="BI263" s="32"/>
      <c r="BJ263" s="32"/>
      <c r="BK263" s="32"/>
      <c r="BL263" s="32"/>
      <c r="BM263" s="32"/>
      <c r="BN263" s="32"/>
      <c r="BO263" s="32"/>
      <c r="BP263" s="32"/>
      <c r="BQ263" s="32"/>
      <c r="BR263" s="32"/>
      <c r="BS263" s="32"/>
      <c r="BT263" s="32"/>
      <c r="BU263" s="32"/>
      <c r="BV263" s="32"/>
      <c r="BW263" s="32"/>
      <c r="BX263" s="32"/>
      <c r="BY263" s="32"/>
      <c r="BZ263" s="32"/>
      <c r="CA263" s="32"/>
      <c r="CB263" s="32"/>
      <c r="CC263" s="32"/>
      <c r="CD263" s="32"/>
      <c r="CE263" s="32"/>
      <c r="CF263" s="32"/>
      <c r="CG263" s="32"/>
      <c r="CH263" s="32"/>
      <c r="CI263" s="32"/>
      <c r="CJ263" s="32"/>
      <c r="CK263" s="32"/>
      <c r="CL263" s="32"/>
      <c r="CM263" s="32"/>
      <c r="CN263" s="32"/>
      <c r="CO263" s="32"/>
      <c r="CP263" s="32"/>
      <c r="CQ263" s="32"/>
      <c r="CR263" s="32"/>
      <c r="CS263" s="32"/>
      <c r="CT263" s="32"/>
      <c r="CU263" s="32"/>
      <c r="CV263" s="32"/>
      <c r="CW263" s="32"/>
      <c r="CX263" s="32"/>
      <c r="CY263" s="32"/>
      <c r="CZ263" s="32"/>
      <c r="DA263" s="32"/>
      <c r="DB263" s="32"/>
      <c r="DC263" s="32"/>
      <c r="DD263" s="32"/>
      <c r="DE263" s="32"/>
      <c r="DF263" s="32"/>
      <c r="DG263" s="32"/>
      <c r="DH263" s="32"/>
      <c r="DI263" s="32"/>
      <c r="DJ263" s="32"/>
      <c r="DK263" s="32"/>
      <c r="DL263" s="32"/>
      <c r="DM263" s="32"/>
      <c r="DN263" s="32"/>
      <c r="DO263" s="32"/>
      <c r="DP263" s="32"/>
      <c r="DQ263" s="32"/>
      <c r="DR263" s="32"/>
      <c r="DS263" s="32"/>
      <c r="DT263" s="32"/>
      <c r="DU263" s="32"/>
      <c r="DV263" s="32"/>
      <c r="DW263" s="32"/>
      <c r="DX263" s="32"/>
      <c r="DY263" s="32"/>
      <c r="DZ263" s="32"/>
      <c r="EA263" s="32"/>
      <c r="EB263" s="32"/>
      <c r="EC263" s="32"/>
      <c r="ED263" s="32"/>
      <c r="EE263" s="32"/>
      <c r="EF263" s="32"/>
      <c r="EG263" s="32"/>
      <c r="EH263" s="32"/>
      <c r="EI263" s="32"/>
      <c r="EJ263" s="32"/>
      <c r="EK263" s="32"/>
      <c r="EL263" s="32"/>
      <c r="EM263" s="32"/>
      <c r="EN263" s="32"/>
      <c r="EO263" s="32"/>
      <c r="EP263" s="32"/>
      <c r="EQ263" s="32"/>
      <c r="ER263" s="32"/>
      <c r="ES263" s="32"/>
      <c r="ET263" s="32"/>
      <c r="EU263" s="32"/>
      <c r="EV263" s="32"/>
      <c r="EW263" s="32"/>
      <c r="EX263" s="32"/>
      <c r="EY263" s="32"/>
      <c r="EZ263" s="32"/>
      <c r="FA263" s="32"/>
      <c r="FB263" s="32"/>
      <c r="FC263" s="32"/>
      <c r="FD263" s="32"/>
      <c r="FE263" s="32"/>
      <c r="FF263" s="32"/>
      <c r="FG263" s="32"/>
      <c r="FH263" s="32"/>
      <c r="FI263" s="32"/>
      <c r="FJ263" s="32"/>
      <c r="FK263" s="32"/>
      <c r="FL263" s="32"/>
      <c r="FM263" s="32"/>
      <c r="FN263" s="32"/>
      <c r="FO263" s="32"/>
      <c r="FP263" s="32"/>
      <c r="FQ263" s="32"/>
      <c r="FR263" s="32"/>
      <c r="FS263" s="32"/>
      <c r="FT263" s="32"/>
      <c r="FU263" s="32"/>
      <c r="FV263" s="32"/>
      <c r="FW263" s="32"/>
      <c r="FX263" s="32"/>
      <c r="FY263" s="32"/>
      <c r="FZ263" s="32"/>
      <c r="GA263" s="32"/>
      <c r="GB263" s="32"/>
      <c r="GC263" s="32"/>
      <c r="GD263" s="32"/>
      <c r="GE263" s="32"/>
      <c r="GF263" s="32"/>
      <c r="GG263" s="32"/>
      <c r="GH263" s="32"/>
      <c r="GI263" s="32"/>
      <c r="GJ263" s="32"/>
      <c r="GK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</row>
    <row r="264" spans="1:258" ht="18" x14ac:dyDescent="0.25">
      <c r="A264" s="33">
        <f>LOOKUP(2,1/($A$4:$A263&lt;&gt;""),$A$4:$A263)+1</f>
        <v>256</v>
      </c>
      <c r="B264" s="34"/>
      <c r="C264" s="48"/>
      <c r="D264" s="35" t="str">
        <f ca="1">IFERROR(IF($E264="","",VLOOKUP($E264,'Currency Pairs'!$B$4:$D$1001,3,FALSE)),"")</f>
        <v/>
      </c>
      <c r="E264" s="47" t="str">
        <f ca="1">IFERROR(IF($D264="","",VLOOKUP($D264,'Currency Pairs'!$A$4:$B$1001,2,FALSE)),"")</f>
        <v/>
      </c>
      <c r="F264" s="48"/>
      <c r="G264" s="47"/>
      <c r="H264" s="47"/>
      <c r="I264" s="47"/>
      <c r="J264" s="49" t="str">
        <f t="shared" si="8"/>
        <v/>
      </c>
      <c r="K264" s="77"/>
      <c r="L264" s="47"/>
      <c r="M264" s="50"/>
      <c r="N264" s="51" t="str">
        <f>IF(OR($G264="",$L264=""),"",ROUND(IF($F264="Long",(L264-G264),(G264-L264)) * POWER(10, VLOOKUP($D264,'Currency Pairs'!$A:$C,3,FALSE)),0))</f>
        <v/>
      </c>
      <c r="O264" s="93" t="str">
        <f>IF($P264="","",(($P264+$Q264+$R264)/LOOKUP(2,1/($V$4:$V263&lt;&gt;""),$V$4:$V263)))</f>
        <v/>
      </c>
      <c r="P264" s="52"/>
      <c r="Q264" s="52"/>
      <c r="R264" s="52"/>
      <c r="S264" s="40" t="str">
        <f t="shared" si="9"/>
        <v/>
      </c>
      <c r="T264" s="64"/>
      <c r="U264" s="64"/>
      <c r="V264" s="39" t="str">
        <f>IF($P264="","",$P264+$Q264+LOOKUP(2,1/($V$4:$V263&lt;&gt;""),$V$4:$V263))</f>
        <v/>
      </c>
      <c r="W264" s="40"/>
      <c r="X264" s="40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HN264" s="33"/>
      <c r="HO264" s="33"/>
      <c r="HP264" s="33"/>
      <c r="HQ264" s="33"/>
      <c r="HR264" s="33"/>
      <c r="HS264" s="33"/>
      <c r="HT264" s="33"/>
      <c r="HU264" s="33"/>
      <c r="HV264" s="33"/>
      <c r="HW264" s="33"/>
      <c r="HX264" s="33"/>
      <c r="HY264" s="33"/>
      <c r="HZ264" s="33"/>
      <c r="IA264" s="33"/>
      <c r="IB264" s="33"/>
      <c r="IC264" s="33"/>
      <c r="ID264" s="33"/>
      <c r="IE264" s="33"/>
      <c r="IF264" s="33"/>
      <c r="IG264" s="33"/>
      <c r="IH264" s="33"/>
      <c r="II264" s="33"/>
      <c r="IJ264" s="33"/>
      <c r="IK264" s="33"/>
      <c r="IL264" s="33"/>
      <c r="IM264" s="33"/>
      <c r="IN264" s="33"/>
      <c r="IO264" s="33"/>
      <c r="IP264" s="33"/>
      <c r="IQ264" s="33"/>
      <c r="IR264" s="33"/>
      <c r="IS264" s="33"/>
      <c r="IT264" s="33"/>
      <c r="IU264" s="33"/>
      <c r="IV264" s="33"/>
      <c r="IW264" s="33"/>
      <c r="IX264" s="33"/>
    </row>
    <row r="265" spans="1:258" ht="18" x14ac:dyDescent="0.25">
      <c r="A265" s="24">
        <f>LOOKUP(2,1/($A$4:$A264&lt;&gt;""),$A$4:$A264)+1</f>
        <v>257</v>
      </c>
      <c r="B265" s="25"/>
      <c r="C265" s="42"/>
      <c r="D265" s="26" t="str">
        <f ca="1">IFERROR(IF($E265="","",VLOOKUP($E265,'Currency Pairs'!$B$4:$D$1001,3,FALSE)),"")</f>
        <v/>
      </c>
      <c r="E265" s="41" t="str">
        <f ca="1">IFERROR(IF($D265="","",VLOOKUP($D265,'Currency Pairs'!$A$4:$B$1001,2,FALSE)),"")</f>
        <v/>
      </c>
      <c r="F265" s="42"/>
      <c r="G265" s="41"/>
      <c r="H265" s="41"/>
      <c r="I265" s="41"/>
      <c r="J265" s="43" t="str">
        <f t="shared" si="8"/>
        <v/>
      </c>
      <c r="K265" s="76"/>
      <c r="L265" s="41"/>
      <c r="M265" s="44"/>
      <c r="N265" s="45" t="str">
        <f>IF(OR($G265="",$L265=""),"",ROUND(IF($F265="Long",(L265-G265),(G265-L265)) * POWER(10, VLOOKUP($D265,'Currency Pairs'!$A:$C,3,FALSE)),0))</f>
        <v/>
      </c>
      <c r="O265" s="89" t="str">
        <f>IF($P265="","",(($P265+$Q265+$R265)/LOOKUP(2,1/($V$4:$V264&lt;&gt;""),$V$4:$V264)))</f>
        <v/>
      </c>
      <c r="P265" s="46"/>
      <c r="Q265" s="46"/>
      <c r="R265" s="46"/>
      <c r="S265" s="31" t="str">
        <f t="shared" si="9"/>
        <v/>
      </c>
      <c r="T265" s="63"/>
      <c r="U265" s="63"/>
      <c r="V265" s="30" t="str">
        <f>IF($P265="","",$P265+$Q265+LOOKUP(2,1/($V$4:$V264&lt;&gt;""),$V$4:$V264))</f>
        <v/>
      </c>
      <c r="W265" s="31"/>
      <c r="X265" s="31"/>
      <c r="Y265" s="32"/>
      <c r="Z265" s="32"/>
      <c r="AA265" s="32"/>
      <c r="AB265" s="32"/>
      <c r="AC265" s="3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  <c r="AP265" s="32"/>
      <c r="AQ265" s="32"/>
      <c r="AR265" s="32"/>
      <c r="AS265" s="32"/>
      <c r="AT265" s="32"/>
      <c r="AU265" s="32"/>
      <c r="AV265" s="32"/>
      <c r="AW265" s="32"/>
      <c r="AX265" s="32"/>
      <c r="AY265" s="32"/>
      <c r="AZ265" s="32"/>
      <c r="BA265" s="32"/>
      <c r="BB265" s="32"/>
      <c r="BC265" s="32"/>
      <c r="BD265" s="32"/>
      <c r="BE265" s="32"/>
      <c r="BF265" s="32"/>
      <c r="BG265" s="32"/>
      <c r="BH265" s="32"/>
      <c r="BI265" s="32"/>
      <c r="BJ265" s="32"/>
      <c r="BK265" s="32"/>
      <c r="BL265" s="32"/>
      <c r="BM265" s="32"/>
      <c r="BN265" s="32"/>
      <c r="BO265" s="32"/>
      <c r="BP265" s="32"/>
      <c r="BQ265" s="32"/>
      <c r="BR265" s="32"/>
      <c r="BS265" s="32"/>
      <c r="BT265" s="32"/>
      <c r="BU265" s="32"/>
      <c r="BV265" s="32"/>
      <c r="BW265" s="32"/>
      <c r="BX265" s="32"/>
      <c r="BY265" s="32"/>
      <c r="BZ265" s="32"/>
      <c r="CA265" s="32"/>
      <c r="CB265" s="32"/>
      <c r="CC265" s="32"/>
      <c r="CD265" s="32"/>
      <c r="CE265" s="32"/>
      <c r="CF265" s="32"/>
      <c r="CG265" s="32"/>
      <c r="CH265" s="32"/>
      <c r="CI265" s="32"/>
      <c r="CJ265" s="32"/>
      <c r="CK265" s="32"/>
      <c r="CL265" s="32"/>
      <c r="CM265" s="32"/>
      <c r="CN265" s="32"/>
      <c r="CO265" s="32"/>
      <c r="CP265" s="32"/>
      <c r="CQ265" s="32"/>
      <c r="CR265" s="32"/>
      <c r="CS265" s="32"/>
      <c r="CT265" s="32"/>
      <c r="CU265" s="32"/>
      <c r="CV265" s="32"/>
      <c r="CW265" s="32"/>
      <c r="CX265" s="32"/>
      <c r="CY265" s="32"/>
      <c r="CZ265" s="32"/>
      <c r="DA265" s="32"/>
      <c r="DB265" s="32"/>
      <c r="DC265" s="32"/>
      <c r="DD265" s="32"/>
      <c r="DE265" s="32"/>
      <c r="DF265" s="32"/>
      <c r="DG265" s="32"/>
      <c r="DH265" s="32"/>
      <c r="DI265" s="32"/>
      <c r="DJ265" s="32"/>
      <c r="DK265" s="32"/>
      <c r="DL265" s="32"/>
      <c r="DM265" s="32"/>
      <c r="DN265" s="32"/>
      <c r="DO265" s="32"/>
      <c r="DP265" s="32"/>
      <c r="DQ265" s="32"/>
      <c r="DR265" s="32"/>
      <c r="DS265" s="32"/>
      <c r="DT265" s="32"/>
      <c r="DU265" s="32"/>
      <c r="DV265" s="32"/>
      <c r="DW265" s="32"/>
      <c r="DX265" s="32"/>
      <c r="DY265" s="32"/>
      <c r="DZ265" s="32"/>
      <c r="EA265" s="32"/>
      <c r="EB265" s="32"/>
      <c r="EC265" s="32"/>
      <c r="ED265" s="32"/>
      <c r="EE265" s="32"/>
      <c r="EF265" s="32"/>
      <c r="EG265" s="32"/>
      <c r="EH265" s="32"/>
      <c r="EI265" s="32"/>
      <c r="EJ265" s="32"/>
      <c r="EK265" s="32"/>
      <c r="EL265" s="32"/>
      <c r="EM265" s="32"/>
      <c r="EN265" s="32"/>
      <c r="EO265" s="32"/>
      <c r="EP265" s="32"/>
      <c r="EQ265" s="32"/>
      <c r="ER265" s="32"/>
      <c r="ES265" s="32"/>
      <c r="ET265" s="32"/>
      <c r="EU265" s="32"/>
      <c r="EV265" s="32"/>
      <c r="EW265" s="32"/>
      <c r="EX265" s="32"/>
      <c r="EY265" s="32"/>
      <c r="EZ265" s="32"/>
      <c r="FA265" s="32"/>
      <c r="FB265" s="32"/>
      <c r="FC265" s="32"/>
      <c r="FD265" s="32"/>
      <c r="FE265" s="32"/>
      <c r="FF265" s="32"/>
      <c r="FG265" s="32"/>
      <c r="FH265" s="32"/>
      <c r="FI265" s="32"/>
      <c r="FJ265" s="32"/>
      <c r="FK265" s="32"/>
      <c r="FL265" s="32"/>
      <c r="FM265" s="32"/>
      <c r="FN265" s="32"/>
      <c r="FO265" s="32"/>
      <c r="FP265" s="32"/>
      <c r="FQ265" s="32"/>
      <c r="FR265" s="32"/>
      <c r="FS265" s="32"/>
      <c r="FT265" s="32"/>
      <c r="FU265" s="32"/>
      <c r="FV265" s="32"/>
      <c r="FW265" s="32"/>
      <c r="FX265" s="32"/>
      <c r="FY265" s="32"/>
      <c r="FZ265" s="32"/>
      <c r="GA265" s="32"/>
      <c r="GB265" s="32"/>
      <c r="GC265" s="32"/>
      <c r="GD265" s="32"/>
      <c r="GE265" s="32"/>
      <c r="GF265" s="32"/>
      <c r="GG265" s="32"/>
      <c r="GH265" s="32"/>
      <c r="GI265" s="32"/>
      <c r="GJ265" s="32"/>
      <c r="GK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</row>
    <row r="266" spans="1:258" ht="18" x14ac:dyDescent="0.25">
      <c r="A266" s="33">
        <f>LOOKUP(2,1/($A$4:$A265&lt;&gt;""),$A$4:$A265)+1</f>
        <v>258</v>
      </c>
      <c r="B266" s="34"/>
      <c r="C266" s="48"/>
      <c r="D266" s="35" t="str">
        <f ca="1">IFERROR(IF($E266="","",VLOOKUP($E266,'Currency Pairs'!$B$4:$D$1001,3,FALSE)),"")</f>
        <v/>
      </c>
      <c r="E266" s="47" t="str">
        <f ca="1">IFERROR(IF($D266="","",VLOOKUP($D266,'Currency Pairs'!$A$4:$B$1001,2,FALSE)),"")</f>
        <v/>
      </c>
      <c r="F266" s="48"/>
      <c r="G266" s="47"/>
      <c r="H266" s="47"/>
      <c r="I266" s="47"/>
      <c r="J266" s="49" t="str">
        <f t="shared" si="8"/>
        <v/>
      </c>
      <c r="K266" s="77"/>
      <c r="L266" s="47"/>
      <c r="M266" s="50"/>
      <c r="N266" s="51" t="str">
        <f>IF(OR($G266="",$L266=""),"",ROUND(IF($F266="Long",(L266-G266),(G266-L266)) * POWER(10, VLOOKUP($D266,'Currency Pairs'!$A:$C,3,FALSE)),0))</f>
        <v/>
      </c>
      <c r="O266" s="93" t="str">
        <f>IF($P266="","",(($P266+$Q266+$R266)/LOOKUP(2,1/($V$4:$V265&lt;&gt;""),$V$4:$V265)))</f>
        <v/>
      </c>
      <c r="P266" s="52"/>
      <c r="Q266" s="52"/>
      <c r="R266" s="52"/>
      <c r="S266" s="40" t="str">
        <f t="shared" si="9"/>
        <v/>
      </c>
      <c r="T266" s="64"/>
      <c r="U266" s="64"/>
      <c r="V266" s="39" t="str">
        <f>IF($P266="","",$P266+$Q266+LOOKUP(2,1/($V$4:$V265&lt;&gt;""),$V$4:$V265))</f>
        <v/>
      </c>
      <c r="W266" s="40"/>
      <c r="X266" s="40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HN266" s="33"/>
      <c r="HO266" s="33"/>
      <c r="HP266" s="33"/>
      <c r="HQ266" s="33"/>
      <c r="HR266" s="33"/>
      <c r="HS266" s="33"/>
      <c r="HT266" s="33"/>
      <c r="HU266" s="33"/>
      <c r="HV266" s="33"/>
      <c r="HW266" s="33"/>
      <c r="HX266" s="33"/>
      <c r="HY266" s="33"/>
      <c r="HZ266" s="33"/>
      <c r="IA266" s="33"/>
      <c r="IB266" s="33"/>
      <c r="IC266" s="33"/>
      <c r="ID266" s="33"/>
      <c r="IE266" s="33"/>
      <c r="IF266" s="33"/>
      <c r="IG266" s="33"/>
      <c r="IH266" s="33"/>
      <c r="II266" s="33"/>
      <c r="IJ266" s="33"/>
      <c r="IK266" s="33"/>
      <c r="IL266" s="33"/>
      <c r="IM266" s="33"/>
      <c r="IN266" s="33"/>
      <c r="IO266" s="33"/>
      <c r="IP266" s="33"/>
      <c r="IQ266" s="33"/>
      <c r="IR266" s="33"/>
      <c r="IS266" s="33"/>
      <c r="IT266" s="33"/>
      <c r="IU266" s="33"/>
      <c r="IV266" s="33"/>
      <c r="IW266" s="33"/>
      <c r="IX266" s="33"/>
    </row>
    <row r="267" spans="1:258" ht="18" x14ac:dyDescent="0.25">
      <c r="A267" s="24">
        <f>LOOKUP(2,1/($A$4:$A266&lt;&gt;""),$A$4:$A266)+1</f>
        <v>259</v>
      </c>
      <c r="B267" s="25"/>
      <c r="C267" s="42"/>
      <c r="D267" s="26" t="str">
        <f ca="1">IFERROR(IF($E267="","",VLOOKUP($E267,'Currency Pairs'!$B$4:$D$1001,3,FALSE)),"")</f>
        <v/>
      </c>
      <c r="E267" s="41" t="str">
        <f ca="1">IFERROR(IF($D267="","",VLOOKUP($D267,'Currency Pairs'!$A$4:$B$1001,2,FALSE)),"")</f>
        <v/>
      </c>
      <c r="F267" s="42"/>
      <c r="G267" s="41"/>
      <c r="H267" s="41"/>
      <c r="I267" s="41"/>
      <c r="J267" s="43" t="str">
        <f t="shared" si="8"/>
        <v/>
      </c>
      <c r="K267" s="76"/>
      <c r="L267" s="41"/>
      <c r="M267" s="44"/>
      <c r="N267" s="45" t="str">
        <f>IF(OR($G267="",$L267=""),"",ROUND(IF($F267="Long",(L267-G267),(G267-L267)) * POWER(10, VLOOKUP($D267,'Currency Pairs'!$A:$C,3,FALSE)),0))</f>
        <v/>
      </c>
      <c r="O267" s="89" t="str">
        <f>IF($P267="","",(($P267+$Q267+$R267)/LOOKUP(2,1/($V$4:$V266&lt;&gt;""),$V$4:$V266)))</f>
        <v/>
      </c>
      <c r="P267" s="46"/>
      <c r="Q267" s="46"/>
      <c r="R267" s="46"/>
      <c r="S267" s="31" t="str">
        <f t="shared" si="9"/>
        <v/>
      </c>
      <c r="T267" s="63"/>
      <c r="U267" s="63"/>
      <c r="V267" s="30" t="str">
        <f>IF($P267="","",$P267+$Q267+LOOKUP(2,1/($V$4:$V266&lt;&gt;""),$V$4:$V266))</f>
        <v/>
      </c>
      <c r="W267" s="31"/>
      <c r="X267" s="31"/>
      <c r="Y267" s="32"/>
      <c r="Z267" s="32"/>
      <c r="AA267" s="32"/>
      <c r="AB267" s="32"/>
      <c r="AC267" s="3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  <c r="AP267" s="32"/>
      <c r="AQ267" s="32"/>
      <c r="AR267" s="32"/>
      <c r="AS267" s="32"/>
      <c r="AT267" s="32"/>
      <c r="AU267" s="32"/>
      <c r="AV267" s="32"/>
      <c r="AW267" s="32"/>
      <c r="AX267" s="32"/>
      <c r="AY267" s="32"/>
      <c r="AZ267" s="32"/>
      <c r="BA267" s="32"/>
      <c r="BB267" s="32"/>
      <c r="BC267" s="32"/>
      <c r="BD267" s="32"/>
      <c r="BE267" s="32"/>
      <c r="BF267" s="32"/>
      <c r="BG267" s="32"/>
      <c r="BH267" s="32"/>
      <c r="BI267" s="32"/>
      <c r="BJ267" s="32"/>
      <c r="BK267" s="32"/>
      <c r="BL267" s="32"/>
      <c r="BM267" s="32"/>
      <c r="BN267" s="32"/>
      <c r="BO267" s="32"/>
      <c r="BP267" s="32"/>
      <c r="BQ267" s="32"/>
      <c r="BR267" s="32"/>
      <c r="BS267" s="32"/>
      <c r="BT267" s="32"/>
      <c r="BU267" s="32"/>
      <c r="BV267" s="32"/>
      <c r="BW267" s="32"/>
      <c r="BX267" s="32"/>
      <c r="BY267" s="32"/>
      <c r="BZ267" s="32"/>
      <c r="CA267" s="32"/>
      <c r="CB267" s="32"/>
      <c r="CC267" s="32"/>
      <c r="CD267" s="32"/>
      <c r="CE267" s="32"/>
      <c r="CF267" s="32"/>
      <c r="CG267" s="32"/>
      <c r="CH267" s="32"/>
      <c r="CI267" s="32"/>
      <c r="CJ267" s="32"/>
      <c r="CK267" s="32"/>
      <c r="CL267" s="32"/>
      <c r="CM267" s="32"/>
      <c r="CN267" s="32"/>
      <c r="CO267" s="32"/>
      <c r="CP267" s="32"/>
      <c r="CQ267" s="32"/>
      <c r="CR267" s="32"/>
      <c r="CS267" s="32"/>
      <c r="CT267" s="32"/>
      <c r="CU267" s="32"/>
      <c r="CV267" s="32"/>
      <c r="CW267" s="32"/>
      <c r="CX267" s="32"/>
      <c r="CY267" s="32"/>
      <c r="CZ267" s="32"/>
      <c r="DA267" s="32"/>
      <c r="DB267" s="32"/>
      <c r="DC267" s="32"/>
      <c r="DD267" s="32"/>
      <c r="DE267" s="32"/>
      <c r="DF267" s="32"/>
      <c r="DG267" s="32"/>
      <c r="DH267" s="32"/>
      <c r="DI267" s="32"/>
      <c r="DJ267" s="32"/>
      <c r="DK267" s="32"/>
      <c r="DL267" s="32"/>
      <c r="DM267" s="32"/>
      <c r="DN267" s="32"/>
      <c r="DO267" s="32"/>
      <c r="DP267" s="32"/>
      <c r="DQ267" s="32"/>
      <c r="DR267" s="32"/>
      <c r="DS267" s="32"/>
      <c r="DT267" s="32"/>
      <c r="DU267" s="32"/>
      <c r="DV267" s="32"/>
      <c r="DW267" s="32"/>
      <c r="DX267" s="32"/>
      <c r="DY267" s="32"/>
      <c r="DZ267" s="32"/>
      <c r="EA267" s="32"/>
      <c r="EB267" s="32"/>
      <c r="EC267" s="32"/>
      <c r="ED267" s="32"/>
      <c r="EE267" s="32"/>
      <c r="EF267" s="32"/>
      <c r="EG267" s="32"/>
      <c r="EH267" s="32"/>
      <c r="EI267" s="32"/>
      <c r="EJ267" s="32"/>
      <c r="EK267" s="32"/>
      <c r="EL267" s="32"/>
      <c r="EM267" s="32"/>
      <c r="EN267" s="32"/>
      <c r="EO267" s="32"/>
      <c r="EP267" s="32"/>
      <c r="EQ267" s="32"/>
      <c r="ER267" s="32"/>
      <c r="ES267" s="32"/>
      <c r="ET267" s="32"/>
      <c r="EU267" s="32"/>
      <c r="EV267" s="32"/>
      <c r="EW267" s="32"/>
      <c r="EX267" s="32"/>
      <c r="EY267" s="32"/>
      <c r="EZ267" s="32"/>
      <c r="FA267" s="32"/>
      <c r="FB267" s="32"/>
      <c r="FC267" s="32"/>
      <c r="FD267" s="32"/>
      <c r="FE267" s="32"/>
      <c r="FF267" s="32"/>
      <c r="FG267" s="32"/>
      <c r="FH267" s="32"/>
      <c r="FI267" s="32"/>
      <c r="FJ267" s="32"/>
      <c r="FK267" s="32"/>
      <c r="FL267" s="32"/>
      <c r="FM267" s="32"/>
      <c r="FN267" s="32"/>
      <c r="FO267" s="32"/>
      <c r="FP267" s="32"/>
      <c r="FQ267" s="32"/>
      <c r="FR267" s="32"/>
      <c r="FS267" s="32"/>
      <c r="FT267" s="32"/>
      <c r="FU267" s="32"/>
      <c r="FV267" s="32"/>
      <c r="FW267" s="32"/>
      <c r="FX267" s="32"/>
      <c r="FY267" s="32"/>
      <c r="FZ267" s="32"/>
      <c r="GA267" s="32"/>
      <c r="GB267" s="32"/>
      <c r="GC267" s="32"/>
      <c r="GD267" s="32"/>
      <c r="GE267" s="32"/>
      <c r="GF267" s="32"/>
      <c r="GG267" s="32"/>
      <c r="GH267" s="32"/>
      <c r="GI267" s="32"/>
      <c r="GJ267" s="32"/>
      <c r="GK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</row>
    <row r="268" spans="1:258" ht="18" x14ac:dyDescent="0.25">
      <c r="A268" s="33">
        <f>LOOKUP(2,1/($A$4:$A267&lt;&gt;""),$A$4:$A267)+1</f>
        <v>260</v>
      </c>
      <c r="B268" s="34"/>
      <c r="C268" s="48"/>
      <c r="D268" s="35" t="str">
        <f ca="1">IFERROR(IF($E268="","",VLOOKUP($E268,'Currency Pairs'!$B$4:$D$1001,3,FALSE)),"")</f>
        <v/>
      </c>
      <c r="E268" s="47" t="str">
        <f ca="1">IFERROR(IF($D268="","",VLOOKUP($D268,'Currency Pairs'!$A$4:$B$1001,2,FALSE)),"")</f>
        <v/>
      </c>
      <c r="F268" s="48"/>
      <c r="G268" s="47"/>
      <c r="H268" s="47"/>
      <c r="I268" s="47"/>
      <c r="J268" s="49" t="str">
        <f t="shared" ref="J268:J331" si="10">IF(OR($G268="",$H268="",$I268=""),"",ROUND(ABS(($G268-$I268)/($G268-$H268)),2))</f>
        <v/>
      </c>
      <c r="K268" s="77"/>
      <c r="L268" s="47"/>
      <c r="M268" s="50"/>
      <c r="N268" s="51" t="str">
        <f>IF(OR($G268="",$L268=""),"",ROUND(IF($F268="Long",(L268-G268),(G268-L268)) * POWER(10, VLOOKUP($D268,'Currency Pairs'!$A:$C,3,FALSE)),0))</f>
        <v/>
      </c>
      <c r="O268" s="93" t="str">
        <f>IF($P268="","",(($P268+$Q268+$R268)/LOOKUP(2,1/($V$4:$V267&lt;&gt;""),$V$4:$V267)))</f>
        <v/>
      </c>
      <c r="P268" s="52"/>
      <c r="Q268" s="52"/>
      <c r="R268" s="52"/>
      <c r="S268" s="40" t="str">
        <f t="shared" si="9"/>
        <v/>
      </c>
      <c r="T268" s="64"/>
      <c r="U268" s="64"/>
      <c r="V268" s="39" t="str">
        <f>IF($P268="","",$P268+$Q268+LOOKUP(2,1/($V$4:$V267&lt;&gt;""),$V$4:$V267))</f>
        <v/>
      </c>
      <c r="W268" s="40"/>
      <c r="X268" s="40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HN268" s="33"/>
      <c r="HO268" s="33"/>
      <c r="HP268" s="33"/>
      <c r="HQ268" s="33"/>
      <c r="HR268" s="33"/>
      <c r="HS268" s="33"/>
      <c r="HT268" s="33"/>
      <c r="HU268" s="33"/>
      <c r="HV268" s="33"/>
      <c r="HW268" s="33"/>
      <c r="HX268" s="33"/>
      <c r="HY268" s="33"/>
      <c r="HZ268" s="33"/>
      <c r="IA268" s="33"/>
      <c r="IB268" s="33"/>
      <c r="IC268" s="33"/>
      <c r="ID268" s="33"/>
      <c r="IE268" s="33"/>
      <c r="IF268" s="33"/>
      <c r="IG268" s="33"/>
      <c r="IH268" s="33"/>
      <c r="II268" s="33"/>
      <c r="IJ268" s="33"/>
      <c r="IK268" s="33"/>
      <c r="IL268" s="33"/>
      <c r="IM268" s="33"/>
      <c r="IN268" s="33"/>
      <c r="IO268" s="33"/>
      <c r="IP268" s="33"/>
      <c r="IQ268" s="33"/>
      <c r="IR268" s="33"/>
      <c r="IS268" s="33"/>
      <c r="IT268" s="33"/>
      <c r="IU268" s="33"/>
      <c r="IV268" s="33"/>
      <c r="IW268" s="33"/>
      <c r="IX268" s="33"/>
    </row>
    <row r="269" spans="1:258" ht="18" x14ac:dyDescent="0.25">
      <c r="A269" s="24">
        <f>LOOKUP(2,1/($A$4:$A268&lt;&gt;""),$A$4:$A268)+1</f>
        <v>261</v>
      </c>
      <c r="B269" s="25"/>
      <c r="C269" s="42"/>
      <c r="D269" s="26" t="str">
        <f ca="1">IFERROR(IF($E269="","",VLOOKUP($E269,'Currency Pairs'!$B$4:$D$1001,3,FALSE)),"")</f>
        <v/>
      </c>
      <c r="E269" s="41" t="str">
        <f ca="1">IFERROR(IF($D269="","",VLOOKUP($D269,'Currency Pairs'!$A$4:$B$1001,2,FALSE)),"")</f>
        <v/>
      </c>
      <c r="F269" s="42"/>
      <c r="G269" s="41"/>
      <c r="H269" s="41"/>
      <c r="I269" s="41"/>
      <c r="J269" s="43" t="str">
        <f t="shared" si="10"/>
        <v/>
      </c>
      <c r="K269" s="76"/>
      <c r="L269" s="41"/>
      <c r="M269" s="44"/>
      <c r="N269" s="45" t="str">
        <f>IF(OR($G269="",$L269=""),"",ROUND(IF($F269="Long",(L269-G269),(G269-L269)) * POWER(10, VLOOKUP($D269,'Currency Pairs'!$A:$C,3,FALSE)),0))</f>
        <v/>
      </c>
      <c r="O269" s="89" t="str">
        <f>IF($P269="","",(($P269+$Q269+$R269)/LOOKUP(2,1/($V$4:$V268&lt;&gt;""),$V$4:$V268)))</f>
        <v/>
      </c>
      <c r="P269" s="46"/>
      <c r="Q269" s="46"/>
      <c r="R269" s="46"/>
      <c r="S269" s="31" t="str">
        <f t="shared" si="9"/>
        <v/>
      </c>
      <c r="T269" s="63"/>
      <c r="U269" s="63"/>
      <c r="V269" s="30" t="str">
        <f>IF($P269="","",$P269+$Q269+LOOKUP(2,1/($V$4:$V268&lt;&gt;""),$V$4:$V268))</f>
        <v/>
      </c>
      <c r="W269" s="31"/>
      <c r="X269" s="31"/>
      <c r="Y269" s="32"/>
      <c r="Z269" s="32"/>
      <c r="AA269" s="32"/>
      <c r="AB269" s="32"/>
      <c r="AC269" s="3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  <c r="AP269" s="32"/>
      <c r="AQ269" s="32"/>
      <c r="AR269" s="32"/>
      <c r="AS269" s="32"/>
      <c r="AT269" s="32"/>
      <c r="AU269" s="32"/>
      <c r="AV269" s="32"/>
      <c r="AW269" s="32"/>
      <c r="AX269" s="32"/>
      <c r="AY269" s="32"/>
      <c r="AZ269" s="32"/>
      <c r="BA269" s="32"/>
      <c r="BB269" s="32"/>
      <c r="BC269" s="32"/>
      <c r="BD269" s="32"/>
      <c r="BE269" s="32"/>
      <c r="BF269" s="32"/>
      <c r="BG269" s="32"/>
      <c r="BH269" s="32"/>
      <c r="BI269" s="32"/>
      <c r="BJ269" s="32"/>
      <c r="BK269" s="32"/>
      <c r="BL269" s="32"/>
      <c r="BM269" s="32"/>
      <c r="BN269" s="32"/>
      <c r="BO269" s="32"/>
      <c r="BP269" s="32"/>
      <c r="BQ269" s="32"/>
      <c r="BR269" s="32"/>
      <c r="BS269" s="32"/>
      <c r="BT269" s="32"/>
      <c r="BU269" s="32"/>
      <c r="BV269" s="32"/>
      <c r="BW269" s="32"/>
      <c r="BX269" s="32"/>
      <c r="BY269" s="32"/>
      <c r="BZ269" s="32"/>
      <c r="CA269" s="32"/>
      <c r="CB269" s="32"/>
      <c r="CC269" s="32"/>
      <c r="CD269" s="32"/>
      <c r="CE269" s="32"/>
      <c r="CF269" s="32"/>
      <c r="CG269" s="32"/>
      <c r="CH269" s="32"/>
      <c r="CI269" s="32"/>
      <c r="CJ269" s="32"/>
      <c r="CK269" s="32"/>
      <c r="CL269" s="32"/>
      <c r="CM269" s="32"/>
      <c r="CN269" s="32"/>
      <c r="CO269" s="32"/>
      <c r="CP269" s="32"/>
      <c r="CQ269" s="32"/>
      <c r="CR269" s="32"/>
      <c r="CS269" s="32"/>
      <c r="CT269" s="32"/>
      <c r="CU269" s="32"/>
      <c r="CV269" s="32"/>
      <c r="CW269" s="32"/>
      <c r="CX269" s="32"/>
      <c r="CY269" s="32"/>
      <c r="CZ269" s="32"/>
      <c r="DA269" s="32"/>
      <c r="DB269" s="32"/>
      <c r="DC269" s="32"/>
      <c r="DD269" s="32"/>
      <c r="DE269" s="32"/>
      <c r="DF269" s="32"/>
      <c r="DG269" s="32"/>
      <c r="DH269" s="32"/>
      <c r="DI269" s="32"/>
      <c r="DJ269" s="32"/>
      <c r="DK269" s="32"/>
      <c r="DL269" s="32"/>
      <c r="DM269" s="32"/>
      <c r="DN269" s="32"/>
      <c r="DO269" s="32"/>
      <c r="DP269" s="32"/>
      <c r="DQ269" s="32"/>
      <c r="DR269" s="32"/>
      <c r="DS269" s="32"/>
      <c r="DT269" s="32"/>
      <c r="DU269" s="32"/>
      <c r="DV269" s="32"/>
      <c r="DW269" s="32"/>
      <c r="DX269" s="32"/>
      <c r="DY269" s="32"/>
      <c r="DZ269" s="32"/>
      <c r="EA269" s="32"/>
      <c r="EB269" s="32"/>
      <c r="EC269" s="32"/>
      <c r="ED269" s="32"/>
      <c r="EE269" s="32"/>
      <c r="EF269" s="32"/>
      <c r="EG269" s="32"/>
      <c r="EH269" s="32"/>
      <c r="EI269" s="32"/>
      <c r="EJ269" s="32"/>
      <c r="EK269" s="32"/>
      <c r="EL269" s="32"/>
      <c r="EM269" s="32"/>
      <c r="EN269" s="32"/>
      <c r="EO269" s="32"/>
      <c r="EP269" s="32"/>
      <c r="EQ269" s="32"/>
      <c r="ER269" s="32"/>
      <c r="ES269" s="32"/>
      <c r="ET269" s="32"/>
      <c r="EU269" s="32"/>
      <c r="EV269" s="32"/>
      <c r="EW269" s="32"/>
      <c r="EX269" s="32"/>
      <c r="EY269" s="32"/>
      <c r="EZ269" s="32"/>
      <c r="FA269" s="32"/>
      <c r="FB269" s="32"/>
      <c r="FC269" s="32"/>
      <c r="FD269" s="32"/>
      <c r="FE269" s="32"/>
      <c r="FF269" s="32"/>
      <c r="FG269" s="32"/>
      <c r="FH269" s="32"/>
      <c r="FI269" s="32"/>
      <c r="FJ269" s="32"/>
      <c r="FK269" s="32"/>
      <c r="FL269" s="32"/>
      <c r="FM269" s="32"/>
      <c r="FN269" s="32"/>
      <c r="FO269" s="32"/>
      <c r="FP269" s="32"/>
      <c r="FQ269" s="32"/>
      <c r="FR269" s="32"/>
      <c r="FS269" s="32"/>
      <c r="FT269" s="32"/>
      <c r="FU269" s="32"/>
      <c r="FV269" s="32"/>
      <c r="FW269" s="32"/>
      <c r="FX269" s="32"/>
      <c r="FY269" s="32"/>
      <c r="FZ269" s="32"/>
      <c r="GA269" s="32"/>
      <c r="GB269" s="32"/>
      <c r="GC269" s="32"/>
      <c r="GD269" s="32"/>
      <c r="GE269" s="32"/>
      <c r="GF269" s="32"/>
      <c r="GG269" s="32"/>
      <c r="GH269" s="32"/>
      <c r="GI269" s="32"/>
      <c r="GJ269" s="32"/>
      <c r="GK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</row>
    <row r="270" spans="1:258" ht="18" x14ac:dyDescent="0.25">
      <c r="A270" s="33">
        <f>LOOKUP(2,1/($A$4:$A269&lt;&gt;""),$A$4:$A269)+1</f>
        <v>262</v>
      </c>
      <c r="B270" s="34"/>
      <c r="C270" s="48"/>
      <c r="D270" s="35" t="str">
        <f ca="1">IFERROR(IF($E270="","",VLOOKUP($E270,'Currency Pairs'!$B$4:$D$1001,3,FALSE)),"")</f>
        <v/>
      </c>
      <c r="E270" s="47" t="str">
        <f ca="1">IFERROR(IF($D270="","",VLOOKUP($D270,'Currency Pairs'!$A$4:$B$1001,2,FALSE)),"")</f>
        <v/>
      </c>
      <c r="F270" s="48"/>
      <c r="G270" s="47"/>
      <c r="H270" s="47"/>
      <c r="I270" s="47"/>
      <c r="J270" s="49" t="str">
        <f t="shared" si="10"/>
        <v/>
      </c>
      <c r="K270" s="77"/>
      <c r="L270" s="47"/>
      <c r="M270" s="50"/>
      <c r="N270" s="51" t="str">
        <f>IF(OR($G270="",$L270=""),"",ROUND(IF($F270="Long",(L270-G270),(G270-L270)) * POWER(10, VLOOKUP($D270,'Currency Pairs'!$A:$C,3,FALSE)),0))</f>
        <v/>
      </c>
      <c r="O270" s="93" t="str">
        <f>IF($P270="","",(($P270+$Q270+$R270)/LOOKUP(2,1/($V$4:$V269&lt;&gt;""),$V$4:$V269)))</f>
        <v/>
      </c>
      <c r="P270" s="52"/>
      <c r="Q270" s="52"/>
      <c r="R270" s="52"/>
      <c r="S270" s="40" t="str">
        <f t="shared" si="9"/>
        <v/>
      </c>
      <c r="T270" s="64"/>
      <c r="U270" s="64"/>
      <c r="V270" s="39" t="str">
        <f>IF($P270="","",$P270+$Q270+LOOKUP(2,1/($V$4:$V269&lt;&gt;""),$V$4:$V269))</f>
        <v/>
      </c>
      <c r="W270" s="40"/>
      <c r="X270" s="40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HN270" s="33"/>
      <c r="HO270" s="33"/>
      <c r="HP270" s="33"/>
      <c r="HQ270" s="33"/>
      <c r="HR270" s="33"/>
      <c r="HS270" s="33"/>
      <c r="HT270" s="33"/>
      <c r="HU270" s="33"/>
      <c r="HV270" s="33"/>
      <c r="HW270" s="33"/>
      <c r="HX270" s="33"/>
      <c r="HY270" s="33"/>
      <c r="HZ270" s="33"/>
      <c r="IA270" s="33"/>
      <c r="IB270" s="33"/>
      <c r="IC270" s="33"/>
      <c r="ID270" s="33"/>
      <c r="IE270" s="33"/>
      <c r="IF270" s="33"/>
      <c r="IG270" s="33"/>
      <c r="IH270" s="33"/>
      <c r="II270" s="33"/>
      <c r="IJ270" s="33"/>
      <c r="IK270" s="33"/>
      <c r="IL270" s="33"/>
      <c r="IM270" s="33"/>
      <c r="IN270" s="33"/>
      <c r="IO270" s="33"/>
      <c r="IP270" s="33"/>
      <c r="IQ270" s="33"/>
      <c r="IR270" s="33"/>
      <c r="IS270" s="33"/>
      <c r="IT270" s="33"/>
      <c r="IU270" s="33"/>
      <c r="IV270" s="33"/>
      <c r="IW270" s="33"/>
      <c r="IX270" s="33"/>
    </row>
    <row r="271" spans="1:258" ht="18" x14ac:dyDescent="0.25">
      <c r="A271" s="24">
        <f>LOOKUP(2,1/($A$4:$A270&lt;&gt;""),$A$4:$A270)+1</f>
        <v>263</v>
      </c>
      <c r="B271" s="25"/>
      <c r="C271" s="42"/>
      <c r="D271" s="26" t="str">
        <f ca="1">IFERROR(IF($E271="","",VLOOKUP($E271,'Currency Pairs'!$B$4:$D$1001,3,FALSE)),"")</f>
        <v/>
      </c>
      <c r="E271" s="41" t="str">
        <f ca="1">IFERROR(IF($D271="","",VLOOKUP($D271,'Currency Pairs'!$A$4:$B$1001,2,FALSE)),"")</f>
        <v/>
      </c>
      <c r="F271" s="42"/>
      <c r="G271" s="41"/>
      <c r="H271" s="41"/>
      <c r="I271" s="41"/>
      <c r="J271" s="43" t="str">
        <f t="shared" si="10"/>
        <v/>
      </c>
      <c r="K271" s="76"/>
      <c r="L271" s="41"/>
      <c r="M271" s="44"/>
      <c r="N271" s="45" t="str">
        <f>IF(OR($G271="",$L271=""),"",ROUND(IF($F271="Long",(L271-G271),(G271-L271)) * POWER(10, VLOOKUP($D271,'Currency Pairs'!$A:$C,3,FALSE)),0))</f>
        <v/>
      </c>
      <c r="O271" s="89" t="str">
        <f>IF($P271="","",(($P271+$Q271+$R271)/LOOKUP(2,1/($V$4:$V270&lt;&gt;""),$V$4:$V270)))</f>
        <v/>
      </c>
      <c r="P271" s="46"/>
      <c r="Q271" s="46"/>
      <c r="R271" s="46"/>
      <c r="S271" s="31" t="str">
        <f t="shared" si="9"/>
        <v/>
      </c>
      <c r="T271" s="63"/>
      <c r="U271" s="63"/>
      <c r="V271" s="30" t="str">
        <f>IF($P271="","",$P271+$Q271+LOOKUP(2,1/($V$4:$V270&lt;&gt;""),$V$4:$V270))</f>
        <v/>
      </c>
      <c r="W271" s="31"/>
      <c r="X271" s="31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  <c r="AP271" s="32"/>
      <c r="AQ271" s="32"/>
      <c r="AR271" s="32"/>
      <c r="AS271" s="32"/>
      <c r="AT271" s="32"/>
      <c r="AU271" s="32"/>
      <c r="AV271" s="32"/>
      <c r="AW271" s="32"/>
      <c r="AX271" s="32"/>
      <c r="AY271" s="32"/>
      <c r="AZ271" s="32"/>
      <c r="BA271" s="32"/>
      <c r="BB271" s="32"/>
      <c r="BC271" s="32"/>
      <c r="BD271" s="32"/>
      <c r="BE271" s="32"/>
      <c r="BF271" s="32"/>
      <c r="BG271" s="32"/>
      <c r="BH271" s="32"/>
      <c r="BI271" s="32"/>
      <c r="BJ271" s="32"/>
      <c r="BK271" s="32"/>
      <c r="BL271" s="32"/>
      <c r="BM271" s="32"/>
      <c r="BN271" s="32"/>
      <c r="BO271" s="32"/>
      <c r="BP271" s="32"/>
      <c r="BQ271" s="32"/>
      <c r="BR271" s="32"/>
      <c r="BS271" s="32"/>
      <c r="BT271" s="32"/>
      <c r="BU271" s="32"/>
      <c r="BV271" s="32"/>
      <c r="BW271" s="32"/>
      <c r="BX271" s="32"/>
      <c r="BY271" s="32"/>
      <c r="BZ271" s="32"/>
      <c r="CA271" s="32"/>
      <c r="CB271" s="32"/>
      <c r="CC271" s="32"/>
      <c r="CD271" s="32"/>
      <c r="CE271" s="32"/>
      <c r="CF271" s="32"/>
      <c r="CG271" s="32"/>
      <c r="CH271" s="32"/>
      <c r="CI271" s="32"/>
      <c r="CJ271" s="32"/>
      <c r="CK271" s="32"/>
      <c r="CL271" s="32"/>
      <c r="CM271" s="32"/>
      <c r="CN271" s="32"/>
      <c r="CO271" s="32"/>
      <c r="CP271" s="32"/>
      <c r="CQ271" s="32"/>
      <c r="CR271" s="32"/>
      <c r="CS271" s="32"/>
      <c r="CT271" s="32"/>
      <c r="CU271" s="32"/>
      <c r="CV271" s="32"/>
      <c r="CW271" s="32"/>
      <c r="CX271" s="32"/>
      <c r="CY271" s="32"/>
      <c r="CZ271" s="32"/>
      <c r="DA271" s="32"/>
      <c r="DB271" s="32"/>
      <c r="DC271" s="32"/>
      <c r="DD271" s="32"/>
      <c r="DE271" s="32"/>
      <c r="DF271" s="32"/>
      <c r="DG271" s="32"/>
      <c r="DH271" s="32"/>
      <c r="DI271" s="32"/>
      <c r="DJ271" s="32"/>
      <c r="DK271" s="32"/>
      <c r="DL271" s="32"/>
      <c r="DM271" s="32"/>
      <c r="DN271" s="32"/>
      <c r="DO271" s="32"/>
      <c r="DP271" s="32"/>
      <c r="DQ271" s="32"/>
      <c r="DR271" s="32"/>
      <c r="DS271" s="32"/>
      <c r="DT271" s="32"/>
      <c r="DU271" s="32"/>
      <c r="DV271" s="32"/>
      <c r="DW271" s="32"/>
      <c r="DX271" s="32"/>
      <c r="DY271" s="32"/>
      <c r="DZ271" s="32"/>
      <c r="EA271" s="32"/>
      <c r="EB271" s="32"/>
      <c r="EC271" s="32"/>
      <c r="ED271" s="32"/>
      <c r="EE271" s="32"/>
      <c r="EF271" s="32"/>
      <c r="EG271" s="32"/>
      <c r="EH271" s="32"/>
      <c r="EI271" s="32"/>
      <c r="EJ271" s="32"/>
      <c r="EK271" s="32"/>
      <c r="EL271" s="32"/>
      <c r="EM271" s="32"/>
      <c r="EN271" s="32"/>
      <c r="EO271" s="32"/>
      <c r="EP271" s="32"/>
      <c r="EQ271" s="32"/>
      <c r="ER271" s="32"/>
      <c r="ES271" s="32"/>
      <c r="ET271" s="32"/>
      <c r="EU271" s="32"/>
      <c r="EV271" s="32"/>
      <c r="EW271" s="32"/>
      <c r="EX271" s="32"/>
      <c r="EY271" s="32"/>
      <c r="EZ271" s="32"/>
      <c r="FA271" s="32"/>
      <c r="FB271" s="32"/>
      <c r="FC271" s="32"/>
      <c r="FD271" s="32"/>
      <c r="FE271" s="32"/>
      <c r="FF271" s="32"/>
      <c r="FG271" s="32"/>
      <c r="FH271" s="32"/>
      <c r="FI271" s="32"/>
      <c r="FJ271" s="32"/>
      <c r="FK271" s="32"/>
      <c r="FL271" s="32"/>
      <c r="FM271" s="32"/>
      <c r="FN271" s="32"/>
      <c r="FO271" s="32"/>
      <c r="FP271" s="32"/>
      <c r="FQ271" s="32"/>
      <c r="FR271" s="32"/>
      <c r="FS271" s="32"/>
      <c r="FT271" s="32"/>
      <c r="FU271" s="32"/>
      <c r="FV271" s="32"/>
      <c r="FW271" s="32"/>
      <c r="FX271" s="32"/>
      <c r="FY271" s="32"/>
      <c r="FZ271" s="32"/>
      <c r="GA271" s="32"/>
      <c r="GB271" s="32"/>
      <c r="GC271" s="32"/>
      <c r="GD271" s="32"/>
      <c r="GE271" s="32"/>
      <c r="GF271" s="32"/>
      <c r="GG271" s="32"/>
      <c r="GH271" s="32"/>
      <c r="GI271" s="32"/>
      <c r="GJ271" s="32"/>
      <c r="GK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</row>
    <row r="272" spans="1:258" ht="18" x14ac:dyDescent="0.25">
      <c r="A272" s="33">
        <f>LOOKUP(2,1/($A$4:$A271&lt;&gt;""),$A$4:$A271)+1</f>
        <v>264</v>
      </c>
      <c r="B272" s="34"/>
      <c r="C272" s="48"/>
      <c r="D272" s="35" t="str">
        <f ca="1">IFERROR(IF($E272="","",VLOOKUP($E272,'Currency Pairs'!$B$4:$D$1001,3,FALSE)),"")</f>
        <v/>
      </c>
      <c r="E272" s="47" t="str">
        <f ca="1">IFERROR(IF($D272="","",VLOOKUP($D272,'Currency Pairs'!$A$4:$B$1001,2,FALSE)),"")</f>
        <v/>
      </c>
      <c r="F272" s="48"/>
      <c r="G272" s="47"/>
      <c r="H272" s="47"/>
      <c r="I272" s="47"/>
      <c r="J272" s="49" t="str">
        <f t="shared" si="10"/>
        <v/>
      </c>
      <c r="K272" s="77"/>
      <c r="L272" s="47"/>
      <c r="M272" s="50"/>
      <c r="N272" s="51" t="str">
        <f>IF(OR($G272="",$L272=""),"",ROUND(IF($F272="Long",(L272-G272),(G272-L272)) * POWER(10, VLOOKUP($D272,'Currency Pairs'!$A:$C,3,FALSE)),0))</f>
        <v/>
      </c>
      <c r="O272" s="93" t="str">
        <f>IF($P272="","",(($P272+$Q272+$R272)/LOOKUP(2,1/($V$4:$V271&lt;&gt;""),$V$4:$V271)))</f>
        <v/>
      </c>
      <c r="P272" s="52"/>
      <c r="Q272" s="52"/>
      <c r="R272" s="52"/>
      <c r="S272" s="40" t="str">
        <f t="shared" si="9"/>
        <v/>
      </c>
      <c r="T272" s="64"/>
      <c r="U272" s="64"/>
      <c r="V272" s="39" t="str">
        <f>IF($P272="","",$P272+$Q272+LOOKUP(2,1/($V$4:$V271&lt;&gt;""),$V$4:$V271))</f>
        <v/>
      </c>
      <c r="W272" s="40"/>
      <c r="X272" s="40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HN272" s="33"/>
      <c r="HO272" s="33"/>
      <c r="HP272" s="33"/>
      <c r="HQ272" s="33"/>
      <c r="HR272" s="33"/>
      <c r="HS272" s="33"/>
      <c r="HT272" s="33"/>
      <c r="HU272" s="33"/>
      <c r="HV272" s="33"/>
      <c r="HW272" s="33"/>
      <c r="HX272" s="33"/>
      <c r="HY272" s="33"/>
      <c r="HZ272" s="33"/>
      <c r="IA272" s="33"/>
      <c r="IB272" s="33"/>
      <c r="IC272" s="33"/>
      <c r="ID272" s="33"/>
      <c r="IE272" s="33"/>
      <c r="IF272" s="33"/>
      <c r="IG272" s="33"/>
      <c r="IH272" s="33"/>
      <c r="II272" s="33"/>
      <c r="IJ272" s="33"/>
      <c r="IK272" s="33"/>
      <c r="IL272" s="33"/>
      <c r="IM272" s="33"/>
      <c r="IN272" s="33"/>
      <c r="IO272" s="33"/>
      <c r="IP272" s="33"/>
      <c r="IQ272" s="33"/>
      <c r="IR272" s="33"/>
      <c r="IS272" s="33"/>
      <c r="IT272" s="33"/>
      <c r="IU272" s="33"/>
      <c r="IV272" s="33"/>
      <c r="IW272" s="33"/>
      <c r="IX272" s="33"/>
    </row>
    <row r="273" spans="1:258" ht="18" x14ac:dyDescent="0.25">
      <c r="A273" s="24">
        <f>LOOKUP(2,1/($A$4:$A272&lt;&gt;""),$A$4:$A272)+1</f>
        <v>265</v>
      </c>
      <c r="B273" s="25"/>
      <c r="C273" s="42"/>
      <c r="D273" s="26" t="str">
        <f ca="1">IFERROR(IF($E273="","",VLOOKUP($E273,'Currency Pairs'!$B$4:$D$1001,3,FALSE)),"")</f>
        <v/>
      </c>
      <c r="E273" s="41" t="str">
        <f ca="1">IFERROR(IF($D273="","",VLOOKUP($D273,'Currency Pairs'!$A$4:$B$1001,2,FALSE)),"")</f>
        <v/>
      </c>
      <c r="F273" s="42"/>
      <c r="G273" s="41"/>
      <c r="H273" s="41"/>
      <c r="I273" s="41"/>
      <c r="J273" s="43" t="str">
        <f t="shared" si="10"/>
        <v/>
      </c>
      <c r="K273" s="76"/>
      <c r="L273" s="41"/>
      <c r="M273" s="44"/>
      <c r="N273" s="45" t="str">
        <f>IF(OR($G273="",$L273=""),"",ROUND(IF($F273="Long",(L273-G273),(G273-L273)) * POWER(10, VLOOKUP($D273,'Currency Pairs'!$A:$C,3,FALSE)),0))</f>
        <v/>
      </c>
      <c r="O273" s="89" t="str">
        <f>IF($P273="","",(($P273+$Q273+$R273)/LOOKUP(2,1/($V$4:$V272&lt;&gt;""),$V$4:$V272)))</f>
        <v/>
      </c>
      <c r="P273" s="46"/>
      <c r="Q273" s="46"/>
      <c r="R273" s="46"/>
      <c r="S273" s="31" t="str">
        <f t="shared" si="9"/>
        <v/>
      </c>
      <c r="T273" s="63"/>
      <c r="U273" s="63"/>
      <c r="V273" s="30" t="str">
        <f>IF($P273="","",$P273+$Q273+LOOKUP(2,1/($V$4:$V272&lt;&gt;""),$V$4:$V272))</f>
        <v/>
      </c>
      <c r="W273" s="31"/>
      <c r="X273" s="31"/>
      <c r="Y273" s="32"/>
      <c r="Z273" s="32"/>
      <c r="AA273" s="32"/>
      <c r="AB273" s="32"/>
      <c r="AC273" s="3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  <c r="AP273" s="32"/>
      <c r="AQ273" s="32"/>
      <c r="AR273" s="32"/>
      <c r="AS273" s="32"/>
      <c r="AT273" s="32"/>
      <c r="AU273" s="32"/>
      <c r="AV273" s="32"/>
      <c r="AW273" s="32"/>
      <c r="AX273" s="32"/>
      <c r="AY273" s="32"/>
      <c r="AZ273" s="32"/>
      <c r="BA273" s="32"/>
      <c r="BB273" s="32"/>
      <c r="BC273" s="32"/>
      <c r="BD273" s="32"/>
      <c r="BE273" s="32"/>
      <c r="BF273" s="32"/>
      <c r="BG273" s="32"/>
      <c r="BH273" s="32"/>
      <c r="BI273" s="32"/>
      <c r="BJ273" s="32"/>
      <c r="BK273" s="32"/>
      <c r="BL273" s="32"/>
      <c r="BM273" s="32"/>
      <c r="BN273" s="32"/>
      <c r="BO273" s="32"/>
      <c r="BP273" s="32"/>
      <c r="BQ273" s="32"/>
      <c r="BR273" s="32"/>
      <c r="BS273" s="32"/>
      <c r="BT273" s="32"/>
      <c r="BU273" s="32"/>
      <c r="BV273" s="32"/>
      <c r="BW273" s="32"/>
      <c r="BX273" s="32"/>
      <c r="BY273" s="32"/>
      <c r="BZ273" s="32"/>
      <c r="CA273" s="32"/>
      <c r="CB273" s="32"/>
      <c r="CC273" s="32"/>
      <c r="CD273" s="32"/>
      <c r="CE273" s="32"/>
      <c r="CF273" s="32"/>
      <c r="CG273" s="32"/>
      <c r="CH273" s="32"/>
      <c r="CI273" s="32"/>
      <c r="CJ273" s="32"/>
      <c r="CK273" s="32"/>
      <c r="CL273" s="32"/>
      <c r="CM273" s="32"/>
      <c r="CN273" s="32"/>
      <c r="CO273" s="32"/>
      <c r="CP273" s="32"/>
      <c r="CQ273" s="32"/>
      <c r="CR273" s="32"/>
      <c r="CS273" s="32"/>
      <c r="CT273" s="32"/>
      <c r="CU273" s="32"/>
      <c r="CV273" s="32"/>
      <c r="CW273" s="32"/>
      <c r="CX273" s="32"/>
      <c r="CY273" s="32"/>
      <c r="CZ273" s="32"/>
      <c r="DA273" s="32"/>
      <c r="DB273" s="32"/>
      <c r="DC273" s="32"/>
      <c r="DD273" s="32"/>
      <c r="DE273" s="32"/>
      <c r="DF273" s="32"/>
      <c r="DG273" s="32"/>
      <c r="DH273" s="32"/>
      <c r="DI273" s="32"/>
      <c r="DJ273" s="32"/>
      <c r="DK273" s="32"/>
      <c r="DL273" s="32"/>
      <c r="DM273" s="32"/>
      <c r="DN273" s="32"/>
      <c r="DO273" s="32"/>
      <c r="DP273" s="32"/>
      <c r="DQ273" s="32"/>
      <c r="DR273" s="32"/>
      <c r="DS273" s="32"/>
      <c r="DT273" s="32"/>
      <c r="DU273" s="32"/>
      <c r="DV273" s="32"/>
      <c r="DW273" s="32"/>
      <c r="DX273" s="32"/>
      <c r="DY273" s="32"/>
      <c r="DZ273" s="32"/>
      <c r="EA273" s="32"/>
      <c r="EB273" s="32"/>
      <c r="EC273" s="32"/>
      <c r="ED273" s="32"/>
      <c r="EE273" s="32"/>
      <c r="EF273" s="32"/>
      <c r="EG273" s="32"/>
      <c r="EH273" s="32"/>
      <c r="EI273" s="32"/>
      <c r="EJ273" s="32"/>
      <c r="EK273" s="32"/>
      <c r="EL273" s="32"/>
      <c r="EM273" s="32"/>
      <c r="EN273" s="32"/>
      <c r="EO273" s="32"/>
      <c r="EP273" s="32"/>
      <c r="EQ273" s="32"/>
      <c r="ER273" s="32"/>
      <c r="ES273" s="32"/>
      <c r="ET273" s="32"/>
      <c r="EU273" s="32"/>
      <c r="EV273" s="32"/>
      <c r="EW273" s="32"/>
      <c r="EX273" s="32"/>
      <c r="EY273" s="32"/>
      <c r="EZ273" s="32"/>
      <c r="FA273" s="32"/>
      <c r="FB273" s="32"/>
      <c r="FC273" s="32"/>
      <c r="FD273" s="32"/>
      <c r="FE273" s="32"/>
      <c r="FF273" s="32"/>
      <c r="FG273" s="32"/>
      <c r="FH273" s="32"/>
      <c r="FI273" s="32"/>
      <c r="FJ273" s="32"/>
      <c r="FK273" s="32"/>
      <c r="FL273" s="32"/>
      <c r="FM273" s="32"/>
      <c r="FN273" s="32"/>
      <c r="FO273" s="32"/>
      <c r="FP273" s="32"/>
      <c r="FQ273" s="32"/>
      <c r="FR273" s="32"/>
      <c r="FS273" s="32"/>
      <c r="FT273" s="32"/>
      <c r="FU273" s="32"/>
      <c r="FV273" s="32"/>
      <c r="FW273" s="32"/>
      <c r="FX273" s="32"/>
      <c r="FY273" s="32"/>
      <c r="FZ273" s="32"/>
      <c r="GA273" s="32"/>
      <c r="GB273" s="32"/>
      <c r="GC273" s="32"/>
      <c r="GD273" s="32"/>
      <c r="GE273" s="32"/>
      <c r="GF273" s="32"/>
      <c r="GG273" s="32"/>
      <c r="GH273" s="32"/>
      <c r="GI273" s="32"/>
      <c r="GJ273" s="32"/>
      <c r="GK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</row>
    <row r="274" spans="1:258" ht="18" x14ac:dyDescent="0.25">
      <c r="A274" s="33">
        <f>LOOKUP(2,1/($A$4:$A273&lt;&gt;""),$A$4:$A273)+1</f>
        <v>266</v>
      </c>
      <c r="B274" s="34"/>
      <c r="C274" s="48"/>
      <c r="D274" s="35" t="str">
        <f ca="1">IFERROR(IF($E274="","",VLOOKUP($E274,'Currency Pairs'!$B$4:$D$1001,3,FALSE)),"")</f>
        <v/>
      </c>
      <c r="E274" s="47" t="str">
        <f ca="1">IFERROR(IF($D274="","",VLOOKUP($D274,'Currency Pairs'!$A$4:$B$1001,2,FALSE)),"")</f>
        <v/>
      </c>
      <c r="F274" s="48"/>
      <c r="G274" s="47"/>
      <c r="H274" s="47"/>
      <c r="I274" s="47"/>
      <c r="J274" s="49" t="str">
        <f t="shared" si="10"/>
        <v/>
      </c>
      <c r="K274" s="77"/>
      <c r="L274" s="47"/>
      <c r="M274" s="50"/>
      <c r="N274" s="51" t="str">
        <f>IF(OR($G274="",$L274=""),"",ROUND(IF($F274="Long",(L274-G274),(G274-L274)) * POWER(10, VLOOKUP($D274,'Currency Pairs'!$A:$C,3,FALSE)),0))</f>
        <v/>
      </c>
      <c r="O274" s="93" t="str">
        <f>IF($P274="","",(($P274+$Q274+$R274)/LOOKUP(2,1/($V$4:$V273&lt;&gt;""),$V$4:$V273)))</f>
        <v/>
      </c>
      <c r="P274" s="52"/>
      <c r="Q274" s="52"/>
      <c r="R274" s="52"/>
      <c r="S274" s="40" t="str">
        <f t="shared" si="9"/>
        <v/>
      </c>
      <c r="T274" s="64"/>
      <c r="U274" s="64"/>
      <c r="V274" s="39" t="str">
        <f>IF($P274="","",$P274+$Q274+LOOKUP(2,1/($V$4:$V273&lt;&gt;""),$V$4:$V273))</f>
        <v/>
      </c>
      <c r="W274" s="40"/>
      <c r="X274" s="40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HN274" s="33"/>
      <c r="HO274" s="33"/>
      <c r="HP274" s="33"/>
      <c r="HQ274" s="33"/>
      <c r="HR274" s="33"/>
      <c r="HS274" s="33"/>
      <c r="HT274" s="33"/>
      <c r="HU274" s="33"/>
      <c r="HV274" s="33"/>
      <c r="HW274" s="33"/>
      <c r="HX274" s="33"/>
      <c r="HY274" s="33"/>
      <c r="HZ274" s="33"/>
      <c r="IA274" s="33"/>
      <c r="IB274" s="33"/>
      <c r="IC274" s="33"/>
      <c r="ID274" s="33"/>
      <c r="IE274" s="33"/>
      <c r="IF274" s="33"/>
      <c r="IG274" s="33"/>
      <c r="IH274" s="33"/>
      <c r="II274" s="33"/>
      <c r="IJ274" s="33"/>
      <c r="IK274" s="33"/>
      <c r="IL274" s="33"/>
      <c r="IM274" s="33"/>
      <c r="IN274" s="33"/>
      <c r="IO274" s="33"/>
      <c r="IP274" s="33"/>
      <c r="IQ274" s="33"/>
      <c r="IR274" s="33"/>
      <c r="IS274" s="33"/>
      <c r="IT274" s="33"/>
      <c r="IU274" s="33"/>
      <c r="IV274" s="33"/>
      <c r="IW274" s="33"/>
      <c r="IX274" s="33"/>
    </row>
    <row r="275" spans="1:258" ht="18" x14ac:dyDescent="0.25">
      <c r="A275" s="24">
        <f>LOOKUP(2,1/($A$4:$A274&lt;&gt;""),$A$4:$A274)+1</f>
        <v>267</v>
      </c>
      <c r="B275" s="25"/>
      <c r="C275" s="42"/>
      <c r="D275" s="26" t="str">
        <f ca="1">IFERROR(IF($E275="","",VLOOKUP($E275,'Currency Pairs'!$B$4:$D$1001,3,FALSE)),"")</f>
        <v/>
      </c>
      <c r="E275" s="41" t="str">
        <f ca="1">IFERROR(IF($D275="","",VLOOKUP($D275,'Currency Pairs'!$A$4:$B$1001,2,FALSE)),"")</f>
        <v/>
      </c>
      <c r="F275" s="42"/>
      <c r="G275" s="41"/>
      <c r="H275" s="41"/>
      <c r="I275" s="41"/>
      <c r="J275" s="43" t="str">
        <f t="shared" si="10"/>
        <v/>
      </c>
      <c r="K275" s="76"/>
      <c r="L275" s="41"/>
      <c r="M275" s="44"/>
      <c r="N275" s="45" t="str">
        <f>IF(OR($G275="",$L275=""),"",ROUND(IF($F275="Long",(L275-G275),(G275-L275)) * POWER(10, VLOOKUP($D275,'Currency Pairs'!$A:$C,3,FALSE)),0))</f>
        <v/>
      </c>
      <c r="O275" s="89" t="str">
        <f>IF($P275="","",(($P275+$Q275+$R275)/LOOKUP(2,1/($V$4:$V274&lt;&gt;""),$V$4:$V274)))</f>
        <v/>
      </c>
      <c r="P275" s="46"/>
      <c r="Q275" s="46"/>
      <c r="R275" s="46"/>
      <c r="S275" s="31" t="str">
        <f t="shared" ref="S275:S338" si="11">IF(AND(B275&lt;&gt;"",M275&lt;&gt;""),IF(DATEDIF(B275,M275,"d")&gt;0,DATEDIF(B275,M275,"d"),"")&amp;
IF(DATEDIF(B275,M275,"d")=1," day",IF(DATEDIF(B275,M275,"d")=0, "Intraday"," days")),"")</f>
        <v/>
      </c>
      <c r="T275" s="63"/>
      <c r="U275" s="63"/>
      <c r="V275" s="30" t="str">
        <f>IF($P275="","",$P275+$Q275+LOOKUP(2,1/($V$4:$V274&lt;&gt;""),$V$4:$V274))</f>
        <v/>
      </c>
      <c r="W275" s="31"/>
      <c r="X275" s="31"/>
      <c r="Y275" s="32"/>
      <c r="Z275" s="32"/>
      <c r="AA275" s="32"/>
      <c r="AB275" s="32"/>
      <c r="AC275" s="3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32"/>
      <c r="AZ275" s="32"/>
      <c r="BA275" s="32"/>
      <c r="BB275" s="32"/>
      <c r="BC275" s="32"/>
      <c r="BD275" s="32"/>
      <c r="BE275" s="32"/>
      <c r="BF275" s="32"/>
      <c r="BG275" s="32"/>
      <c r="BH275" s="32"/>
      <c r="BI275" s="32"/>
      <c r="BJ275" s="32"/>
      <c r="BK275" s="32"/>
      <c r="BL275" s="32"/>
      <c r="BM275" s="32"/>
      <c r="BN275" s="32"/>
      <c r="BO275" s="32"/>
      <c r="BP275" s="32"/>
      <c r="BQ275" s="32"/>
      <c r="BR275" s="32"/>
      <c r="BS275" s="32"/>
      <c r="BT275" s="32"/>
      <c r="BU275" s="32"/>
      <c r="BV275" s="32"/>
      <c r="BW275" s="32"/>
      <c r="BX275" s="32"/>
      <c r="BY275" s="32"/>
      <c r="BZ275" s="32"/>
      <c r="CA275" s="32"/>
      <c r="CB275" s="32"/>
      <c r="CC275" s="32"/>
      <c r="CD275" s="32"/>
      <c r="CE275" s="32"/>
      <c r="CF275" s="32"/>
      <c r="CG275" s="32"/>
      <c r="CH275" s="32"/>
      <c r="CI275" s="32"/>
      <c r="CJ275" s="32"/>
      <c r="CK275" s="32"/>
      <c r="CL275" s="32"/>
      <c r="CM275" s="32"/>
      <c r="CN275" s="32"/>
      <c r="CO275" s="32"/>
      <c r="CP275" s="32"/>
      <c r="CQ275" s="32"/>
      <c r="CR275" s="32"/>
      <c r="CS275" s="32"/>
      <c r="CT275" s="32"/>
      <c r="CU275" s="32"/>
      <c r="CV275" s="32"/>
      <c r="CW275" s="32"/>
      <c r="CX275" s="32"/>
      <c r="CY275" s="32"/>
      <c r="CZ275" s="32"/>
      <c r="DA275" s="32"/>
      <c r="DB275" s="32"/>
      <c r="DC275" s="32"/>
      <c r="DD275" s="32"/>
      <c r="DE275" s="32"/>
      <c r="DF275" s="32"/>
      <c r="DG275" s="32"/>
      <c r="DH275" s="32"/>
      <c r="DI275" s="32"/>
      <c r="DJ275" s="32"/>
      <c r="DK275" s="32"/>
      <c r="DL275" s="32"/>
      <c r="DM275" s="32"/>
      <c r="DN275" s="32"/>
      <c r="DO275" s="32"/>
      <c r="DP275" s="32"/>
      <c r="DQ275" s="32"/>
      <c r="DR275" s="32"/>
      <c r="DS275" s="32"/>
      <c r="DT275" s="32"/>
      <c r="DU275" s="32"/>
      <c r="DV275" s="32"/>
      <c r="DW275" s="32"/>
      <c r="DX275" s="32"/>
      <c r="DY275" s="32"/>
      <c r="DZ275" s="32"/>
      <c r="EA275" s="32"/>
      <c r="EB275" s="32"/>
      <c r="EC275" s="32"/>
      <c r="ED275" s="32"/>
      <c r="EE275" s="32"/>
      <c r="EF275" s="32"/>
      <c r="EG275" s="32"/>
      <c r="EH275" s="32"/>
      <c r="EI275" s="32"/>
      <c r="EJ275" s="32"/>
      <c r="EK275" s="32"/>
      <c r="EL275" s="32"/>
      <c r="EM275" s="32"/>
      <c r="EN275" s="32"/>
      <c r="EO275" s="32"/>
      <c r="EP275" s="32"/>
      <c r="EQ275" s="32"/>
      <c r="ER275" s="32"/>
      <c r="ES275" s="32"/>
      <c r="ET275" s="32"/>
      <c r="EU275" s="32"/>
      <c r="EV275" s="32"/>
      <c r="EW275" s="32"/>
      <c r="EX275" s="32"/>
      <c r="EY275" s="32"/>
      <c r="EZ275" s="32"/>
      <c r="FA275" s="32"/>
      <c r="FB275" s="32"/>
      <c r="FC275" s="32"/>
      <c r="FD275" s="32"/>
      <c r="FE275" s="32"/>
      <c r="FF275" s="32"/>
      <c r="FG275" s="32"/>
      <c r="FH275" s="32"/>
      <c r="FI275" s="32"/>
      <c r="FJ275" s="32"/>
      <c r="FK275" s="32"/>
      <c r="FL275" s="32"/>
      <c r="FM275" s="32"/>
      <c r="FN275" s="32"/>
      <c r="FO275" s="32"/>
      <c r="FP275" s="32"/>
      <c r="FQ275" s="32"/>
      <c r="FR275" s="32"/>
      <c r="FS275" s="32"/>
      <c r="FT275" s="32"/>
      <c r="FU275" s="32"/>
      <c r="FV275" s="32"/>
      <c r="FW275" s="32"/>
      <c r="FX275" s="32"/>
      <c r="FY275" s="32"/>
      <c r="FZ275" s="32"/>
      <c r="GA275" s="32"/>
      <c r="GB275" s="32"/>
      <c r="GC275" s="32"/>
      <c r="GD275" s="32"/>
      <c r="GE275" s="32"/>
      <c r="GF275" s="32"/>
      <c r="GG275" s="32"/>
      <c r="GH275" s="32"/>
      <c r="GI275" s="32"/>
      <c r="GJ275" s="32"/>
      <c r="GK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</row>
    <row r="276" spans="1:258" ht="18" x14ac:dyDescent="0.25">
      <c r="A276" s="33">
        <f>LOOKUP(2,1/($A$4:$A275&lt;&gt;""),$A$4:$A275)+1</f>
        <v>268</v>
      </c>
      <c r="B276" s="34"/>
      <c r="C276" s="48"/>
      <c r="D276" s="35" t="str">
        <f ca="1">IFERROR(IF($E276="","",VLOOKUP($E276,'Currency Pairs'!$B$4:$D$1001,3,FALSE)),"")</f>
        <v/>
      </c>
      <c r="E276" s="47" t="str">
        <f ca="1">IFERROR(IF($D276="","",VLOOKUP($D276,'Currency Pairs'!$A$4:$B$1001,2,FALSE)),"")</f>
        <v/>
      </c>
      <c r="F276" s="48"/>
      <c r="G276" s="47"/>
      <c r="H276" s="47"/>
      <c r="I276" s="47"/>
      <c r="J276" s="49" t="str">
        <f t="shared" si="10"/>
        <v/>
      </c>
      <c r="K276" s="77"/>
      <c r="L276" s="47"/>
      <c r="M276" s="50"/>
      <c r="N276" s="51" t="str">
        <f>IF(OR($G276="",$L276=""),"",ROUND(IF($F276="Long",(L276-G276),(G276-L276)) * POWER(10, VLOOKUP($D276,'Currency Pairs'!$A:$C,3,FALSE)),0))</f>
        <v/>
      </c>
      <c r="O276" s="93" t="str">
        <f>IF($P276="","",(($P276+$Q276+$R276)/LOOKUP(2,1/($V$4:$V275&lt;&gt;""),$V$4:$V275)))</f>
        <v/>
      </c>
      <c r="P276" s="52"/>
      <c r="Q276" s="52"/>
      <c r="R276" s="52"/>
      <c r="S276" s="40" t="str">
        <f t="shared" si="11"/>
        <v/>
      </c>
      <c r="T276" s="64"/>
      <c r="U276" s="64"/>
      <c r="V276" s="39" t="str">
        <f>IF($P276="","",$P276+$Q276+LOOKUP(2,1/($V$4:$V275&lt;&gt;""),$V$4:$V275))</f>
        <v/>
      </c>
      <c r="W276" s="40"/>
      <c r="X276" s="40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HN276" s="33"/>
      <c r="HO276" s="33"/>
      <c r="HP276" s="33"/>
      <c r="HQ276" s="33"/>
      <c r="HR276" s="33"/>
      <c r="HS276" s="33"/>
      <c r="HT276" s="33"/>
      <c r="HU276" s="33"/>
      <c r="HV276" s="33"/>
      <c r="HW276" s="33"/>
      <c r="HX276" s="33"/>
      <c r="HY276" s="33"/>
      <c r="HZ276" s="33"/>
      <c r="IA276" s="33"/>
      <c r="IB276" s="33"/>
      <c r="IC276" s="33"/>
      <c r="ID276" s="33"/>
      <c r="IE276" s="33"/>
      <c r="IF276" s="33"/>
      <c r="IG276" s="33"/>
      <c r="IH276" s="33"/>
      <c r="II276" s="33"/>
      <c r="IJ276" s="33"/>
      <c r="IK276" s="33"/>
      <c r="IL276" s="33"/>
      <c r="IM276" s="33"/>
      <c r="IN276" s="33"/>
      <c r="IO276" s="33"/>
      <c r="IP276" s="33"/>
      <c r="IQ276" s="33"/>
      <c r="IR276" s="33"/>
      <c r="IS276" s="33"/>
      <c r="IT276" s="33"/>
      <c r="IU276" s="33"/>
      <c r="IV276" s="33"/>
      <c r="IW276" s="33"/>
      <c r="IX276" s="33"/>
    </row>
    <row r="277" spans="1:258" ht="18" x14ac:dyDescent="0.25">
      <c r="A277" s="24">
        <f>LOOKUP(2,1/($A$4:$A276&lt;&gt;""),$A$4:$A276)+1</f>
        <v>269</v>
      </c>
      <c r="B277" s="25"/>
      <c r="C277" s="42"/>
      <c r="D277" s="26" t="str">
        <f ca="1">IFERROR(IF($E277="","",VLOOKUP($E277,'Currency Pairs'!$B$4:$D$1001,3,FALSE)),"")</f>
        <v/>
      </c>
      <c r="E277" s="41" t="str">
        <f ca="1">IFERROR(IF($D277="","",VLOOKUP($D277,'Currency Pairs'!$A$4:$B$1001,2,FALSE)),"")</f>
        <v/>
      </c>
      <c r="F277" s="42"/>
      <c r="G277" s="41"/>
      <c r="H277" s="41"/>
      <c r="I277" s="41"/>
      <c r="J277" s="43" t="str">
        <f t="shared" si="10"/>
        <v/>
      </c>
      <c r="K277" s="76"/>
      <c r="L277" s="41"/>
      <c r="M277" s="44"/>
      <c r="N277" s="45" t="str">
        <f>IF(OR($G277="",$L277=""),"",ROUND(IF($F277="Long",(L277-G277),(G277-L277)) * POWER(10, VLOOKUP($D277,'Currency Pairs'!$A:$C,3,FALSE)),0))</f>
        <v/>
      </c>
      <c r="O277" s="89" t="str">
        <f>IF($P277="","",(($P277+$Q277+$R277)/LOOKUP(2,1/($V$4:$V276&lt;&gt;""),$V$4:$V276)))</f>
        <v/>
      </c>
      <c r="P277" s="46"/>
      <c r="Q277" s="46"/>
      <c r="R277" s="46"/>
      <c r="S277" s="31" t="str">
        <f t="shared" si="11"/>
        <v/>
      </c>
      <c r="T277" s="63"/>
      <c r="U277" s="63"/>
      <c r="V277" s="30" t="str">
        <f>IF($P277="","",$P277+$Q277+LOOKUP(2,1/($V$4:$V276&lt;&gt;""),$V$4:$V276))</f>
        <v/>
      </c>
      <c r="W277" s="31"/>
      <c r="X277" s="31"/>
      <c r="Y277" s="32"/>
      <c r="Z277" s="32"/>
      <c r="AA277" s="32"/>
      <c r="AB277" s="32"/>
      <c r="AC277" s="3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32"/>
      <c r="AZ277" s="32"/>
      <c r="BA277" s="32"/>
      <c r="BB277" s="32"/>
      <c r="BC277" s="32"/>
      <c r="BD277" s="32"/>
      <c r="BE277" s="32"/>
      <c r="BF277" s="32"/>
      <c r="BG277" s="32"/>
      <c r="BH277" s="32"/>
      <c r="BI277" s="32"/>
      <c r="BJ277" s="32"/>
      <c r="BK277" s="32"/>
      <c r="BL277" s="32"/>
      <c r="BM277" s="32"/>
      <c r="BN277" s="32"/>
      <c r="BO277" s="32"/>
      <c r="BP277" s="32"/>
      <c r="BQ277" s="32"/>
      <c r="BR277" s="32"/>
      <c r="BS277" s="32"/>
      <c r="BT277" s="32"/>
      <c r="BU277" s="32"/>
      <c r="BV277" s="32"/>
      <c r="BW277" s="32"/>
      <c r="BX277" s="32"/>
      <c r="BY277" s="32"/>
      <c r="BZ277" s="32"/>
      <c r="CA277" s="32"/>
      <c r="CB277" s="32"/>
      <c r="CC277" s="32"/>
      <c r="CD277" s="32"/>
      <c r="CE277" s="32"/>
      <c r="CF277" s="32"/>
      <c r="CG277" s="32"/>
      <c r="CH277" s="32"/>
      <c r="CI277" s="32"/>
      <c r="CJ277" s="32"/>
      <c r="CK277" s="32"/>
      <c r="CL277" s="32"/>
      <c r="CM277" s="32"/>
      <c r="CN277" s="32"/>
      <c r="CO277" s="32"/>
      <c r="CP277" s="32"/>
      <c r="CQ277" s="32"/>
      <c r="CR277" s="32"/>
      <c r="CS277" s="32"/>
      <c r="CT277" s="32"/>
      <c r="CU277" s="32"/>
      <c r="CV277" s="32"/>
      <c r="CW277" s="32"/>
      <c r="CX277" s="32"/>
      <c r="CY277" s="32"/>
      <c r="CZ277" s="32"/>
      <c r="DA277" s="32"/>
      <c r="DB277" s="32"/>
      <c r="DC277" s="32"/>
      <c r="DD277" s="32"/>
      <c r="DE277" s="32"/>
      <c r="DF277" s="32"/>
      <c r="DG277" s="32"/>
      <c r="DH277" s="32"/>
      <c r="DI277" s="32"/>
      <c r="DJ277" s="32"/>
      <c r="DK277" s="32"/>
      <c r="DL277" s="32"/>
      <c r="DM277" s="32"/>
      <c r="DN277" s="32"/>
      <c r="DO277" s="32"/>
      <c r="DP277" s="32"/>
      <c r="DQ277" s="32"/>
      <c r="DR277" s="32"/>
      <c r="DS277" s="32"/>
      <c r="DT277" s="32"/>
      <c r="DU277" s="32"/>
      <c r="DV277" s="32"/>
      <c r="DW277" s="32"/>
      <c r="DX277" s="32"/>
      <c r="DY277" s="32"/>
      <c r="DZ277" s="32"/>
      <c r="EA277" s="32"/>
      <c r="EB277" s="32"/>
      <c r="EC277" s="32"/>
      <c r="ED277" s="32"/>
      <c r="EE277" s="32"/>
      <c r="EF277" s="32"/>
      <c r="EG277" s="32"/>
      <c r="EH277" s="32"/>
      <c r="EI277" s="32"/>
      <c r="EJ277" s="32"/>
      <c r="EK277" s="32"/>
      <c r="EL277" s="32"/>
      <c r="EM277" s="32"/>
      <c r="EN277" s="32"/>
      <c r="EO277" s="32"/>
      <c r="EP277" s="32"/>
      <c r="EQ277" s="32"/>
      <c r="ER277" s="32"/>
      <c r="ES277" s="32"/>
      <c r="ET277" s="32"/>
      <c r="EU277" s="32"/>
      <c r="EV277" s="32"/>
      <c r="EW277" s="32"/>
      <c r="EX277" s="32"/>
      <c r="EY277" s="32"/>
      <c r="EZ277" s="32"/>
      <c r="FA277" s="32"/>
      <c r="FB277" s="32"/>
      <c r="FC277" s="32"/>
      <c r="FD277" s="32"/>
      <c r="FE277" s="32"/>
      <c r="FF277" s="32"/>
      <c r="FG277" s="32"/>
      <c r="FH277" s="32"/>
      <c r="FI277" s="32"/>
      <c r="FJ277" s="32"/>
      <c r="FK277" s="32"/>
      <c r="FL277" s="32"/>
      <c r="FM277" s="32"/>
      <c r="FN277" s="32"/>
      <c r="FO277" s="32"/>
      <c r="FP277" s="32"/>
      <c r="FQ277" s="32"/>
      <c r="FR277" s="32"/>
      <c r="FS277" s="32"/>
      <c r="FT277" s="32"/>
      <c r="FU277" s="32"/>
      <c r="FV277" s="32"/>
      <c r="FW277" s="32"/>
      <c r="FX277" s="32"/>
      <c r="FY277" s="32"/>
      <c r="FZ277" s="32"/>
      <c r="GA277" s="32"/>
      <c r="GB277" s="32"/>
      <c r="GC277" s="32"/>
      <c r="GD277" s="32"/>
      <c r="GE277" s="32"/>
      <c r="GF277" s="32"/>
      <c r="GG277" s="32"/>
      <c r="GH277" s="32"/>
      <c r="GI277" s="32"/>
      <c r="GJ277" s="32"/>
      <c r="GK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</row>
    <row r="278" spans="1:258" ht="18" x14ac:dyDescent="0.25">
      <c r="A278" s="33">
        <f>LOOKUP(2,1/($A$4:$A277&lt;&gt;""),$A$4:$A277)+1</f>
        <v>270</v>
      </c>
      <c r="B278" s="34"/>
      <c r="C278" s="48"/>
      <c r="D278" s="35" t="str">
        <f ca="1">IFERROR(IF($E278="","",VLOOKUP($E278,'Currency Pairs'!$B$4:$D$1001,3,FALSE)),"")</f>
        <v/>
      </c>
      <c r="E278" s="47" t="str">
        <f ca="1">IFERROR(IF($D278="","",VLOOKUP($D278,'Currency Pairs'!$A$4:$B$1001,2,FALSE)),"")</f>
        <v/>
      </c>
      <c r="F278" s="48"/>
      <c r="G278" s="47"/>
      <c r="H278" s="47"/>
      <c r="I278" s="47"/>
      <c r="J278" s="49" t="str">
        <f t="shared" si="10"/>
        <v/>
      </c>
      <c r="K278" s="77"/>
      <c r="L278" s="47"/>
      <c r="M278" s="50"/>
      <c r="N278" s="51" t="str">
        <f>IF(OR($G278="",$L278=""),"",ROUND(IF($F278="Long",(L278-G278),(G278-L278)) * POWER(10, VLOOKUP($D278,'Currency Pairs'!$A:$C,3,FALSE)),0))</f>
        <v/>
      </c>
      <c r="O278" s="93" t="str">
        <f>IF($P278="","",(($P278+$Q278+$R278)/LOOKUP(2,1/($V$4:$V277&lt;&gt;""),$V$4:$V277)))</f>
        <v/>
      </c>
      <c r="P278" s="52"/>
      <c r="Q278" s="52"/>
      <c r="R278" s="52"/>
      <c r="S278" s="40" t="str">
        <f t="shared" si="11"/>
        <v/>
      </c>
      <c r="T278" s="64"/>
      <c r="U278" s="64"/>
      <c r="V278" s="39" t="str">
        <f>IF($P278="","",$P278+$Q278+LOOKUP(2,1/($V$4:$V277&lt;&gt;""),$V$4:$V277))</f>
        <v/>
      </c>
      <c r="W278" s="40"/>
      <c r="X278" s="40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HN278" s="33"/>
      <c r="HO278" s="33"/>
      <c r="HP278" s="33"/>
      <c r="HQ278" s="33"/>
      <c r="HR278" s="33"/>
      <c r="HS278" s="33"/>
      <c r="HT278" s="33"/>
      <c r="HU278" s="33"/>
      <c r="HV278" s="33"/>
      <c r="HW278" s="33"/>
      <c r="HX278" s="33"/>
      <c r="HY278" s="33"/>
      <c r="HZ278" s="33"/>
      <c r="IA278" s="33"/>
      <c r="IB278" s="33"/>
      <c r="IC278" s="33"/>
      <c r="ID278" s="33"/>
      <c r="IE278" s="33"/>
      <c r="IF278" s="33"/>
      <c r="IG278" s="33"/>
      <c r="IH278" s="33"/>
      <c r="II278" s="33"/>
      <c r="IJ278" s="33"/>
      <c r="IK278" s="33"/>
      <c r="IL278" s="33"/>
      <c r="IM278" s="33"/>
      <c r="IN278" s="33"/>
      <c r="IO278" s="33"/>
      <c r="IP278" s="33"/>
      <c r="IQ278" s="33"/>
      <c r="IR278" s="33"/>
      <c r="IS278" s="33"/>
      <c r="IT278" s="33"/>
      <c r="IU278" s="33"/>
      <c r="IV278" s="33"/>
      <c r="IW278" s="33"/>
      <c r="IX278" s="33"/>
    </row>
    <row r="279" spans="1:258" ht="18" x14ac:dyDescent="0.25">
      <c r="A279" s="24">
        <f>LOOKUP(2,1/($A$4:$A278&lt;&gt;""),$A$4:$A278)+1</f>
        <v>271</v>
      </c>
      <c r="B279" s="25"/>
      <c r="C279" s="42"/>
      <c r="D279" s="26" t="str">
        <f ca="1">IFERROR(IF($E279="","",VLOOKUP($E279,'Currency Pairs'!$B$4:$D$1001,3,FALSE)),"")</f>
        <v/>
      </c>
      <c r="E279" s="41" t="str">
        <f ca="1">IFERROR(IF($D279="","",VLOOKUP($D279,'Currency Pairs'!$A$4:$B$1001,2,FALSE)),"")</f>
        <v/>
      </c>
      <c r="F279" s="42"/>
      <c r="G279" s="41"/>
      <c r="H279" s="41"/>
      <c r="I279" s="41"/>
      <c r="J279" s="43" t="str">
        <f t="shared" si="10"/>
        <v/>
      </c>
      <c r="K279" s="76"/>
      <c r="L279" s="41"/>
      <c r="M279" s="44"/>
      <c r="N279" s="45" t="str">
        <f>IF(OR($G279="",$L279=""),"",ROUND(IF($F279="Long",(L279-G279),(G279-L279)) * POWER(10, VLOOKUP($D279,'Currency Pairs'!$A:$C,3,FALSE)),0))</f>
        <v/>
      </c>
      <c r="O279" s="89" t="str">
        <f>IF($P279="","",(($P279+$Q279+$R279)/LOOKUP(2,1/($V$4:$V278&lt;&gt;""),$V$4:$V278)))</f>
        <v/>
      </c>
      <c r="P279" s="46"/>
      <c r="Q279" s="46"/>
      <c r="R279" s="46"/>
      <c r="S279" s="31" t="str">
        <f t="shared" si="11"/>
        <v/>
      </c>
      <c r="T279" s="63"/>
      <c r="U279" s="63"/>
      <c r="V279" s="30" t="str">
        <f>IF($P279="","",$P279+$Q279+LOOKUP(2,1/($V$4:$V278&lt;&gt;""),$V$4:$V278))</f>
        <v/>
      </c>
      <c r="W279" s="31"/>
      <c r="X279" s="31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  <c r="AP279" s="32"/>
      <c r="AQ279" s="32"/>
      <c r="AR279" s="32"/>
      <c r="AS279" s="32"/>
      <c r="AT279" s="32"/>
      <c r="AU279" s="32"/>
      <c r="AV279" s="32"/>
      <c r="AW279" s="32"/>
      <c r="AX279" s="32"/>
      <c r="AY279" s="32"/>
      <c r="AZ279" s="32"/>
      <c r="BA279" s="32"/>
      <c r="BB279" s="32"/>
      <c r="BC279" s="32"/>
      <c r="BD279" s="32"/>
      <c r="BE279" s="32"/>
      <c r="BF279" s="32"/>
      <c r="BG279" s="32"/>
      <c r="BH279" s="32"/>
      <c r="BI279" s="32"/>
      <c r="BJ279" s="32"/>
      <c r="BK279" s="32"/>
      <c r="BL279" s="32"/>
      <c r="BM279" s="32"/>
      <c r="BN279" s="32"/>
      <c r="BO279" s="32"/>
      <c r="BP279" s="32"/>
      <c r="BQ279" s="32"/>
      <c r="BR279" s="32"/>
      <c r="BS279" s="32"/>
      <c r="BT279" s="32"/>
      <c r="BU279" s="32"/>
      <c r="BV279" s="32"/>
      <c r="BW279" s="32"/>
      <c r="BX279" s="32"/>
      <c r="BY279" s="32"/>
      <c r="BZ279" s="32"/>
      <c r="CA279" s="32"/>
      <c r="CB279" s="32"/>
      <c r="CC279" s="32"/>
      <c r="CD279" s="32"/>
      <c r="CE279" s="32"/>
      <c r="CF279" s="32"/>
      <c r="CG279" s="32"/>
      <c r="CH279" s="32"/>
      <c r="CI279" s="32"/>
      <c r="CJ279" s="32"/>
      <c r="CK279" s="32"/>
      <c r="CL279" s="32"/>
      <c r="CM279" s="32"/>
      <c r="CN279" s="32"/>
      <c r="CO279" s="32"/>
      <c r="CP279" s="32"/>
      <c r="CQ279" s="32"/>
      <c r="CR279" s="32"/>
      <c r="CS279" s="32"/>
      <c r="CT279" s="32"/>
      <c r="CU279" s="32"/>
      <c r="CV279" s="32"/>
      <c r="CW279" s="32"/>
      <c r="CX279" s="32"/>
      <c r="CY279" s="32"/>
      <c r="CZ279" s="32"/>
      <c r="DA279" s="32"/>
      <c r="DB279" s="32"/>
      <c r="DC279" s="32"/>
      <c r="DD279" s="32"/>
      <c r="DE279" s="32"/>
      <c r="DF279" s="32"/>
      <c r="DG279" s="32"/>
      <c r="DH279" s="32"/>
      <c r="DI279" s="32"/>
      <c r="DJ279" s="32"/>
      <c r="DK279" s="32"/>
      <c r="DL279" s="32"/>
      <c r="DM279" s="32"/>
      <c r="DN279" s="32"/>
      <c r="DO279" s="32"/>
      <c r="DP279" s="32"/>
      <c r="DQ279" s="32"/>
      <c r="DR279" s="32"/>
      <c r="DS279" s="32"/>
      <c r="DT279" s="32"/>
      <c r="DU279" s="32"/>
      <c r="DV279" s="32"/>
      <c r="DW279" s="32"/>
      <c r="DX279" s="32"/>
      <c r="DY279" s="32"/>
      <c r="DZ279" s="32"/>
      <c r="EA279" s="32"/>
      <c r="EB279" s="32"/>
      <c r="EC279" s="32"/>
      <c r="ED279" s="32"/>
      <c r="EE279" s="32"/>
      <c r="EF279" s="32"/>
      <c r="EG279" s="32"/>
      <c r="EH279" s="32"/>
      <c r="EI279" s="32"/>
      <c r="EJ279" s="32"/>
      <c r="EK279" s="32"/>
      <c r="EL279" s="32"/>
      <c r="EM279" s="32"/>
      <c r="EN279" s="32"/>
      <c r="EO279" s="32"/>
      <c r="EP279" s="32"/>
      <c r="EQ279" s="32"/>
      <c r="ER279" s="32"/>
      <c r="ES279" s="32"/>
      <c r="ET279" s="32"/>
      <c r="EU279" s="32"/>
      <c r="EV279" s="32"/>
      <c r="EW279" s="32"/>
      <c r="EX279" s="32"/>
      <c r="EY279" s="32"/>
      <c r="EZ279" s="32"/>
      <c r="FA279" s="32"/>
      <c r="FB279" s="32"/>
      <c r="FC279" s="32"/>
      <c r="FD279" s="32"/>
      <c r="FE279" s="32"/>
      <c r="FF279" s="32"/>
      <c r="FG279" s="32"/>
      <c r="FH279" s="32"/>
      <c r="FI279" s="32"/>
      <c r="FJ279" s="32"/>
      <c r="FK279" s="32"/>
      <c r="FL279" s="32"/>
      <c r="FM279" s="32"/>
      <c r="FN279" s="32"/>
      <c r="FO279" s="32"/>
      <c r="FP279" s="32"/>
      <c r="FQ279" s="32"/>
      <c r="FR279" s="32"/>
      <c r="FS279" s="32"/>
      <c r="FT279" s="32"/>
      <c r="FU279" s="32"/>
      <c r="FV279" s="32"/>
      <c r="FW279" s="32"/>
      <c r="FX279" s="32"/>
      <c r="FY279" s="32"/>
      <c r="FZ279" s="32"/>
      <c r="GA279" s="32"/>
      <c r="GB279" s="32"/>
      <c r="GC279" s="32"/>
      <c r="GD279" s="32"/>
      <c r="GE279" s="32"/>
      <c r="GF279" s="32"/>
      <c r="GG279" s="32"/>
      <c r="GH279" s="32"/>
      <c r="GI279" s="32"/>
      <c r="GJ279" s="32"/>
      <c r="GK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</row>
    <row r="280" spans="1:258" ht="18" x14ac:dyDescent="0.25">
      <c r="A280" s="33">
        <f>LOOKUP(2,1/($A$4:$A279&lt;&gt;""),$A$4:$A279)+1</f>
        <v>272</v>
      </c>
      <c r="B280" s="34"/>
      <c r="C280" s="48"/>
      <c r="D280" s="35" t="str">
        <f ca="1">IFERROR(IF($E280="","",VLOOKUP($E280,'Currency Pairs'!$B$4:$D$1001,3,FALSE)),"")</f>
        <v/>
      </c>
      <c r="E280" s="47" t="str">
        <f ca="1">IFERROR(IF($D280="","",VLOOKUP($D280,'Currency Pairs'!$A$4:$B$1001,2,FALSE)),"")</f>
        <v/>
      </c>
      <c r="F280" s="48"/>
      <c r="G280" s="47"/>
      <c r="H280" s="47"/>
      <c r="I280" s="47"/>
      <c r="J280" s="49" t="str">
        <f t="shared" si="10"/>
        <v/>
      </c>
      <c r="K280" s="77"/>
      <c r="L280" s="47"/>
      <c r="M280" s="50"/>
      <c r="N280" s="51" t="str">
        <f>IF(OR($G280="",$L280=""),"",ROUND(IF($F280="Long",(L280-G280),(G280-L280)) * POWER(10, VLOOKUP($D280,'Currency Pairs'!$A:$C,3,FALSE)),0))</f>
        <v/>
      </c>
      <c r="O280" s="93" t="str">
        <f>IF($P280="","",(($P280+$Q280+$R280)/LOOKUP(2,1/($V$4:$V279&lt;&gt;""),$V$4:$V279)))</f>
        <v/>
      </c>
      <c r="P280" s="52"/>
      <c r="Q280" s="52"/>
      <c r="R280" s="52"/>
      <c r="S280" s="40" t="str">
        <f t="shared" si="11"/>
        <v/>
      </c>
      <c r="T280" s="64"/>
      <c r="U280" s="64"/>
      <c r="V280" s="39" t="str">
        <f>IF($P280="","",$P280+$Q280+LOOKUP(2,1/($V$4:$V279&lt;&gt;""),$V$4:$V279))</f>
        <v/>
      </c>
      <c r="W280" s="40"/>
      <c r="X280" s="40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HN280" s="33"/>
      <c r="HO280" s="33"/>
      <c r="HP280" s="33"/>
      <c r="HQ280" s="33"/>
      <c r="HR280" s="33"/>
      <c r="HS280" s="33"/>
      <c r="HT280" s="33"/>
      <c r="HU280" s="33"/>
      <c r="HV280" s="33"/>
      <c r="HW280" s="33"/>
      <c r="HX280" s="33"/>
      <c r="HY280" s="33"/>
      <c r="HZ280" s="33"/>
      <c r="IA280" s="33"/>
      <c r="IB280" s="33"/>
      <c r="IC280" s="33"/>
      <c r="ID280" s="33"/>
      <c r="IE280" s="33"/>
      <c r="IF280" s="33"/>
      <c r="IG280" s="33"/>
      <c r="IH280" s="33"/>
      <c r="II280" s="33"/>
      <c r="IJ280" s="33"/>
      <c r="IK280" s="33"/>
      <c r="IL280" s="33"/>
      <c r="IM280" s="33"/>
      <c r="IN280" s="33"/>
      <c r="IO280" s="33"/>
      <c r="IP280" s="33"/>
      <c r="IQ280" s="33"/>
      <c r="IR280" s="33"/>
      <c r="IS280" s="33"/>
      <c r="IT280" s="33"/>
      <c r="IU280" s="33"/>
      <c r="IV280" s="33"/>
      <c r="IW280" s="33"/>
      <c r="IX280" s="33"/>
    </row>
    <row r="281" spans="1:258" ht="18" x14ac:dyDescent="0.25">
      <c r="A281" s="24">
        <f>LOOKUP(2,1/($A$4:$A280&lt;&gt;""),$A$4:$A280)+1</f>
        <v>273</v>
      </c>
      <c r="B281" s="25"/>
      <c r="C281" s="42"/>
      <c r="D281" s="26" t="str">
        <f ca="1">IFERROR(IF($E281="","",VLOOKUP($E281,'Currency Pairs'!$B$4:$D$1001,3,FALSE)),"")</f>
        <v/>
      </c>
      <c r="E281" s="41" t="str">
        <f ca="1">IFERROR(IF($D281="","",VLOOKUP($D281,'Currency Pairs'!$A$4:$B$1001,2,FALSE)),"")</f>
        <v/>
      </c>
      <c r="F281" s="42"/>
      <c r="G281" s="41"/>
      <c r="H281" s="41"/>
      <c r="I281" s="41"/>
      <c r="J281" s="43" t="str">
        <f t="shared" si="10"/>
        <v/>
      </c>
      <c r="K281" s="76"/>
      <c r="L281" s="41"/>
      <c r="M281" s="44"/>
      <c r="N281" s="45" t="str">
        <f>IF(OR($G281="",$L281=""),"",ROUND(IF($F281="Long",(L281-G281),(G281-L281)) * POWER(10, VLOOKUP($D281,'Currency Pairs'!$A:$C,3,FALSE)),0))</f>
        <v/>
      </c>
      <c r="O281" s="89" t="str">
        <f>IF($P281="","",(($P281+$Q281+$R281)/LOOKUP(2,1/($V$4:$V280&lt;&gt;""),$V$4:$V280)))</f>
        <v/>
      </c>
      <c r="P281" s="46"/>
      <c r="Q281" s="46"/>
      <c r="R281" s="46"/>
      <c r="S281" s="31" t="str">
        <f t="shared" si="11"/>
        <v/>
      </c>
      <c r="T281" s="63"/>
      <c r="U281" s="63"/>
      <c r="V281" s="30" t="str">
        <f>IF($P281="","",$P281+$Q281+LOOKUP(2,1/($V$4:$V280&lt;&gt;""),$V$4:$V280))</f>
        <v/>
      </c>
      <c r="W281" s="31"/>
      <c r="X281" s="31"/>
      <c r="Y281" s="32"/>
      <c r="Z281" s="32"/>
      <c r="AA281" s="32"/>
      <c r="AB281" s="32"/>
      <c r="AC281" s="32"/>
      <c r="AD281" s="32"/>
      <c r="AE281" s="32"/>
      <c r="AF281" s="32"/>
      <c r="AG281" s="32"/>
      <c r="AH281" s="32"/>
      <c r="AI281" s="32"/>
      <c r="AJ281" s="32"/>
      <c r="AK281" s="32"/>
      <c r="AL281" s="32"/>
      <c r="AM281" s="32"/>
      <c r="AN281" s="32"/>
      <c r="AO281" s="32"/>
      <c r="AP281" s="32"/>
      <c r="AQ281" s="32"/>
      <c r="AR281" s="32"/>
      <c r="AS281" s="32"/>
      <c r="AT281" s="32"/>
      <c r="AU281" s="32"/>
      <c r="AV281" s="32"/>
      <c r="AW281" s="32"/>
      <c r="AX281" s="32"/>
      <c r="AY281" s="32"/>
      <c r="AZ281" s="32"/>
      <c r="BA281" s="32"/>
      <c r="BB281" s="32"/>
      <c r="BC281" s="32"/>
      <c r="BD281" s="32"/>
      <c r="BE281" s="32"/>
      <c r="BF281" s="32"/>
      <c r="BG281" s="32"/>
      <c r="BH281" s="32"/>
      <c r="BI281" s="32"/>
      <c r="BJ281" s="32"/>
      <c r="BK281" s="32"/>
      <c r="BL281" s="32"/>
      <c r="BM281" s="32"/>
      <c r="BN281" s="32"/>
      <c r="BO281" s="32"/>
      <c r="BP281" s="32"/>
      <c r="BQ281" s="32"/>
      <c r="BR281" s="32"/>
      <c r="BS281" s="32"/>
      <c r="BT281" s="32"/>
      <c r="BU281" s="32"/>
      <c r="BV281" s="32"/>
      <c r="BW281" s="32"/>
      <c r="BX281" s="32"/>
      <c r="BY281" s="32"/>
      <c r="BZ281" s="32"/>
      <c r="CA281" s="32"/>
      <c r="CB281" s="32"/>
      <c r="CC281" s="32"/>
      <c r="CD281" s="32"/>
      <c r="CE281" s="32"/>
      <c r="CF281" s="32"/>
      <c r="CG281" s="32"/>
      <c r="CH281" s="32"/>
      <c r="CI281" s="32"/>
      <c r="CJ281" s="32"/>
      <c r="CK281" s="32"/>
      <c r="CL281" s="32"/>
      <c r="CM281" s="32"/>
      <c r="CN281" s="32"/>
      <c r="CO281" s="32"/>
      <c r="CP281" s="32"/>
      <c r="CQ281" s="32"/>
      <c r="CR281" s="32"/>
      <c r="CS281" s="32"/>
      <c r="CT281" s="32"/>
      <c r="CU281" s="32"/>
      <c r="CV281" s="32"/>
      <c r="CW281" s="32"/>
      <c r="CX281" s="32"/>
      <c r="CY281" s="32"/>
      <c r="CZ281" s="32"/>
      <c r="DA281" s="32"/>
      <c r="DB281" s="32"/>
      <c r="DC281" s="32"/>
      <c r="DD281" s="32"/>
      <c r="DE281" s="32"/>
      <c r="DF281" s="32"/>
      <c r="DG281" s="32"/>
      <c r="DH281" s="32"/>
      <c r="DI281" s="32"/>
      <c r="DJ281" s="32"/>
      <c r="DK281" s="32"/>
      <c r="DL281" s="32"/>
      <c r="DM281" s="32"/>
      <c r="DN281" s="32"/>
      <c r="DO281" s="32"/>
      <c r="DP281" s="32"/>
      <c r="DQ281" s="32"/>
      <c r="DR281" s="32"/>
      <c r="DS281" s="32"/>
      <c r="DT281" s="32"/>
      <c r="DU281" s="32"/>
      <c r="DV281" s="32"/>
      <c r="DW281" s="32"/>
      <c r="DX281" s="32"/>
      <c r="DY281" s="32"/>
      <c r="DZ281" s="32"/>
      <c r="EA281" s="32"/>
      <c r="EB281" s="32"/>
      <c r="EC281" s="32"/>
      <c r="ED281" s="32"/>
      <c r="EE281" s="32"/>
      <c r="EF281" s="32"/>
      <c r="EG281" s="32"/>
      <c r="EH281" s="32"/>
      <c r="EI281" s="32"/>
      <c r="EJ281" s="32"/>
      <c r="EK281" s="32"/>
      <c r="EL281" s="32"/>
      <c r="EM281" s="32"/>
      <c r="EN281" s="32"/>
      <c r="EO281" s="32"/>
      <c r="EP281" s="32"/>
      <c r="EQ281" s="32"/>
      <c r="ER281" s="32"/>
      <c r="ES281" s="32"/>
      <c r="ET281" s="32"/>
      <c r="EU281" s="32"/>
      <c r="EV281" s="32"/>
      <c r="EW281" s="32"/>
      <c r="EX281" s="32"/>
      <c r="EY281" s="32"/>
      <c r="EZ281" s="32"/>
      <c r="FA281" s="32"/>
      <c r="FB281" s="32"/>
      <c r="FC281" s="32"/>
      <c r="FD281" s="32"/>
      <c r="FE281" s="32"/>
      <c r="FF281" s="32"/>
      <c r="FG281" s="32"/>
      <c r="FH281" s="32"/>
      <c r="FI281" s="32"/>
      <c r="FJ281" s="32"/>
      <c r="FK281" s="32"/>
      <c r="FL281" s="32"/>
      <c r="FM281" s="32"/>
      <c r="FN281" s="32"/>
      <c r="FO281" s="32"/>
      <c r="FP281" s="32"/>
      <c r="FQ281" s="32"/>
      <c r="FR281" s="32"/>
      <c r="FS281" s="32"/>
      <c r="FT281" s="32"/>
      <c r="FU281" s="32"/>
      <c r="FV281" s="32"/>
      <c r="FW281" s="32"/>
      <c r="FX281" s="32"/>
      <c r="FY281" s="32"/>
      <c r="FZ281" s="32"/>
      <c r="GA281" s="32"/>
      <c r="GB281" s="32"/>
      <c r="GC281" s="32"/>
      <c r="GD281" s="32"/>
      <c r="GE281" s="32"/>
      <c r="GF281" s="32"/>
      <c r="GG281" s="32"/>
      <c r="GH281" s="32"/>
      <c r="GI281" s="32"/>
      <c r="GJ281" s="32"/>
      <c r="GK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</row>
    <row r="282" spans="1:258" ht="18" x14ac:dyDescent="0.25">
      <c r="A282" s="33">
        <f>LOOKUP(2,1/($A$4:$A281&lt;&gt;""),$A$4:$A281)+1</f>
        <v>274</v>
      </c>
      <c r="B282" s="34"/>
      <c r="C282" s="48"/>
      <c r="D282" s="35" t="str">
        <f ca="1">IFERROR(IF($E282="","",VLOOKUP($E282,'Currency Pairs'!$B$4:$D$1001,3,FALSE)),"")</f>
        <v/>
      </c>
      <c r="E282" s="47" t="str">
        <f ca="1">IFERROR(IF($D282="","",VLOOKUP($D282,'Currency Pairs'!$A$4:$B$1001,2,FALSE)),"")</f>
        <v/>
      </c>
      <c r="F282" s="48"/>
      <c r="G282" s="47"/>
      <c r="H282" s="47"/>
      <c r="I282" s="47"/>
      <c r="J282" s="49" t="str">
        <f t="shared" si="10"/>
        <v/>
      </c>
      <c r="K282" s="77"/>
      <c r="L282" s="47"/>
      <c r="M282" s="50"/>
      <c r="N282" s="51" t="str">
        <f>IF(OR($G282="",$L282=""),"",ROUND(IF($F282="Long",(L282-G282),(G282-L282)) * POWER(10, VLOOKUP($D282,'Currency Pairs'!$A:$C,3,FALSE)),0))</f>
        <v/>
      </c>
      <c r="O282" s="93" t="str">
        <f>IF($P282="","",(($P282+$Q282+$R282)/LOOKUP(2,1/($V$4:$V281&lt;&gt;""),$V$4:$V281)))</f>
        <v/>
      </c>
      <c r="P282" s="52"/>
      <c r="Q282" s="52"/>
      <c r="R282" s="52"/>
      <c r="S282" s="40" t="str">
        <f t="shared" si="11"/>
        <v/>
      </c>
      <c r="T282" s="64"/>
      <c r="U282" s="64"/>
      <c r="V282" s="39" t="str">
        <f>IF($P282="","",$P282+$Q282+LOOKUP(2,1/($V$4:$V281&lt;&gt;""),$V$4:$V281))</f>
        <v/>
      </c>
      <c r="W282" s="40"/>
      <c r="X282" s="40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HN282" s="33"/>
      <c r="HO282" s="33"/>
      <c r="HP282" s="33"/>
      <c r="HQ282" s="33"/>
      <c r="HR282" s="33"/>
      <c r="HS282" s="33"/>
      <c r="HT282" s="33"/>
      <c r="HU282" s="33"/>
      <c r="HV282" s="33"/>
      <c r="HW282" s="33"/>
      <c r="HX282" s="33"/>
      <c r="HY282" s="33"/>
      <c r="HZ282" s="33"/>
      <c r="IA282" s="33"/>
      <c r="IB282" s="33"/>
      <c r="IC282" s="33"/>
      <c r="ID282" s="33"/>
      <c r="IE282" s="33"/>
      <c r="IF282" s="33"/>
      <c r="IG282" s="33"/>
      <c r="IH282" s="33"/>
      <c r="II282" s="33"/>
      <c r="IJ282" s="33"/>
      <c r="IK282" s="33"/>
      <c r="IL282" s="33"/>
      <c r="IM282" s="33"/>
      <c r="IN282" s="33"/>
      <c r="IO282" s="33"/>
      <c r="IP282" s="33"/>
      <c r="IQ282" s="33"/>
      <c r="IR282" s="33"/>
      <c r="IS282" s="33"/>
      <c r="IT282" s="33"/>
      <c r="IU282" s="33"/>
      <c r="IV282" s="33"/>
      <c r="IW282" s="33"/>
      <c r="IX282" s="33"/>
    </row>
    <row r="283" spans="1:258" ht="18" x14ac:dyDescent="0.25">
      <c r="A283" s="24">
        <f>LOOKUP(2,1/($A$4:$A282&lt;&gt;""),$A$4:$A282)+1</f>
        <v>275</v>
      </c>
      <c r="B283" s="25"/>
      <c r="C283" s="42"/>
      <c r="D283" s="26" t="str">
        <f ca="1">IFERROR(IF($E283="","",VLOOKUP($E283,'Currency Pairs'!$B$4:$D$1001,3,FALSE)),"")</f>
        <v/>
      </c>
      <c r="E283" s="41" t="str">
        <f ca="1">IFERROR(IF($D283="","",VLOOKUP($D283,'Currency Pairs'!$A$4:$B$1001,2,FALSE)),"")</f>
        <v/>
      </c>
      <c r="F283" s="42"/>
      <c r="G283" s="41"/>
      <c r="H283" s="41"/>
      <c r="I283" s="41"/>
      <c r="J283" s="43" t="str">
        <f t="shared" si="10"/>
        <v/>
      </c>
      <c r="K283" s="76"/>
      <c r="L283" s="41"/>
      <c r="M283" s="44"/>
      <c r="N283" s="45" t="str">
        <f>IF(OR($G283="",$L283=""),"",ROUND(IF($F283="Long",(L283-G283),(G283-L283)) * POWER(10, VLOOKUP($D283,'Currency Pairs'!$A:$C,3,FALSE)),0))</f>
        <v/>
      </c>
      <c r="O283" s="89" t="str">
        <f>IF($P283="","",(($P283+$Q283+$R283)/LOOKUP(2,1/($V$4:$V282&lt;&gt;""),$V$4:$V282)))</f>
        <v/>
      </c>
      <c r="P283" s="46"/>
      <c r="Q283" s="46"/>
      <c r="R283" s="46"/>
      <c r="S283" s="31" t="str">
        <f t="shared" si="11"/>
        <v/>
      </c>
      <c r="T283" s="63"/>
      <c r="U283" s="63"/>
      <c r="V283" s="30" t="str">
        <f>IF($P283="","",$P283+$Q283+LOOKUP(2,1/($V$4:$V282&lt;&gt;""),$V$4:$V282))</f>
        <v/>
      </c>
      <c r="W283" s="31"/>
      <c r="X283" s="31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  <c r="AP283" s="32"/>
      <c r="AQ283" s="32"/>
      <c r="AR283" s="32"/>
      <c r="AS283" s="32"/>
      <c r="AT283" s="32"/>
      <c r="AU283" s="32"/>
      <c r="AV283" s="32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32"/>
      <c r="BH283" s="32"/>
      <c r="BI283" s="32"/>
      <c r="BJ283" s="32"/>
      <c r="BK283" s="32"/>
      <c r="BL283" s="32"/>
      <c r="BM283" s="32"/>
      <c r="BN283" s="32"/>
      <c r="BO283" s="32"/>
      <c r="BP283" s="32"/>
      <c r="BQ283" s="32"/>
      <c r="BR283" s="32"/>
      <c r="BS283" s="32"/>
      <c r="BT283" s="32"/>
      <c r="BU283" s="32"/>
      <c r="BV283" s="32"/>
      <c r="BW283" s="32"/>
      <c r="BX283" s="32"/>
      <c r="BY283" s="32"/>
      <c r="BZ283" s="32"/>
      <c r="CA283" s="32"/>
      <c r="CB283" s="32"/>
      <c r="CC283" s="32"/>
      <c r="CD283" s="32"/>
      <c r="CE283" s="32"/>
      <c r="CF283" s="32"/>
      <c r="CG283" s="32"/>
      <c r="CH283" s="32"/>
      <c r="CI283" s="32"/>
      <c r="CJ283" s="32"/>
      <c r="CK283" s="32"/>
      <c r="CL283" s="32"/>
      <c r="CM283" s="32"/>
      <c r="CN283" s="32"/>
      <c r="CO283" s="32"/>
      <c r="CP283" s="32"/>
      <c r="CQ283" s="32"/>
      <c r="CR283" s="32"/>
      <c r="CS283" s="32"/>
      <c r="CT283" s="32"/>
      <c r="CU283" s="32"/>
      <c r="CV283" s="32"/>
      <c r="CW283" s="32"/>
      <c r="CX283" s="32"/>
      <c r="CY283" s="32"/>
      <c r="CZ283" s="32"/>
      <c r="DA283" s="32"/>
      <c r="DB283" s="32"/>
      <c r="DC283" s="32"/>
      <c r="DD283" s="32"/>
      <c r="DE283" s="32"/>
      <c r="DF283" s="32"/>
      <c r="DG283" s="32"/>
      <c r="DH283" s="32"/>
      <c r="DI283" s="32"/>
      <c r="DJ283" s="32"/>
      <c r="DK283" s="32"/>
      <c r="DL283" s="32"/>
      <c r="DM283" s="32"/>
      <c r="DN283" s="32"/>
      <c r="DO283" s="32"/>
      <c r="DP283" s="32"/>
      <c r="DQ283" s="32"/>
      <c r="DR283" s="32"/>
      <c r="DS283" s="32"/>
      <c r="DT283" s="32"/>
      <c r="DU283" s="32"/>
      <c r="DV283" s="32"/>
      <c r="DW283" s="32"/>
      <c r="DX283" s="32"/>
      <c r="DY283" s="32"/>
      <c r="DZ283" s="32"/>
      <c r="EA283" s="32"/>
      <c r="EB283" s="32"/>
      <c r="EC283" s="32"/>
      <c r="ED283" s="32"/>
      <c r="EE283" s="32"/>
      <c r="EF283" s="32"/>
      <c r="EG283" s="32"/>
      <c r="EH283" s="32"/>
      <c r="EI283" s="32"/>
      <c r="EJ283" s="32"/>
      <c r="EK283" s="32"/>
      <c r="EL283" s="32"/>
      <c r="EM283" s="32"/>
      <c r="EN283" s="32"/>
      <c r="EO283" s="32"/>
      <c r="EP283" s="32"/>
      <c r="EQ283" s="32"/>
      <c r="ER283" s="32"/>
      <c r="ES283" s="32"/>
      <c r="ET283" s="32"/>
      <c r="EU283" s="32"/>
      <c r="EV283" s="32"/>
      <c r="EW283" s="32"/>
      <c r="EX283" s="32"/>
      <c r="EY283" s="32"/>
      <c r="EZ283" s="32"/>
      <c r="FA283" s="32"/>
      <c r="FB283" s="32"/>
      <c r="FC283" s="32"/>
      <c r="FD283" s="32"/>
      <c r="FE283" s="32"/>
      <c r="FF283" s="32"/>
      <c r="FG283" s="32"/>
      <c r="FH283" s="32"/>
      <c r="FI283" s="32"/>
      <c r="FJ283" s="32"/>
      <c r="FK283" s="32"/>
      <c r="FL283" s="32"/>
      <c r="FM283" s="32"/>
      <c r="FN283" s="32"/>
      <c r="FO283" s="32"/>
      <c r="FP283" s="32"/>
      <c r="FQ283" s="32"/>
      <c r="FR283" s="32"/>
      <c r="FS283" s="32"/>
      <c r="FT283" s="32"/>
      <c r="FU283" s="32"/>
      <c r="FV283" s="32"/>
      <c r="FW283" s="32"/>
      <c r="FX283" s="32"/>
      <c r="FY283" s="32"/>
      <c r="FZ283" s="32"/>
      <c r="GA283" s="32"/>
      <c r="GB283" s="32"/>
      <c r="GC283" s="32"/>
      <c r="GD283" s="32"/>
      <c r="GE283" s="32"/>
      <c r="GF283" s="32"/>
      <c r="GG283" s="32"/>
      <c r="GH283" s="32"/>
      <c r="GI283" s="32"/>
      <c r="GJ283" s="32"/>
      <c r="GK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</row>
    <row r="284" spans="1:258" ht="18" x14ac:dyDescent="0.25">
      <c r="A284" s="33">
        <f>LOOKUP(2,1/($A$4:$A283&lt;&gt;""),$A$4:$A283)+1</f>
        <v>276</v>
      </c>
      <c r="B284" s="34"/>
      <c r="C284" s="48"/>
      <c r="D284" s="35" t="str">
        <f ca="1">IFERROR(IF($E284="","",VLOOKUP($E284,'Currency Pairs'!$B$4:$D$1001,3,FALSE)),"")</f>
        <v/>
      </c>
      <c r="E284" s="47" t="str">
        <f ca="1">IFERROR(IF($D284="","",VLOOKUP($D284,'Currency Pairs'!$A$4:$B$1001,2,FALSE)),"")</f>
        <v/>
      </c>
      <c r="F284" s="48"/>
      <c r="G284" s="47"/>
      <c r="H284" s="47"/>
      <c r="I284" s="47"/>
      <c r="J284" s="49" t="str">
        <f t="shared" si="10"/>
        <v/>
      </c>
      <c r="K284" s="77"/>
      <c r="L284" s="47"/>
      <c r="M284" s="50"/>
      <c r="N284" s="51" t="str">
        <f>IF(OR($G284="",$L284=""),"",ROUND(IF($F284="Long",(L284-G284),(G284-L284)) * POWER(10, VLOOKUP($D284,'Currency Pairs'!$A:$C,3,FALSE)),0))</f>
        <v/>
      </c>
      <c r="O284" s="93" t="str">
        <f>IF($P284="","",(($P284+$Q284+$R284)/LOOKUP(2,1/($V$4:$V283&lt;&gt;""),$V$4:$V283)))</f>
        <v/>
      </c>
      <c r="P284" s="52"/>
      <c r="Q284" s="52"/>
      <c r="R284" s="52"/>
      <c r="S284" s="40" t="str">
        <f t="shared" si="11"/>
        <v/>
      </c>
      <c r="T284" s="64"/>
      <c r="U284" s="64"/>
      <c r="V284" s="39" t="str">
        <f>IF($P284="","",$P284+$Q284+LOOKUP(2,1/($V$4:$V283&lt;&gt;""),$V$4:$V283))</f>
        <v/>
      </c>
      <c r="W284" s="40"/>
      <c r="X284" s="40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HN284" s="33"/>
      <c r="HO284" s="33"/>
      <c r="HP284" s="33"/>
      <c r="HQ284" s="33"/>
      <c r="HR284" s="33"/>
      <c r="HS284" s="33"/>
      <c r="HT284" s="33"/>
      <c r="HU284" s="33"/>
      <c r="HV284" s="33"/>
      <c r="HW284" s="33"/>
      <c r="HX284" s="33"/>
      <c r="HY284" s="33"/>
      <c r="HZ284" s="33"/>
      <c r="IA284" s="33"/>
      <c r="IB284" s="33"/>
      <c r="IC284" s="33"/>
      <c r="ID284" s="33"/>
      <c r="IE284" s="33"/>
      <c r="IF284" s="33"/>
      <c r="IG284" s="33"/>
      <c r="IH284" s="33"/>
      <c r="II284" s="33"/>
      <c r="IJ284" s="33"/>
      <c r="IK284" s="33"/>
      <c r="IL284" s="33"/>
      <c r="IM284" s="33"/>
      <c r="IN284" s="33"/>
      <c r="IO284" s="33"/>
      <c r="IP284" s="33"/>
      <c r="IQ284" s="33"/>
      <c r="IR284" s="33"/>
      <c r="IS284" s="33"/>
      <c r="IT284" s="33"/>
      <c r="IU284" s="33"/>
      <c r="IV284" s="33"/>
      <c r="IW284" s="33"/>
      <c r="IX284" s="33"/>
    </row>
    <row r="285" spans="1:258" ht="18" x14ac:dyDescent="0.25">
      <c r="A285" s="24">
        <f>LOOKUP(2,1/($A$4:$A284&lt;&gt;""),$A$4:$A284)+1</f>
        <v>277</v>
      </c>
      <c r="B285" s="25"/>
      <c r="C285" s="42"/>
      <c r="D285" s="26" t="str">
        <f ca="1">IFERROR(IF($E285="","",VLOOKUP($E285,'Currency Pairs'!$B$4:$D$1001,3,FALSE)),"")</f>
        <v/>
      </c>
      <c r="E285" s="41" t="str">
        <f ca="1">IFERROR(IF($D285="","",VLOOKUP($D285,'Currency Pairs'!$A$4:$B$1001,2,FALSE)),"")</f>
        <v/>
      </c>
      <c r="F285" s="42"/>
      <c r="G285" s="41"/>
      <c r="H285" s="41"/>
      <c r="I285" s="41"/>
      <c r="J285" s="43" t="str">
        <f t="shared" si="10"/>
        <v/>
      </c>
      <c r="K285" s="76"/>
      <c r="L285" s="41"/>
      <c r="M285" s="44"/>
      <c r="N285" s="45" t="str">
        <f>IF(OR($G285="",$L285=""),"",ROUND(IF($F285="Long",(L285-G285),(G285-L285)) * POWER(10, VLOOKUP($D285,'Currency Pairs'!$A:$C,3,FALSE)),0))</f>
        <v/>
      </c>
      <c r="O285" s="89" t="str">
        <f>IF($P285="","",(($P285+$Q285+$R285)/LOOKUP(2,1/($V$4:$V284&lt;&gt;""),$V$4:$V284)))</f>
        <v/>
      </c>
      <c r="P285" s="46"/>
      <c r="Q285" s="46"/>
      <c r="R285" s="46"/>
      <c r="S285" s="31" t="str">
        <f t="shared" si="11"/>
        <v/>
      </c>
      <c r="T285" s="63"/>
      <c r="U285" s="63"/>
      <c r="V285" s="30" t="str">
        <f>IF($P285="","",$P285+$Q285+LOOKUP(2,1/($V$4:$V284&lt;&gt;""),$V$4:$V284))</f>
        <v/>
      </c>
      <c r="W285" s="31"/>
      <c r="X285" s="31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  <c r="AP285" s="32"/>
      <c r="AQ285" s="32"/>
      <c r="AR285" s="32"/>
      <c r="AS285" s="32"/>
      <c r="AT285" s="32"/>
      <c r="AU285" s="32"/>
      <c r="AV285" s="32"/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32"/>
      <c r="BH285" s="32"/>
      <c r="BI285" s="32"/>
      <c r="BJ285" s="32"/>
      <c r="BK285" s="32"/>
      <c r="BL285" s="32"/>
      <c r="BM285" s="32"/>
      <c r="BN285" s="32"/>
      <c r="BO285" s="32"/>
      <c r="BP285" s="32"/>
      <c r="BQ285" s="32"/>
      <c r="BR285" s="32"/>
      <c r="BS285" s="32"/>
      <c r="BT285" s="32"/>
      <c r="BU285" s="32"/>
      <c r="BV285" s="32"/>
      <c r="BW285" s="32"/>
      <c r="BX285" s="32"/>
      <c r="BY285" s="32"/>
      <c r="BZ285" s="32"/>
      <c r="CA285" s="32"/>
      <c r="CB285" s="32"/>
      <c r="CC285" s="32"/>
      <c r="CD285" s="32"/>
      <c r="CE285" s="32"/>
      <c r="CF285" s="32"/>
      <c r="CG285" s="32"/>
      <c r="CH285" s="32"/>
      <c r="CI285" s="32"/>
      <c r="CJ285" s="32"/>
      <c r="CK285" s="32"/>
      <c r="CL285" s="32"/>
      <c r="CM285" s="32"/>
      <c r="CN285" s="32"/>
      <c r="CO285" s="32"/>
      <c r="CP285" s="32"/>
      <c r="CQ285" s="32"/>
      <c r="CR285" s="32"/>
      <c r="CS285" s="32"/>
      <c r="CT285" s="32"/>
      <c r="CU285" s="32"/>
      <c r="CV285" s="32"/>
      <c r="CW285" s="32"/>
      <c r="CX285" s="32"/>
      <c r="CY285" s="32"/>
      <c r="CZ285" s="32"/>
      <c r="DA285" s="32"/>
      <c r="DB285" s="32"/>
      <c r="DC285" s="32"/>
      <c r="DD285" s="32"/>
      <c r="DE285" s="32"/>
      <c r="DF285" s="32"/>
      <c r="DG285" s="32"/>
      <c r="DH285" s="32"/>
      <c r="DI285" s="32"/>
      <c r="DJ285" s="32"/>
      <c r="DK285" s="32"/>
      <c r="DL285" s="32"/>
      <c r="DM285" s="32"/>
      <c r="DN285" s="32"/>
      <c r="DO285" s="32"/>
      <c r="DP285" s="32"/>
      <c r="DQ285" s="32"/>
      <c r="DR285" s="32"/>
      <c r="DS285" s="32"/>
      <c r="DT285" s="32"/>
      <c r="DU285" s="32"/>
      <c r="DV285" s="32"/>
      <c r="DW285" s="32"/>
      <c r="DX285" s="32"/>
      <c r="DY285" s="32"/>
      <c r="DZ285" s="32"/>
      <c r="EA285" s="32"/>
      <c r="EB285" s="32"/>
      <c r="EC285" s="32"/>
      <c r="ED285" s="32"/>
      <c r="EE285" s="32"/>
      <c r="EF285" s="32"/>
      <c r="EG285" s="32"/>
      <c r="EH285" s="32"/>
      <c r="EI285" s="32"/>
      <c r="EJ285" s="32"/>
      <c r="EK285" s="32"/>
      <c r="EL285" s="32"/>
      <c r="EM285" s="32"/>
      <c r="EN285" s="32"/>
      <c r="EO285" s="32"/>
      <c r="EP285" s="32"/>
      <c r="EQ285" s="32"/>
      <c r="ER285" s="32"/>
      <c r="ES285" s="32"/>
      <c r="ET285" s="32"/>
      <c r="EU285" s="32"/>
      <c r="EV285" s="32"/>
      <c r="EW285" s="32"/>
      <c r="EX285" s="32"/>
      <c r="EY285" s="32"/>
      <c r="EZ285" s="32"/>
      <c r="FA285" s="32"/>
      <c r="FB285" s="32"/>
      <c r="FC285" s="32"/>
      <c r="FD285" s="32"/>
      <c r="FE285" s="32"/>
      <c r="FF285" s="32"/>
      <c r="FG285" s="32"/>
      <c r="FH285" s="32"/>
      <c r="FI285" s="32"/>
      <c r="FJ285" s="32"/>
      <c r="FK285" s="32"/>
      <c r="FL285" s="32"/>
      <c r="FM285" s="32"/>
      <c r="FN285" s="32"/>
      <c r="FO285" s="32"/>
      <c r="FP285" s="32"/>
      <c r="FQ285" s="32"/>
      <c r="FR285" s="32"/>
      <c r="FS285" s="32"/>
      <c r="FT285" s="32"/>
      <c r="FU285" s="32"/>
      <c r="FV285" s="32"/>
      <c r="FW285" s="32"/>
      <c r="FX285" s="32"/>
      <c r="FY285" s="32"/>
      <c r="FZ285" s="32"/>
      <c r="GA285" s="32"/>
      <c r="GB285" s="32"/>
      <c r="GC285" s="32"/>
      <c r="GD285" s="32"/>
      <c r="GE285" s="32"/>
      <c r="GF285" s="32"/>
      <c r="GG285" s="32"/>
      <c r="GH285" s="32"/>
      <c r="GI285" s="32"/>
      <c r="GJ285" s="32"/>
      <c r="GK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</row>
    <row r="286" spans="1:258" ht="18" x14ac:dyDescent="0.25">
      <c r="A286" s="33">
        <f>LOOKUP(2,1/($A$4:$A285&lt;&gt;""),$A$4:$A285)+1</f>
        <v>278</v>
      </c>
      <c r="B286" s="34"/>
      <c r="C286" s="48"/>
      <c r="D286" s="35" t="str">
        <f ca="1">IFERROR(IF($E286="","",VLOOKUP($E286,'Currency Pairs'!$B$4:$D$1001,3,FALSE)),"")</f>
        <v/>
      </c>
      <c r="E286" s="47" t="str">
        <f ca="1">IFERROR(IF($D286="","",VLOOKUP($D286,'Currency Pairs'!$A$4:$B$1001,2,FALSE)),"")</f>
        <v/>
      </c>
      <c r="F286" s="48"/>
      <c r="G286" s="47"/>
      <c r="H286" s="47"/>
      <c r="I286" s="47"/>
      <c r="J286" s="49" t="str">
        <f t="shared" si="10"/>
        <v/>
      </c>
      <c r="K286" s="77"/>
      <c r="L286" s="47"/>
      <c r="M286" s="50"/>
      <c r="N286" s="51" t="str">
        <f>IF(OR($G286="",$L286=""),"",ROUND(IF($F286="Long",(L286-G286),(G286-L286)) * POWER(10, VLOOKUP($D286,'Currency Pairs'!$A:$C,3,FALSE)),0))</f>
        <v/>
      </c>
      <c r="O286" s="93" t="str">
        <f>IF($P286="","",(($P286+$Q286+$R286)/LOOKUP(2,1/($V$4:$V285&lt;&gt;""),$V$4:$V285)))</f>
        <v/>
      </c>
      <c r="P286" s="52"/>
      <c r="Q286" s="52"/>
      <c r="R286" s="52"/>
      <c r="S286" s="40" t="str">
        <f t="shared" si="11"/>
        <v/>
      </c>
      <c r="T286" s="64"/>
      <c r="U286" s="64"/>
      <c r="V286" s="39" t="str">
        <f>IF($P286="","",$P286+$Q286+LOOKUP(2,1/($V$4:$V285&lt;&gt;""),$V$4:$V285))</f>
        <v/>
      </c>
      <c r="W286" s="40"/>
      <c r="X286" s="40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HN286" s="33"/>
      <c r="HO286" s="33"/>
      <c r="HP286" s="33"/>
      <c r="HQ286" s="33"/>
      <c r="HR286" s="33"/>
      <c r="HS286" s="33"/>
      <c r="HT286" s="33"/>
      <c r="HU286" s="33"/>
      <c r="HV286" s="33"/>
      <c r="HW286" s="33"/>
      <c r="HX286" s="33"/>
      <c r="HY286" s="33"/>
      <c r="HZ286" s="33"/>
      <c r="IA286" s="33"/>
      <c r="IB286" s="33"/>
      <c r="IC286" s="33"/>
      <c r="ID286" s="33"/>
      <c r="IE286" s="33"/>
      <c r="IF286" s="33"/>
      <c r="IG286" s="33"/>
      <c r="IH286" s="33"/>
      <c r="II286" s="33"/>
      <c r="IJ286" s="33"/>
      <c r="IK286" s="33"/>
      <c r="IL286" s="33"/>
      <c r="IM286" s="33"/>
      <c r="IN286" s="33"/>
      <c r="IO286" s="33"/>
      <c r="IP286" s="33"/>
      <c r="IQ286" s="33"/>
      <c r="IR286" s="33"/>
      <c r="IS286" s="33"/>
      <c r="IT286" s="33"/>
      <c r="IU286" s="33"/>
      <c r="IV286" s="33"/>
      <c r="IW286" s="33"/>
      <c r="IX286" s="33"/>
    </row>
    <row r="287" spans="1:258" ht="18" x14ac:dyDescent="0.25">
      <c r="A287" s="24">
        <f>LOOKUP(2,1/($A$4:$A286&lt;&gt;""),$A$4:$A286)+1</f>
        <v>279</v>
      </c>
      <c r="B287" s="25"/>
      <c r="C287" s="42"/>
      <c r="D287" s="26" t="str">
        <f ca="1">IFERROR(IF($E287="","",VLOOKUP($E287,'Currency Pairs'!$B$4:$D$1001,3,FALSE)),"")</f>
        <v/>
      </c>
      <c r="E287" s="41" t="str">
        <f ca="1">IFERROR(IF($D287="","",VLOOKUP($D287,'Currency Pairs'!$A$4:$B$1001,2,FALSE)),"")</f>
        <v/>
      </c>
      <c r="F287" s="42"/>
      <c r="G287" s="41"/>
      <c r="H287" s="41"/>
      <c r="I287" s="41"/>
      <c r="J287" s="43" t="str">
        <f t="shared" si="10"/>
        <v/>
      </c>
      <c r="K287" s="76"/>
      <c r="L287" s="41"/>
      <c r="M287" s="44"/>
      <c r="N287" s="45" t="str">
        <f>IF(OR($G287="",$L287=""),"",ROUND(IF($F287="Long",(L287-G287),(G287-L287)) * POWER(10, VLOOKUP($D287,'Currency Pairs'!$A:$C,3,FALSE)),0))</f>
        <v/>
      </c>
      <c r="O287" s="89" t="str">
        <f>IF($P287="","",(($P287+$Q287+$R287)/LOOKUP(2,1/($V$4:$V286&lt;&gt;""),$V$4:$V286)))</f>
        <v/>
      </c>
      <c r="P287" s="46"/>
      <c r="Q287" s="46"/>
      <c r="R287" s="46"/>
      <c r="S287" s="31" t="str">
        <f t="shared" si="11"/>
        <v/>
      </c>
      <c r="T287" s="63"/>
      <c r="U287" s="63"/>
      <c r="V287" s="30" t="str">
        <f>IF($P287="","",$P287+$Q287+LOOKUP(2,1/($V$4:$V286&lt;&gt;""),$V$4:$V286))</f>
        <v/>
      </c>
      <c r="W287" s="31"/>
      <c r="X287" s="31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</row>
    <row r="288" spans="1:258" ht="18" x14ac:dyDescent="0.25">
      <c r="A288" s="33">
        <f>LOOKUP(2,1/($A$4:$A287&lt;&gt;""),$A$4:$A287)+1</f>
        <v>280</v>
      </c>
      <c r="B288" s="34"/>
      <c r="C288" s="48"/>
      <c r="D288" s="35" t="str">
        <f ca="1">IFERROR(IF($E288="","",VLOOKUP($E288,'Currency Pairs'!$B$4:$D$1001,3,FALSE)),"")</f>
        <v/>
      </c>
      <c r="E288" s="47" t="str">
        <f ca="1">IFERROR(IF($D288="","",VLOOKUP($D288,'Currency Pairs'!$A$4:$B$1001,2,FALSE)),"")</f>
        <v/>
      </c>
      <c r="F288" s="48"/>
      <c r="G288" s="47"/>
      <c r="H288" s="47"/>
      <c r="I288" s="47"/>
      <c r="J288" s="49" t="str">
        <f t="shared" si="10"/>
        <v/>
      </c>
      <c r="K288" s="77"/>
      <c r="L288" s="47"/>
      <c r="M288" s="50"/>
      <c r="N288" s="51" t="str">
        <f>IF(OR($G288="",$L288=""),"",ROUND(IF($F288="Long",(L288-G288),(G288-L288)) * POWER(10, VLOOKUP($D288,'Currency Pairs'!$A:$C,3,FALSE)),0))</f>
        <v/>
      </c>
      <c r="O288" s="93" t="str">
        <f>IF($P288="","",(($P288+$Q288+$R288)/LOOKUP(2,1/($V$4:$V287&lt;&gt;""),$V$4:$V287)))</f>
        <v/>
      </c>
      <c r="P288" s="52"/>
      <c r="Q288" s="52"/>
      <c r="R288" s="52"/>
      <c r="S288" s="40" t="str">
        <f t="shared" si="11"/>
        <v/>
      </c>
      <c r="T288" s="64"/>
      <c r="U288" s="64"/>
      <c r="V288" s="39" t="str">
        <f>IF($P288="","",$P288+$Q288+LOOKUP(2,1/($V$4:$V287&lt;&gt;""),$V$4:$V287))</f>
        <v/>
      </c>
      <c r="W288" s="40"/>
      <c r="X288" s="40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HN288" s="33"/>
      <c r="HO288" s="33"/>
      <c r="HP288" s="33"/>
      <c r="HQ288" s="33"/>
      <c r="HR288" s="33"/>
      <c r="HS288" s="33"/>
      <c r="HT288" s="33"/>
      <c r="HU288" s="33"/>
      <c r="HV288" s="33"/>
      <c r="HW288" s="33"/>
      <c r="HX288" s="33"/>
      <c r="HY288" s="33"/>
      <c r="HZ288" s="33"/>
      <c r="IA288" s="33"/>
      <c r="IB288" s="33"/>
      <c r="IC288" s="33"/>
      <c r="ID288" s="33"/>
      <c r="IE288" s="33"/>
      <c r="IF288" s="33"/>
      <c r="IG288" s="33"/>
      <c r="IH288" s="33"/>
      <c r="II288" s="33"/>
      <c r="IJ288" s="33"/>
      <c r="IK288" s="33"/>
      <c r="IL288" s="33"/>
      <c r="IM288" s="33"/>
      <c r="IN288" s="33"/>
      <c r="IO288" s="33"/>
      <c r="IP288" s="33"/>
      <c r="IQ288" s="33"/>
      <c r="IR288" s="33"/>
      <c r="IS288" s="33"/>
      <c r="IT288" s="33"/>
      <c r="IU288" s="33"/>
      <c r="IV288" s="33"/>
      <c r="IW288" s="33"/>
      <c r="IX288" s="33"/>
    </row>
    <row r="289" spans="1:258" ht="18" x14ac:dyDescent="0.25">
      <c r="A289" s="24">
        <f>LOOKUP(2,1/($A$4:$A288&lt;&gt;""),$A$4:$A288)+1</f>
        <v>281</v>
      </c>
      <c r="B289" s="25"/>
      <c r="C289" s="42"/>
      <c r="D289" s="26" t="str">
        <f ca="1">IFERROR(IF($E289="","",VLOOKUP($E289,'Currency Pairs'!$B$4:$D$1001,3,FALSE)),"")</f>
        <v/>
      </c>
      <c r="E289" s="41" t="str">
        <f ca="1">IFERROR(IF($D289="","",VLOOKUP($D289,'Currency Pairs'!$A$4:$B$1001,2,FALSE)),"")</f>
        <v/>
      </c>
      <c r="F289" s="42"/>
      <c r="G289" s="41"/>
      <c r="H289" s="41"/>
      <c r="I289" s="41"/>
      <c r="J289" s="43" t="str">
        <f t="shared" si="10"/>
        <v/>
      </c>
      <c r="K289" s="76"/>
      <c r="L289" s="41"/>
      <c r="M289" s="44"/>
      <c r="N289" s="45" t="str">
        <f>IF(OR($G289="",$L289=""),"",ROUND(IF($F289="Long",(L289-G289),(G289-L289)) * POWER(10, VLOOKUP($D289,'Currency Pairs'!$A:$C,3,FALSE)),0))</f>
        <v/>
      </c>
      <c r="O289" s="89" t="str">
        <f>IF($P289="","",(($P289+$Q289+$R289)/LOOKUP(2,1/($V$4:$V288&lt;&gt;""),$V$4:$V288)))</f>
        <v/>
      </c>
      <c r="P289" s="46"/>
      <c r="Q289" s="46"/>
      <c r="R289" s="46"/>
      <c r="S289" s="31" t="str">
        <f t="shared" si="11"/>
        <v/>
      </c>
      <c r="T289" s="63"/>
      <c r="U289" s="63"/>
      <c r="V289" s="30" t="str">
        <f>IF($P289="","",$P289+$Q289+LOOKUP(2,1/($V$4:$V288&lt;&gt;""),$V$4:$V288))</f>
        <v/>
      </c>
      <c r="W289" s="31"/>
      <c r="X289" s="31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  <c r="AP289" s="32"/>
      <c r="AQ289" s="32"/>
      <c r="AR289" s="32"/>
      <c r="AS289" s="32"/>
      <c r="AT289" s="32"/>
      <c r="AU289" s="32"/>
      <c r="AV289" s="32"/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32"/>
      <c r="BH289" s="32"/>
      <c r="BI289" s="32"/>
      <c r="BJ289" s="32"/>
      <c r="BK289" s="32"/>
      <c r="BL289" s="32"/>
      <c r="BM289" s="32"/>
      <c r="BN289" s="32"/>
      <c r="BO289" s="32"/>
      <c r="BP289" s="32"/>
      <c r="BQ289" s="32"/>
      <c r="BR289" s="32"/>
      <c r="BS289" s="32"/>
      <c r="BT289" s="32"/>
      <c r="BU289" s="32"/>
      <c r="BV289" s="32"/>
      <c r="BW289" s="32"/>
      <c r="BX289" s="32"/>
      <c r="BY289" s="32"/>
      <c r="BZ289" s="32"/>
      <c r="CA289" s="32"/>
      <c r="CB289" s="32"/>
      <c r="CC289" s="32"/>
      <c r="CD289" s="32"/>
      <c r="CE289" s="32"/>
      <c r="CF289" s="32"/>
      <c r="CG289" s="32"/>
      <c r="CH289" s="32"/>
      <c r="CI289" s="32"/>
      <c r="CJ289" s="32"/>
      <c r="CK289" s="32"/>
      <c r="CL289" s="32"/>
      <c r="CM289" s="32"/>
      <c r="CN289" s="32"/>
      <c r="CO289" s="32"/>
      <c r="CP289" s="32"/>
      <c r="CQ289" s="32"/>
      <c r="CR289" s="32"/>
      <c r="CS289" s="32"/>
      <c r="CT289" s="32"/>
      <c r="CU289" s="32"/>
      <c r="CV289" s="32"/>
      <c r="CW289" s="32"/>
      <c r="CX289" s="32"/>
      <c r="CY289" s="32"/>
      <c r="CZ289" s="32"/>
      <c r="DA289" s="32"/>
      <c r="DB289" s="32"/>
      <c r="DC289" s="32"/>
      <c r="DD289" s="32"/>
      <c r="DE289" s="32"/>
      <c r="DF289" s="32"/>
      <c r="DG289" s="32"/>
      <c r="DH289" s="32"/>
      <c r="DI289" s="32"/>
      <c r="DJ289" s="32"/>
      <c r="DK289" s="32"/>
      <c r="DL289" s="32"/>
      <c r="DM289" s="32"/>
      <c r="DN289" s="32"/>
      <c r="DO289" s="32"/>
      <c r="DP289" s="32"/>
      <c r="DQ289" s="32"/>
      <c r="DR289" s="32"/>
      <c r="DS289" s="32"/>
      <c r="DT289" s="32"/>
      <c r="DU289" s="32"/>
      <c r="DV289" s="32"/>
      <c r="DW289" s="32"/>
      <c r="DX289" s="32"/>
      <c r="DY289" s="32"/>
      <c r="DZ289" s="32"/>
      <c r="EA289" s="32"/>
      <c r="EB289" s="32"/>
      <c r="EC289" s="32"/>
      <c r="ED289" s="32"/>
      <c r="EE289" s="32"/>
      <c r="EF289" s="32"/>
      <c r="EG289" s="32"/>
      <c r="EH289" s="32"/>
      <c r="EI289" s="32"/>
      <c r="EJ289" s="32"/>
      <c r="EK289" s="32"/>
      <c r="EL289" s="32"/>
      <c r="EM289" s="32"/>
      <c r="EN289" s="32"/>
      <c r="EO289" s="32"/>
      <c r="EP289" s="32"/>
      <c r="EQ289" s="32"/>
      <c r="ER289" s="32"/>
      <c r="ES289" s="32"/>
      <c r="ET289" s="32"/>
      <c r="EU289" s="32"/>
      <c r="EV289" s="32"/>
      <c r="EW289" s="32"/>
      <c r="EX289" s="32"/>
      <c r="EY289" s="32"/>
      <c r="EZ289" s="32"/>
      <c r="FA289" s="32"/>
      <c r="FB289" s="32"/>
      <c r="FC289" s="32"/>
      <c r="FD289" s="32"/>
      <c r="FE289" s="32"/>
      <c r="FF289" s="32"/>
      <c r="FG289" s="32"/>
      <c r="FH289" s="32"/>
      <c r="FI289" s="32"/>
      <c r="FJ289" s="32"/>
      <c r="FK289" s="32"/>
      <c r="FL289" s="32"/>
      <c r="FM289" s="32"/>
      <c r="FN289" s="32"/>
      <c r="FO289" s="32"/>
      <c r="FP289" s="32"/>
      <c r="FQ289" s="32"/>
      <c r="FR289" s="32"/>
      <c r="FS289" s="32"/>
      <c r="FT289" s="32"/>
      <c r="FU289" s="32"/>
      <c r="FV289" s="32"/>
      <c r="FW289" s="32"/>
      <c r="FX289" s="32"/>
      <c r="FY289" s="32"/>
      <c r="FZ289" s="32"/>
      <c r="GA289" s="32"/>
      <c r="GB289" s="32"/>
      <c r="GC289" s="32"/>
      <c r="GD289" s="32"/>
      <c r="GE289" s="32"/>
      <c r="GF289" s="32"/>
      <c r="GG289" s="32"/>
      <c r="GH289" s="32"/>
      <c r="GI289" s="32"/>
      <c r="GJ289" s="32"/>
      <c r="GK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</row>
    <row r="290" spans="1:258" ht="18" x14ac:dyDescent="0.25">
      <c r="A290" s="33">
        <f>LOOKUP(2,1/($A$4:$A289&lt;&gt;""),$A$4:$A289)+1</f>
        <v>282</v>
      </c>
      <c r="B290" s="34"/>
      <c r="C290" s="48"/>
      <c r="D290" s="35" t="str">
        <f ca="1">IFERROR(IF($E290="","",VLOOKUP($E290,'Currency Pairs'!$B$4:$D$1001,3,FALSE)),"")</f>
        <v/>
      </c>
      <c r="E290" s="47" t="str">
        <f ca="1">IFERROR(IF($D290="","",VLOOKUP($D290,'Currency Pairs'!$A$4:$B$1001,2,FALSE)),"")</f>
        <v/>
      </c>
      <c r="F290" s="48"/>
      <c r="G290" s="47"/>
      <c r="H290" s="47"/>
      <c r="I290" s="47"/>
      <c r="J290" s="49" t="str">
        <f t="shared" si="10"/>
        <v/>
      </c>
      <c r="K290" s="77"/>
      <c r="L290" s="47"/>
      <c r="M290" s="50"/>
      <c r="N290" s="51" t="str">
        <f>IF(OR($G290="",$L290=""),"",ROUND(IF($F290="Long",(L290-G290),(G290-L290)) * POWER(10, VLOOKUP($D290,'Currency Pairs'!$A:$C,3,FALSE)),0))</f>
        <v/>
      </c>
      <c r="O290" s="93" t="str">
        <f>IF($P290="","",(($P290+$Q290+$R290)/LOOKUP(2,1/($V$4:$V289&lt;&gt;""),$V$4:$V289)))</f>
        <v/>
      </c>
      <c r="P290" s="52"/>
      <c r="Q290" s="52"/>
      <c r="R290" s="52"/>
      <c r="S290" s="40" t="str">
        <f t="shared" si="11"/>
        <v/>
      </c>
      <c r="T290" s="64"/>
      <c r="U290" s="64"/>
      <c r="V290" s="39" t="str">
        <f>IF($P290="","",$P290+$Q290+LOOKUP(2,1/($V$4:$V289&lt;&gt;""),$V$4:$V289))</f>
        <v/>
      </c>
      <c r="W290" s="40"/>
      <c r="X290" s="40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HN290" s="33"/>
      <c r="HO290" s="33"/>
      <c r="HP290" s="33"/>
      <c r="HQ290" s="33"/>
      <c r="HR290" s="33"/>
      <c r="HS290" s="33"/>
      <c r="HT290" s="33"/>
      <c r="HU290" s="33"/>
      <c r="HV290" s="33"/>
      <c r="HW290" s="33"/>
      <c r="HX290" s="33"/>
      <c r="HY290" s="33"/>
      <c r="HZ290" s="33"/>
      <c r="IA290" s="33"/>
      <c r="IB290" s="33"/>
      <c r="IC290" s="33"/>
      <c r="ID290" s="33"/>
      <c r="IE290" s="33"/>
      <c r="IF290" s="33"/>
      <c r="IG290" s="33"/>
      <c r="IH290" s="33"/>
      <c r="II290" s="33"/>
      <c r="IJ290" s="33"/>
      <c r="IK290" s="33"/>
      <c r="IL290" s="33"/>
      <c r="IM290" s="33"/>
      <c r="IN290" s="33"/>
      <c r="IO290" s="33"/>
      <c r="IP290" s="33"/>
      <c r="IQ290" s="33"/>
      <c r="IR290" s="33"/>
      <c r="IS290" s="33"/>
      <c r="IT290" s="33"/>
      <c r="IU290" s="33"/>
      <c r="IV290" s="33"/>
      <c r="IW290" s="33"/>
      <c r="IX290" s="33"/>
    </row>
    <row r="291" spans="1:258" ht="18" x14ac:dyDescent="0.25">
      <c r="A291" s="24">
        <f>LOOKUP(2,1/($A$4:$A290&lt;&gt;""),$A$4:$A290)+1</f>
        <v>283</v>
      </c>
      <c r="B291" s="25"/>
      <c r="C291" s="42"/>
      <c r="D291" s="26" t="str">
        <f ca="1">IFERROR(IF($E291="","",VLOOKUP($E291,'Currency Pairs'!$B$4:$D$1001,3,FALSE)),"")</f>
        <v/>
      </c>
      <c r="E291" s="41" t="str">
        <f ca="1">IFERROR(IF($D291="","",VLOOKUP($D291,'Currency Pairs'!$A$4:$B$1001,2,FALSE)),"")</f>
        <v/>
      </c>
      <c r="F291" s="42"/>
      <c r="G291" s="41"/>
      <c r="H291" s="41"/>
      <c r="I291" s="41"/>
      <c r="J291" s="43" t="str">
        <f t="shared" si="10"/>
        <v/>
      </c>
      <c r="K291" s="76"/>
      <c r="L291" s="41"/>
      <c r="M291" s="44"/>
      <c r="N291" s="45" t="str">
        <f>IF(OR($G291="",$L291=""),"",ROUND(IF($F291="Long",(L291-G291),(G291-L291)) * POWER(10, VLOOKUP($D291,'Currency Pairs'!$A:$C,3,FALSE)),0))</f>
        <v/>
      </c>
      <c r="O291" s="89" t="str">
        <f>IF($P291="","",(($P291+$Q291+$R291)/LOOKUP(2,1/($V$4:$V290&lt;&gt;""),$V$4:$V290)))</f>
        <v/>
      </c>
      <c r="P291" s="46"/>
      <c r="Q291" s="46"/>
      <c r="R291" s="46"/>
      <c r="S291" s="31" t="str">
        <f t="shared" si="11"/>
        <v/>
      </c>
      <c r="T291" s="63"/>
      <c r="U291" s="63"/>
      <c r="V291" s="30" t="str">
        <f>IF($P291="","",$P291+$Q291+LOOKUP(2,1/($V$4:$V290&lt;&gt;""),$V$4:$V290))</f>
        <v/>
      </c>
      <c r="W291" s="31"/>
      <c r="X291" s="31"/>
      <c r="Y291" s="32"/>
      <c r="Z291" s="32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  <c r="CE291" s="32"/>
      <c r="CF291" s="32"/>
      <c r="CG291" s="32"/>
      <c r="CH291" s="32"/>
      <c r="CI291" s="32"/>
      <c r="CJ291" s="32"/>
      <c r="CK291" s="32"/>
      <c r="CL291" s="32"/>
      <c r="CM291" s="32"/>
      <c r="CN291" s="32"/>
      <c r="CO291" s="32"/>
      <c r="CP291" s="32"/>
      <c r="CQ291" s="32"/>
      <c r="CR291" s="32"/>
      <c r="CS291" s="32"/>
      <c r="CT291" s="32"/>
      <c r="CU291" s="32"/>
      <c r="CV291" s="32"/>
      <c r="CW291" s="32"/>
      <c r="CX291" s="32"/>
      <c r="CY291" s="32"/>
      <c r="CZ291" s="32"/>
      <c r="DA291" s="32"/>
      <c r="DB291" s="32"/>
      <c r="DC291" s="32"/>
      <c r="DD291" s="32"/>
      <c r="DE291" s="32"/>
      <c r="DF291" s="32"/>
      <c r="DG291" s="32"/>
      <c r="DH291" s="32"/>
      <c r="DI291" s="32"/>
      <c r="DJ291" s="32"/>
      <c r="DK291" s="32"/>
      <c r="DL291" s="32"/>
      <c r="DM291" s="32"/>
      <c r="DN291" s="32"/>
      <c r="DO291" s="32"/>
      <c r="DP291" s="32"/>
      <c r="DQ291" s="32"/>
      <c r="DR291" s="32"/>
      <c r="DS291" s="32"/>
      <c r="DT291" s="32"/>
      <c r="DU291" s="32"/>
      <c r="DV291" s="32"/>
      <c r="DW291" s="32"/>
      <c r="DX291" s="32"/>
      <c r="DY291" s="32"/>
      <c r="DZ291" s="32"/>
      <c r="EA291" s="32"/>
      <c r="EB291" s="32"/>
      <c r="EC291" s="32"/>
      <c r="ED291" s="32"/>
      <c r="EE291" s="32"/>
      <c r="EF291" s="32"/>
      <c r="EG291" s="32"/>
      <c r="EH291" s="32"/>
      <c r="EI291" s="32"/>
      <c r="EJ291" s="32"/>
      <c r="EK291" s="32"/>
      <c r="EL291" s="32"/>
      <c r="EM291" s="32"/>
      <c r="EN291" s="32"/>
      <c r="EO291" s="32"/>
      <c r="EP291" s="32"/>
      <c r="EQ291" s="32"/>
      <c r="ER291" s="32"/>
      <c r="ES291" s="32"/>
      <c r="ET291" s="32"/>
      <c r="EU291" s="32"/>
      <c r="EV291" s="32"/>
      <c r="EW291" s="32"/>
      <c r="EX291" s="32"/>
      <c r="EY291" s="32"/>
      <c r="EZ291" s="32"/>
      <c r="FA291" s="32"/>
      <c r="FB291" s="32"/>
      <c r="FC291" s="32"/>
      <c r="FD291" s="32"/>
      <c r="FE291" s="32"/>
      <c r="FF291" s="32"/>
      <c r="FG291" s="32"/>
      <c r="FH291" s="32"/>
      <c r="FI291" s="32"/>
      <c r="FJ291" s="32"/>
      <c r="FK291" s="32"/>
      <c r="FL291" s="32"/>
      <c r="FM291" s="32"/>
      <c r="FN291" s="32"/>
      <c r="FO291" s="32"/>
      <c r="FP291" s="32"/>
      <c r="FQ291" s="32"/>
      <c r="FR291" s="32"/>
      <c r="FS291" s="32"/>
      <c r="FT291" s="32"/>
      <c r="FU291" s="32"/>
      <c r="FV291" s="32"/>
      <c r="FW291" s="32"/>
      <c r="FX291" s="32"/>
      <c r="FY291" s="32"/>
      <c r="FZ291" s="32"/>
      <c r="GA291" s="32"/>
      <c r="GB291" s="32"/>
      <c r="GC291" s="32"/>
      <c r="GD291" s="32"/>
      <c r="GE291" s="32"/>
      <c r="GF291" s="32"/>
      <c r="GG291" s="32"/>
      <c r="GH291" s="32"/>
      <c r="GI291" s="32"/>
      <c r="GJ291" s="32"/>
      <c r="GK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</row>
    <row r="292" spans="1:258" ht="18" x14ac:dyDescent="0.25">
      <c r="A292" s="33">
        <f>LOOKUP(2,1/($A$4:$A291&lt;&gt;""),$A$4:$A291)+1</f>
        <v>284</v>
      </c>
      <c r="B292" s="34"/>
      <c r="C292" s="48"/>
      <c r="D292" s="35" t="str">
        <f ca="1">IFERROR(IF($E292="","",VLOOKUP($E292,'Currency Pairs'!$B$4:$D$1001,3,FALSE)),"")</f>
        <v/>
      </c>
      <c r="E292" s="47" t="str">
        <f ca="1">IFERROR(IF($D292="","",VLOOKUP($D292,'Currency Pairs'!$A$4:$B$1001,2,FALSE)),"")</f>
        <v/>
      </c>
      <c r="F292" s="48"/>
      <c r="G292" s="47"/>
      <c r="H292" s="47"/>
      <c r="I292" s="47"/>
      <c r="J292" s="49" t="str">
        <f t="shared" si="10"/>
        <v/>
      </c>
      <c r="K292" s="77"/>
      <c r="L292" s="47"/>
      <c r="M292" s="50"/>
      <c r="N292" s="51" t="str">
        <f>IF(OR($G292="",$L292=""),"",ROUND(IF($F292="Long",(L292-G292),(G292-L292)) * POWER(10, VLOOKUP($D292,'Currency Pairs'!$A:$C,3,FALSE)),0))</f>
        <v/>
      </c>
      <c r="O292" s="93" t="str">
        <f>IF($P292="","",(($P292+$Q292+$R292)/LOOKUP(2,1/($V$4:$V291&lt;&gt;""),$V$4:$V291)))</f>
        <v/>
      </c>
      <c r="P292" s="52"/>
      <c r="Q292" s="52"/>
      <c r="R292" s="52"/>
      <c r="S292" s="40" t="str">
        <f t="shared" si="11"/>
        <v/>
      </c>
      <c r="T292" s="64"/>
      <c r="U292" s="64"/>
      <c r="V292" s="39" t="str">
        <f>IF($P292="","",$P292+$Q292+LOOKUP(2,1/($V$4:$V291&lt;&gt;""),$V$4:$V291))</f>
        <v/>
      </c>
      <c r="W292" s="40"/>
      <c r="X292" s="40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HN292" s="33"/>
      <c r="HO292" s="33"/>
      <c r="HP292" s="33"/>
      <c r="HQ292" s="33"/>
      <c r="HR292" s="33"/>
      <c r="HS292" s="33"/>
      <c r="HT292" s="33"/>
      <c r="HU292" s="33"/>
      <c r="HV292" s="33"/>
      <c r="HW292" s="33"/>
      <c r="HX292" s="33"/>
      <c r="HY292" s="33"/>
      <c r="HZ292" s="33"/>
      <c r="IA292" s="33"/>
      <c r="IB292" s="33"/>
      <c r="IC292" s="33"/>
      <c r="ID292" s="33"/>
      <c r="IE292" s="33"/>
      <c r="IF292" s="33"/>
      <c r="IG292" s="33"/>
      <c r="IH292" s="33"/>
      <c r="II292" s="33"/>
      <c r="IJ292" s="33"/>
      <c r="IK292" s="33"/>
      <c r="IL292" s="33"/>
      <c r="IM292" s="33"/>
      <c r="IN292" s="33"/>
      <c r="IO292" s="33"/>
      <c r="IP292" s="33"/>
      <c r="IQ292" s="33"/>
      <c r="IR292" s="33"/>
      <c r="IS292" s="33"/>
      <c r="IT292" s="33"/>
      <c r="IU292" s="33"/>
      <c r="IV292" s="33"/>
      <c r="IW292" s="33"/>
      <c r="IX292" s="33"/>
    </row>
    <row r="293" spans="1:258" ht="18" x14ac:dyDescent="0.25">
      <c r="A293" s="24">
        <f>LOOKUP(2,1/($A$4:$A292&lt;&gt;""),$A$4:$A292)+1</f>
        <v>285</v>
      </c>
      <c r="B293" s="25"/>
      <c r="C293" s="42"/>
      <c r="D293" s="26" t="str">
        <f ca="1">IFERROR(IF($E293="","",VLOOKUP($E293,'Currency Pairs'!$B$4:$D$1001,3,FALSE)),"")</f>
        <v/>
      </c>
      <c r="E293" s="41" t="str">
        <f ca="1">IFERROR(IF($D293="","",VLOOKUP($D293,'Currency Pairs'!$A$4:$B$1001,2,FALSE)),"")</f>
        <v/>
      </c>
      <c r="F293" s="42"/>
      <c r="G293" s="41"/>
      <c r="H293" s="41"/>
      <c r="I293" s="41"/>
      <c r="J293" s="43" t="str">
        <f t="shared" si="10"/>
        <v/>
      </c>
      <c r="K293" s="76"/>
      <c r="L293" s="41"/>
      <c r="M293" s="44"/>
      <c r="N293" s="45" t="str">
        <f>IF(OR($G293="",$L293=""),"",ROUND(IF($F293="Long",(L293-G293),(G293-L293)) * POWER(10, VLOOKUP($D293,'Currency Pairs'!$A:$C,3,FALSE)),0))</f>
        <v/>
      </c>
      <c r="O293" s="89" t="str">
        <f>IF($P293="","",(($P293+$Q293+$R293)/LOOKUP(2,1/($V$4:$V292&lt;&gt;""),$V$4:$V292)))</f>
        <v/>
      </c>
      <c r="P293" s="46"/>
      <c r="Q293" s="46"/>
      <c r="R293" s="46"/>
      <c r="S293" s="31" t="str">
        <f t="shared" si="11"/>
        <v/>
      </c>
      <c r="T293" s="63"/>
      <c r="U293" s="63"/>
      <c r="V293" s="30" t="str">
        <f>IF($P293="","",$P293+$Q293+LOOKUP(2,1/($V$4:$V292&lt;&gt;""),$V$4:$V292))</f>
        <v/>
      </c>
      <c r="W293" s="31"/>
      <c r="X293" s="31"/>
      <c r="Y293" s="32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  <c r="AP293" s="32"/>
      <c r="AQ293" s="32"/>
      <c r="AR293" s="32"/>
      <c r="AS293" s="32"/>
      <c r="AT293" s="32"/>
      <c r="AU293" s="32"/>
      <c r="AV293" s="32"/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32"/>
      <c r="BH293" s="32"/>
      <c r="BI293" s="32"/>
      <c r="BJ293" s="32"/>
      <c r="BK293" s="32"/>
      <c r="BL293" s="32"/>
      <c r="BM293" s="32"/>
      <c r="BN293" s="32"/>
      <c r="BO293" s="32"/>
      <c r="BP293" s="32"/>
      <c r="BQ293" s="32"/>
      <c r="BR293" s="32"/>
      <c r="BS293" s="32"/>
      <c r="BT293" s="32"/>
      <c r="BU293" s="32"/>
      <c r="BV293" s="32"/>
      <c r="BW293" s="32"/>
      <c r="BX293" s="32"/>
      <c r="BY293" s="32"/>
      <c r="BZ293" s="32"/>
      <c r="CA293" s="32"/>
      <c r="CB293" s="32"/>
      <c r="CC293" s="32"/>
      <c r="CD293" s="32"/>
      <c r="CE293" s="32"/>
      <c r="CF293" s="32"/>
      <c r="CG293" s="32"/>
      <c r="CH293" s="32"/>
      <c r="CI293" s="32"/>
      <c r="CJ293" s="32"/>
      <c r="CK293" s="32"/>
      <c r="CL293" s="32"/>
      <c r="CM293" s="32"/>
      <c r="CN293" s="32"/>
      <c r="CO293" s="32"/>
      <c r="CP293" s="32"/>
      <c r="CQ293" s="32"/>
      <c r="CR293" s="32"/>
      <c r="CS293" s="32"/>
      <c r="CT293" s="32"/>
      <c r="CU293" s="32"/>
      <c r="CV293" s="32"/>
      <c r="CW293" s="32"/>
      <c r="CX293" s="32"/>
      <c r="CY293" s="32"/>
      <c r="CZ293" s="32"/>
      <c r="DA293" s="32"/>
      <c r="DB293" s="32"/>
      <c r="DC293" s="32"/>
      <c r="DD293" s="32"/>
      <c r="DE293" s="32"/>
      <c r="DF293" s="32"/>
      <c r="DG293" s="32"/>
      <c r="DH293" s="32"/>
      <c r="DI293" s="32"/>
      <c r="DJ293" s="32"/>
      <c r="DK293" s="32"/>
      <c r="DL293" s="32"/>
      <c r="DM293" s="32"/>
      <c r="DN293" s="32"/>
      <c r="DO293" s="32"/>
      <c r="DP293" s="32"/>
      <c r="DQ293" s="32"/>
      <c r="DR293" s="32"/>
      <c r="DS293" s="32"/>
      <c r="DT293" s="32"/>
      <c r="DU293" s="32"/>
      <c r="DV293" s="32"/>
      <c r="DW293" s="32"/>
      <c r="DX293" s="32"/>
      <c r="DY293" s="32"/>
      <c r="DZ293" s="32"/>
      <c r="EA293" s="32"/>
      <c r="EB293" s="32"/>
      <c r="EC293" s="32"/>
      <c r="ED293" s="32"/>
      <c r="EE293" s="32"/>
      <c r="EF293" s="32"/>
      <c r="EG293" s="32"/>
      <c r="EH293" s="32"/>
      <c r="EI293" s="32"/>
      <c r="EJ293" s="32"/>
      <c r="EK293" s="32"/>
      <c r="EL293" s="32"/>
      <c r="EM293" s="32"/>
      <c r="EN293" s="32"/>
      <c r="EO293" s="32"/>
      <c r="EP293" s="32"/>
      <c r="EQ293" s="32"/>
      <c r="ER293" s="32"/>
      <c r="ES293" s="32"/>
      <c r="ET293" s="32"/>
      <c r="EU293" s="32"/>
      <c r="EV293" s="32"/>
      <c r="EW293" s="32"/>
      <c r="EX293" s="32"/>
      <c r="EY293" s="32"/>
      <c r="EZ293" s="32"/>
      <c r="FA293" s="32"/>
      <c r="FB293" s="32"/>
      <c r="FC293" s="32"/>
      <c r="FD293" s="32"/>
      <c r="FE293" s="32"/>
      <c r="FF293" s="32"/>
      <c r="FG293" s="32"/>
      <c r="FH293" s="32"/>
      <c r="FI293" s="32"/>
      <c r="FJ293" s="32"/>
      <c r="FK293" s="32"/>
      <c r="FL293" s="32"/>
      <c r="FM293" s="32"/>
      <c r="FN293" s="32"/>
      <c r="FO293" s="32"/>
      <c r="FP293" s="32"/>
      <c r="FQ293" s="32"/>
      <c r="FR293" s="32"/>
      <c r="FS293" s="32"/>
      <c r="FT293" s="32"/>
      <c r="FU293" s="32"/>
      <c r="FV293" s="32"/>
      <c r="FW293" s="32"/>
      <c r="FX293" s="32"/>
      <c r="FY293" s="32"/>
      <c r="FZ293" s="32"/>
      <c r="GA293" s="32"/>
      <c r="GB293" s="32"/>
      <c r="GC293" s="32"/>
      <c r="GD293" s="32"/>
      <c r="GE293" s="32"/>
      <c r="GF293" s="32"/>
      <c r="GG293" s="32"/>
      <c r="GH293" s="32"/>
      <c r="GI293" s="32"/>
      <c r="GJ293" s="32"/>
      <c r="GK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</row>
    <row r="294" spans="1:258" ht="18" x14ac:dyDescent="0.25">
      <c r="A294" s="33">
        <f>LOOKUP(2,1/($A$4:$A293&lt;&gt;""),$A$4:$A293)+1</f>
        <v>286</v>
      </c>
      <c r="B294" s="34"/>
      <c r="C294" s="48"/>
      <c r="D294" s="35" t="str">
        <f ca="1">IFERROR(IF($E294="","",VLOOKUP($E294,'Currency Pairs'!$B$4:$D$1001,3,FALSE)),"")</f>
        <v/>
      </c>
      <c r="E294" s="47" t="str">
        <f ca="1">IFERROR(IF($D294="","",VLOOKUP($D294,'Currency Pairs'!$A$4:$B$1001,2,FALSE)),"")</f>
        <v/>
      </c>
      <c r="F294" s="48"/>
      <c r="G294" s="47"/>
      <c r="H294" s="47"/>
      <c r="I294" s="47"/>
      <c r="J294" s="49" t="str">
        <f t="shared" si="10"/>
        <v/>
      </c>
      <c r="K294" s="77"/>
      <c r="L294" s="47"/>
      <c r="M294" s="50"/>
      <c r="N294" s="51" t="str">
        <f>IF(OR($G294="",$L294=""),"",ROUND(IF($F294="Long",(L294-G294),(G294-L294)) * POWER(10, VLOOKUP($D294,'Currency Pairs'!$A:$C,3,FALSE)),0))</f>
        <v/>
      </c>
      <c r="O294" s="93" t="str">
        <f>IF($P294="","",(($P294+$Q294+$R294)/LOOKUP(2,1/($V$4:$V293&lt;&gt;""),$V$4:$V293)))</f>
        <v/>
      </c>
      <c r="P294" s="52"/>
      <c r="Q294" s="52"/>
      <c r="R294" s="52"/>
      <c r="S294" s="40" t="str">
        <f t="shared" si="11"/>
        <v/>
      </c>
      <c r="T294" s="64"/>
      <c r="U294" s="64"/>
      <c r="V294" s="39" t="str">
        <f>IF($P294="","",$P294+$Q294+LOOKUP(2,1/($V$4:$V293&lt;&gt;""),$V$4:$V293))</f>
        <v/>
      </c>
      <c r="W294" s="40"/>
      <c r="X294" s="40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HN294" s="33"/>
      <c r="HO294" s="33"/>
      <c r="HP294" s="33"/>
      <c r="HQ294" s="33"/>
      <c r="HR294" s="33"/>
      <c r="HS294" s="33"/>
      <c r="HT294" s="33"/>
      <c r="HU294" s="33"/>
      <c r="HV294" s="33"/>
      <c r="HW294" s="33"/>
      <c r="HX294" s="33"/>
      <c r="HY294" s="33"/>
      <c r="HZ294" s="33"/>
      <c r="IA294" s="33"/>
      <c r="IB294" s="33"/>
      <c r="IC294" s="33"/>
      <c r="ID294" s="33"/>
      <c r="IE294" s="33"/>
      <c r="IF294" s="33"/>
      <c r="IG294" s="33"/>
      <c r="IH294" s="33"/>
      <c r="II294" s="33"/>
      <c r="IJ294" s="33"/>
      <c r="IK294" s="33"/>
      <c r="IL294" s="33"/>
      <c r="IM294" s="33"/>
      <c r="IN294" s="33"/>
      <c r="IO294" s="33"/>
      <c r="IP294" s="33"/>
      <c r="IQ294" s="33"/>
      <c r="IR294" s="33"/>
      <c r="IS294" s="33"/>
      <c r="IT294" s="33"/>
      <c r="IU294" s="33"/>
      <c r="IV294" s="33"/>
      <c r="IW294" s="33"/>
      <c r="IX294" s="33"/>
    </row>
    <row r="295" spans="1:258" ht="18" x14ac:dyDescent="0.25">
      <c r="A295" s="24">
        <f>LOOKUP(2,1/($A$4:$A294&lt;&gt;""),$A$4:$A294)+1</f>
        <v>287</v>
      </c>
      <c r="B295" s="25"/>
      <c r="C295" s="42"/>
      <c r="D295" s="26" t="str">
        <f ca="1">IFERROR(IF($E295="","",VLOOKUP($E295,'Currency Pairs'!$B$4:$D$1001,3,FALSE)),"")</f>
        <v/>
      </c>
      <c r="E295" s="41" t="str">
        <f ca="1">IFERROR(IF($D295="","",VLOOKUP($D295,'Currency Pairs'!$A$4:$B$1001,2,FALSE)),"")</f>
        <v/>
      </c>
      <c r="F295" s="42"/>
      <c r="G295" s="41"/>
      <c r="H295" s="41"/>
      <c r="I295" s="41"/>
      <c r="J295" s="43" t="str">
        <f t="shared" si="10"/>
        <v/>
      </c>
      <c r="K295" s="76"/>
      <c r="L295" s="41"/>
      <c r="M295" s="44"/>
      <c r="N295" s="45" t="str">
        <f>IF(OR($G295="",$L295=""),"",ROUND(IF($F295="Long",(L295-G295),(G295-L295)) * POWER(10, VLOOKUP($D295,'Currency Pairs'!$A:$C,3,FALSE)),0))</f>
        <v/>
      </c>
      <c r="O295" s="89" t="str">
        <f>IF($P295="","",(($P295+$Q295+$R295)/LOOKUP(2,1/($V$4:$V294&lt;&gt;""),$V$4:$V294)))</f>
        <v/>
      </c>
      <c r="P295" s="46"/>
      <c r="Q295" s="46"/>
      <c r="R295" s="46"/>
      <c r="S295" s="31" t="str">
        <f t="shared" si="11"/>
        <v/>
      </c>
      <c r="T295" s="63"/>
      <c r="U295" s="63"/>
      <c r="V295" s="30" t="str">
        <f>IF($P295="","",$P295+$Q295+LOOKUP(2,1/($V$4:$V294&lt;&gt;""),$V$4:$V294))</f>
        <v/>
      </c>
      <c r="W295" s="31"/>
      <c r="X295" s="31"/>
      <c r="Y295" s="32"/>
      <c r="Z295" s="32"/>
      <c r="AA295" s="32"/>
      <c r="AB295" s="32"/>
      <c r="AC295" s="32"/>
      <c r="AD295" s="32"/>
      <c r="AE295" s="32"/>
      <c r="AF295" s="32"/>
      <c r="AG295" s="32"/>
      <c r="AH295" s="32"/>
      <c r="AI295" s="32"/>
      <c r="AJ295" s="32"/>
      <c r="AK295" s="32"/>
      <c r="AL295" s="32"/>
      <c r="AM295" s="32"/>
      <c r="AN295" s="32"/>
      <c r="AO295" s="32"/>
      <c r="AP295" s="32"/>
      <c r="AQ295" s="32"/>
      <c r="AR295" s="32"/>
      <c r="AS295" s="32"/>
      <c r="AT295" s="32"/>
      <c r="AU295" s="32"/>
      <c r="AV295" s="32"/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32"/>
      <c r="BH295" s="32"/>
      <c r="BI295" s="32"/>
      <c r="BJ295" s="32"/>
      <c r="BK295" s="32"/>
      <c r="BL295" s="32"/>
      <c r="BM295" s="32"/>
      <c r="BN295" s="32"/>
      <c r="BO295" s="32"/>
      <c r="BP295" s="32"/>
      <c r="BQ295" s="32"/>
      <c r="BR295" s="32"/>
      <c r="BS295" s="32"/>
      <c r="BT295" s="32"/>
      <c r="BU295" s="32"/>
      <c r="BV295" s="32"/>
      <c r="BW295" s="32"/>
      <c r="BX295" s="32"/>
      <c r="BY295" s="32"/>
      <c r="BZ295" s="32"/>
      <c r="CA295" s="32"/>
      <c r="CB295" s="32"/>
      <c r="CC295" s="32"/>
      <c r="CD295" s="32"/>
      <c r="CE295" s="32"/>
      <c r="CF295" s="32"/>
      <c r="CG295" s="32"/>
      <c r="CH295" s="32"/>
      <c r="CI295" s="32"/>
      <c r="CJ295" s="32"/>
      <c r="CK295" s="32"/>
      <c r="CL295" s="32"/>
      <c r="CM295" s="32"/>
      <c r="CN295" s="32"/>
      <c r="CO295" s="32"/>
      <c r="CP295" s="32"/>
      <c r="CQ295" s="32"/>
      <c r="CR295" s="32"/>
      <c r="CS295" s="32"/>
      <c r="CT295" s="32"/>
      <c r="CU295" s="32"/>
      <c r="CV295" s="32"/>
      <c r="CW295" s="32"/>
      <c r="CX295" s="32"/>
      <c r="CY295" s="32"/>
      <c r="CZ295" s="32"/>
      <c r="DA295" s="32"/>
      <c r="DB295" s="32"/>
      <c r="DC295" s="32"/>
      <c r="DD295" s="32"/>
      <c r="DE295" s="32"/>
      <c r="DF295" s="32"/>
      <c r="DG295" s="32"/>
      <c r="DH295" s="32"/>
      <c r="DI295" s="32"/>
      <c r="DJ295" s="32"/>
      <c r="DK295" s="32"/>
      <c r="DL295" s="32"/>
      <c r="DM295" s="32"/>
      <c r="DN295" s="32"/>
      <c r="DO295" s="32"/>
      <c r="DP295" s="32"/>
      <c r="DQ295" s="32"/>
      <c r="DR295" s="32"/>
      <c r="DS295" s="32"/>
      <c r="DT295" s="32"/>
      <c r="DU295" s="32"/>
      <c r="DV295" s="32"/>
      <c r="DW295" s="32"/>
      <c r="DX295" s="32"/>
      <c r="DY295" s="32"/>
      <c r="DZ295" s="32"/>
      <c r="EA295" s="32"/>
      <c r="EB295" s="32"/>
      <c r="EC295" s="32"/>
      <c r="ED295" s="32"/>
      <c r="EE295" s="32"/>
      <c r="EF295" s="32"/>
      <c r="EG295" s="32"/>
      <c r="EH295" s="32"/>
      <c r="EI295" s="32"/>
      <c r="EJ295" s="32"/>
      <c r="EK295" s="32"/>
      <c r="EL295" s="32"/>
      <c r="EM295" s="32"/>
      <c r="EN295" s="32"/>
      <c r="EO295" s="32"/>
      <c r="EP295" s="32"/>
      <c r="EQ295" s="32"/>
      <c r="ER295" s="32"/>
      <c r="ES295" s="32"/>
      <c r="ET295" s="32"/>
      <c r="EU295" s="32"/>
      <c r="EV295" s="32"/>
      <c r="EW295" s="32"/>
      <c r="EX295" s="32"/>
      <c r="EY295" s="32"/>
      <c r="EZ295" s="32"/>
      <c r="FA295" s="32"/>
      <c r="FB295" s="32"/>
      <c r="FC295" s="32"/>
      <c r="FD295" s="32"/>
      <c r="FE295" s="32"/>
      <c r="FF295" s="32"/>
      <c r="FG295" s="32"/>
      <c r="FH295" s="32"/>
      <c r="FI295" s="32"/>
      <c r="FJ295" s="32"/>
      <c r="FK295" s="32"/>
      <c r="FL295" s="32"/>
      <c r="FM295" s="32"/>
      <c r="FN295" s="32"/>
      <c r="FO295" s="32"/>
      <c r="FP295" s="32"/>
      <c r="FQ295" s="32"/>
      <c r="FR295" s="32"/>
      <c r="FS295" s="32"/>
      <c r="FT295" s="32"/>
      <c r="FU295" s="32"/>
      <c r="FV295" s="32"/>
      <c r="FW295" s="32"/>
      <c r="FX295" s="32"/>
      <c r="FY295" s="32"/>
      <c r="FZ295" s="32"/>
      <c r="GA295" s="32"/>
      <c r="GB295" s="32"/>
      <c r="GC295" s="32"/>
      <c r="GD295" s="32"/>
      <c r="GE295" s="32"/>
      <c r="GF295" s="32"/>
      <c r="GG295" s="32"/>
      <c r="GH295" s="32"/>
      <c r="GI295" s="32"/>
      <c r="GJ295" s="32"/>
      <c r="GK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</row>
    <row r="296" spans="1:258" ht="18" x14ac:dyDescent="0.25">
      <c r="A296" s="33">
        <f>LOOKUP(2,1/($A$4:$A295&lt;&gt;""),$A$4:$A295)+1</f>
        <v>288</v>
      </c>
      <c r="B296" s="34"/>
      <c r="C296" s="48"/>
      <c r="D296" s="35" t="str">
        <f ca="1">IFERROR(IF($E296="","",VLOOKUP($E296,'Currency Pairs'!$B$4:$D$1001,3,FALSE)),"")</f>
        <v/>
      </c>
      <c r="E296" s="47" t="str">
        <f ca="1">IFERROR(IF($D296="","",VLOOKUP($D296,'Currency Pairs'!$A$4:$B$1001,2,FALSE)),"")</f>
        <v/>
      </c>
      <c r="F296" s="48"/>
      <c r="G296" s="47"/>
      <c r="H296" s="47"/>
      <c r="I296" s="47"/>
      <c r="J296" s="49" t="str">
        <f t="shared" si="10"/>
        <v/>
      </c>
      <c r="K296" s="77"/>
      <c r="L296" s="47"/>
      <c r="M296" s="50"/>
      <c r="N296" s="51" t="str">
        <f>IF(OR($G296="",$L296=""),"",ROUND(IF($F296="Long",(L296-G296),(G296-L296)) * POWER(10, VLOOKUP($D296,'Currency Pairs'!$A:$C,3,FALSE)),0))</f>
        <v/>
      </c>
      <c r="O296" s="93" t="str">
        <f>IF($P296="","",(($P296+$Q296+$R296)/LOOKUP(2,1/($V$4:$V295&lt;&gt;""),$V$4:$V295)))</f>
        <v/>
      </c>
      <c r="P296" s="52"/>
      <c r="Q296" s="52"/>
      <c r="R296" s="52"/>
      <c r="S296" s="40" t="str">
        <f t="shared" si="11"/>
        <v/>
      </c>
      <c r="T296" s="64"/>
      <c r="U296" s="64"/>
      <c r="V296" s="39" t="str">
        <f>IF($P296="","",$P296+$Q296+LOOKUP(2,1/($V$4:$V295&lt;&gt;""),$V$4:$V295))</f>
        <v/>
      </c>
      <c r="W296" s="40"/>
      <c r="X296" s="40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HN296" s="33"/>
      <c r="HO296" s="33"/>
      <c r="HP296" s="33"/>
      <c r="HQ296" s="33"/>
      <c r="HR296" s="33"/>
      <c r="HS296" s="33"/>
      <c r="HT296" s="33"/>
      <c r="HU296" s="33"/>
      <c r="HV296" s="33"/>
      <c r="HW296" s="33"/>
      <c r="HX296" s="33"/>
      <c r="HY296" s="33"/>
      <c r="HZ296" s="33"/>
      <c r="IA296" s="33"/>
      <c r="IB296" s="33"/>
      <c r="IC296" s="33"/>
      <c r="ID296" s="33"/>
      <c r="IE296" s="33"/>
      <c r="IF296" s="33"/>
      <c r="IG296" s="33"/>
      <c r="IH296" s="33"/>
      <c r="II296" s="33"/>
      <c r="IJ296" s="33"/>
      <c r="IK296" s="33"/>
      <c r="IL296" s="33"/>
      <c r="IM296" s="33"/>
      <c r="IN296" s="33"/>
      <c r="IO296" s="33"/>
      <c r="IP296" s="33"/>
      <c r="IQ296" s="33"/>
      <c r="IR296" s="33"/>
      <c r="IS296" s="33"/>
      <c r="IT296" s="33"/>
      <c r="IU296" s="33"/>
      <c r="IV296" s="33"/>
      <c r="IW296" s="33"/>
      <c r="IX296" s="33"/>
    </row>
    <row r="297" spans="1:258" ht="18" x14ac:dyDescent="0.25">
      <c r="A297" s="24">
        <f>LOOKUP(2,1/($A$4:$A296&lt;&gt;""),$A$4:$A296)+1</f>
        <v>289</v>
      </c>
      <c r="B297" s="25"/>
      <c r="C297" s="42"/>
      <c r="D297" s="26" t="str">
        <f ca="1">IFERROR(IF($E297="","",VLOOKUP($E297,'Currency Pairs'!$B$4:$D$1001,3,FALSE)),"")</f>
        <v/>
      </c>
      <c r="E297" s="41" t="str">
        <f ca="1">IFERROR(IF($D297="","",VLOOKUP($D297,'Currency Pairs'!$A$4:$B$1001,2,FALSE)),"")</f>
        <v/>
      </c>
      <c r="F297" s="42"/>
      <c r="G297" s="41"/>
      <c r="H297" s="41"/>
      <c r="I297" s="41"/>
      <c r="J297" s="43" t="str">
        <f t="shared" si="10"/>
        <v/>
      </c>
      <c r="K297" s="76"/>
      <c r="L297" s="41"/>
      <c r="M297" s="44"/>
      <c r="N297" s="45" t="str">
        <f>IF(OR($G297="",$L297=""),"",ROUND(IF($F297="Long",(L297-G297),(G297-L297)) * POWER(10, VLOOKUP($D297,'Currency Pairs'!$A:$C,3,FALSE)),0))</f>
        <v/>
      </c>
      <c r="O297" s="89" t="str">
        <f>IF($P297="","",(($P297+$Q297+$R297)/LOOKUP(2,1/($V$4:$V296&lt;&gt;""),$V$4:$V296)))</f>
        <v/>
      </c>
      <c r="P297" s="46"/>
      <c r="Q297" s="46"/>
      <c r="R297" s="46"/>
      <c r="S297" s="31" t="str">
        <f t="shared" si="11"/>
        <v/>
      </c>
      <c r="T297" s="63"/>
      <c r="U297" s="63"/>
      <c r="V297" s="30" t="str">
        <f>IF($P297="","",$P297+$Q297+LOOKUP(2,1/($V$4:$V296&lt;&gt;""),$V$4:$V296))</f>
        <v/>
      </c>
      <c r="W297" s="31"/>
      <c r="X297" s="31"/>
      <c r="Y297" s="32"/>
      <c r="Z297" s="32"/>
      <c r="AA297" s="32"/>
      <c r="AB297" s="32"/>
      <c r="AC297" s="32"/>
      <c r="AD297" s="32"/>
      <c r="AE297" s="32"/>
      <c r="AF297" s="32"/>
      <c r="AG297" s="32"/>
      <c r="AH297" s="32"/>
      <c r="AI297" s="32"/>
      <c r="AJ297" s="32"/>
      <c r="AK297" s="32"/>
      <c r="AL297" s="32"/>
      <c r="AM297" s="32"/>
      <c r="AN297" s="32"/>
      <c r="AO297" s="32"/>
      <c r="AP297" s="32"/>
      <c r="AQ297" s="32"/>
      <c r="AR297" s="32"/>
      <c r="AS297" s="32"/>
      <c r="AT297" s="32"/>
      <c r="AU297" s="32"/>
      <c r="AV297" s="32"/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32"/>
      <c r="BH297" s="32"/>
      <c r="BI297" s="32"/>
      <c r="BJ297" s="32"/>
      <c r="BK297" s="32"/>
      <c r="BL297" s="32"/>
      <c r="BM297" s="32"/>
      <c r="BN297" s="32"/>
      <c r="BO297" s="32"/>
      <c r="BP297" s="32"/>
      <c r="BQ297" s="32"/>
      <c r="BR297" s="32"/>
      <c r="BS297" s="32"/>
      <c r="BT297" s="32"/>
      <c r="BU297" s="32"/>
      <c r="BV297" s="32"/>
      <c r="BW297" s="32"/>
      <c r="BX297" s="32"/>
      <c r="BY297" s="32"/>
      <c r="BZ297" s="32"/>
      <c r="CA297" s="32"/>
      <c r="CB297" s="32"/>
      <c r="CC297" s="32"/>
      <c r="CD297" s="32"/>
      <c r="CE297" s="32"/>
      <c r="CF297" s="32"/>
      <c r="CG297" s="32"/>
      <c r="CH297" s="32"/>
      <c r="CI297" s="32"/>
      <c r="CJ297" s="32"/>
      <c r="CK297" s="32"/>
      <c r="CL297" s="32"/>
      <c r="CM297" s="32"/>
      <c r="CN297" s="32"/>
      <c r="CO297" s="32"/>
      <c r="CP297" s="32"/>
      <c r="CQ297" s="32"/>
      <c r="CR297" s="32"/>
      <c r="CS297" s="32"/>
      <c r="CT297" s="32"/>
      <c r="CU297" s="32"/>
      <c r="CV297" s="32"/>
      <c r="CW297" s="32"/>
      <c r="CX297" s="32"/>
      <c r="CY297" s="32"/>
      <c r="CZ297" s="32"/>
      <c r="DA297" s="32"/>
      <c r="DB297" s="32"/>
      <c r="DC297" s="32"/>
      <c r="DD297" s="32"/>
      <c r="DE297" s="32"/>
      <c r="DF297" s="32"/>
      <c r="DG297" s="32"/>
      <c r="DH297" s="32"/>
      <c r="DI297" s="32"/>
      <c r="DJ297" s="32"/>
      <c r="DK297" s="32"/>
      <c r="DL297" s="32"/>
      <c r="DM297" s="32"/>
      <c r="DN297" s="32"/>
      <c r="DO297" s="32"/>
      <c r="DP297" s="32"/>
      <c r="DQ297" s="32"/>
      <c r="DR297" s="32"/>
      <c r="DS297" s="32"/>
      <c r="DT297" s="32"/>
      <c r="DU297" s="32"/>
      <c r="DV297" s="32"/>
      <c r="DW297" s="32"/>
      <c r="DX297" s="32"/>
      <c r="DY297" s="32"/>
      <c r="DZ297" s="32"/>
      <c r="EA297" s="32"/>
      <c r="EB297" s="32"/>
      <c r="EC297" s="32"/>
      <c r="ED297" s="32"/>
      <c r="EE297" s="32"/>
      <c r="EF297" s="32"/>
      <c r="EG297" s="32"/>
      <c r="EH297" s="32"/>
      <c r="EI297" s="32"/>
      <c r="EJ297" s="32"/>
      <c r="EK297" s="32"/>
      <c r="EL297" s="32"/>
      <c r="EM297" s="32"/>
      <c r="EN297" s="32"/>
      <c r="EO297" s="32"/>
      <c r="EP297" s="32"/>
      <c r="EQ297" s="32"/>
      <c r="ER297" s="32"/>
      <c r="ES297" s="32"/>
      <c r="ET297" s="32"/>
      <c r="EU297" s="32"/>
      <c r="EV297" s="32"/>
      <c r="EW297" s="32"/>
      <c r="EX297" s="32"/>
      <c r="EY297" s="32"/>
      <c r="EZ297" s="32"/>
      <c r="FA297" s="32"/>
      <c r="FB297" s="32"/>
      <c r="FC297" s="32"/>
      <c r="FD297" s="32"/>
      <c r="FE297" s="32"/>
      <c r="FF297" s="32"/>
      <c r="FG297" s="32"/>
      <c r="FH297" s="32"/>
      <c r="FI297" s="32"/>
      <c r="FJ297" s="32"/>
      <c r="FK297" s="32"/>
      <c r="FL297" s="32"/>
      <c r="FM297" s="32"/>
      <c r="FN297" s="32"/>
      <c r="FO297" s="32"/>
      <c r="FP297" s="32"/>
      <c r="FQ297" s="32"/>
      <c r="FR297" s="32"/>
      <c r="FS297" s="32"/>
      <c r="FT297" s="32"/>
      <c r="FU297" s="32"/>
      <c r="FV297" s="32"/>
      <c r="FW297" s="32"/>
      <c r="FX297" s="32"/>
      <c r="FY297" s="32"/>
      <c r="FZ297" s="32"/>
      <c r="GA297" s="32"/>
      <c r="GB297" s="32"/>
      <c r="GC297" s="32"/>
      <c r="GD297" s="32"/>
      <c r="GE297" s="32"/>
      <c r="GF297" s="32"/>
      <c r="GG297" s="32"/>
      <c r="GH297" s="32"/>
      <c r="GI297" s="32"/>
      <c r="GJ297" s="32"/>
      <c r="GK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</row>
    <row r="298" spans="1:258" ht="18" x14ac:dyDescent="0.25">
      <c r="A298" s="33">
        <f>LOOKUP(2,1/($A$4:$A297&lt;&gt;""),$A$4:$A297)+1</f>
        <v>290</v>
      </c>
      <c r="B298" s="34"/>
      <c r="C298" s="48"/>
      <c r="D298" s="35" t="str">
        <f ca="1">IFERROR(IF($E298="","",VLOOKUP($E298,'Currency Pairs'!$B$4:$D$1001,3,FALSE)),"")</f>
        <v/>
      </c>
      <c r="E298" s="47" t="str">
        <f ca="1">IFERROR(IF($D298="","",VLOOKUP($D298,'Currency Pairs'!$A$4:$B$1001,2,FALSE)),"")</f>
        <v/>
      </c>
      <c r="F298" s="48"/>
      <c r="G298" s="47"/>
      <c r="H298" s="47"/>
      <c r="I298" s="47"/>
      <c r="J298" s="49" t="str">
        <f t="shared" si="10"/>
        <v/>
      </c>
      <c r="K298" s="77"/>
      <c r="L298" s="47"/>
      <c r="M298" s="50"/>
      <c r="N298" s="51" t="str">
        <f>IF(OR($G298="",$L298=""),"",ROUND(IF($F298="Long",(L298-G298),(G298-L298)) * POWER(10, VLOOKUP($D298,'Currency Pairs'!$A:$C,3,FALSE)),0))</f>
        <v/>
      </c>
      <c r="O298" s="93" t="str">
        <f>IF($P298="","",(($P298+$Q298+$R298)/LOOKUP(2,1/($V$4:$V297&lt;&gt;""),$V$4:$V297)))</f>
        <v/>
      </c>
      <c r="P298" s="52"/>
      <c r="Q298" s="52"/>
      <c r="R298" s="52"/>
      <c r="S298" s="40" t="str">
        <f t="shared" si="11"/>
        <v/>
      </c>
      <c r="T298" s="64"/>
      <c r="U298" s="64"/>
      <c r="V298" s="39" t="str">
        <f>IF($P298="","",$P298+$Q298+LOOKUP(2,1/($V$4:$V297&lt;&gt;""),$V$4:$V297))</f>
        <v/>
      </c>
      <c r="W298" s="40"/>
      <c r="X298" s="40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HN298" s="33"/>
      <c r="HO298" s="33"/>
      <c r="HP298" s="33"/>
      <c r="HQ298" s="33"/>
      <c r="HR298" s="33"/>
      <c r="HS298" s="33"/>
      <c r="HT298" s="33"/>
      <c r="HU298" s="33"/>
      <c r="HV298" s="33"/>
      <c r="HW298" s="33"/>
      <c r="HX298" s="33"/>
      <c r="HY298" s="33"/>
      <c r="HZ298" s="33"/>
      <c r="IA298" s="33"/>
      <c r="IB298" s="33"/>
      <c r="IC298" s="33"/>
      <c r="ID298" s="33"/>
      <c r="IE298" s="33"/>
      <c r="IF298" s="33"/>
      <c r="IG298" s="33"/>
      <c r="IH298" s="33"/>
      <c r="II298" s="33"/>
      <c r="IJ298" s="33"/>
      <c r="IK298" s="33"/>
      <c r="IL298" s="33"/>
      <c r="IM298" s="33"/>
      <c r="IN298" s="33"/>
      <c r="IO298" s="33"/>
      <c r="IP298" s="33"/>
      <c r="IQ298" s="33"/>
      <c r="IR298" s="33"/>
      <c r="IS298" s="33"/>
      <c r="IT298" s="33"/>
      <c r="IU298" s="33"/>
      <c r="IV298" s="33"/>
      <c r="IW298" s="33"/>
      <c r="IX298" s="33"/>
    </row>
    <row r="299" spans="1:258" ht="18" x14ac:dyDescent="0.25">
      <c r="A299" s="24">
        <f>LOOKUP(2,1/($A$4:$A298&lt;&gt;""),$A$4:$A298)+1</f>
        <v>291</v>
      </c>
      <c r="B299" s="25"/>
      <c r="C299" s="42"/>
      <c r="D299" s="26" t="str">
        <f ca="1">IFERROR(IF($E299="","",VLOOKUP($E299,'Currency Pairs'!$B$4:$D$1001,3,FALSE)),"")</f>
        <v/>
      </c>
      <c r="E299" s="41" t="str">
        <f ca="1">IFERROR(IF($D299="","",VLOOKUP($D299,'Currency Pairs'!$A$4:$B$1001,2,FALSE)),"")</f>
        <v/>
      </c>
      <c r="F299" s="42"/>
      <c r="G299" s="41"/>
      <c r="H299" s="41"/>
      <c r="I299" s="41"/>
      <c r="J299" s="43" t="str">
        <f t="shared" si="10"/>
        <v/>
      </c>
      <c r="K299" s="76"/>
      <c r="L299" s="41"/>
      <c r="M299" s="44"/>
      <c r="N299" s="45" t="str">
        <f>IF(OR($G299="",$L299=""),"",ROUND(IF($F299="Long",(L299-G299),(G299-L299)) * POWER(10, VLOOKUP($D299,'Currency Pairs'!$A:$C,3,FALSE)),0))</f>
        <v/>
      </c>
      <c r="O299" s="89" t="str">
        <f>IF($P299="","",(($P299+$Q299+$R299)/LOOKUP(2,1/($V$4:$V298&lt;&gt;""),$V$4:$V298)))</f>
        <v/>
      </c>
      <c r="P299" s="46"/>
      <c r="Q299" s="46"/>
      <c r="R299" s="46"/>
      <c r="S299" s="31" t="str">
        <f t="shared" si="11"/>
        <v/>
      </c>
      <c r="T299" s="63"/>
      <c r="U299" s="63"/>
      <c r="V299" s="30" t="str">
        <f>IF($P299="","",$P299+$Q299+LOOKUP(2,1/($V$4:$V298&lt;&gt;""),$V$4:$V298))</f>
        <v/>
      </c>
      <c r="W299" s="31"/>
      <c r="X299" s="31"/>
      <c r="Y299" s="32"/>
      <c r="Z299" s="32"/>
      <c r="AA299" s="32"/>
      <c r="AB299" s="32"/>
      <c r="AC299" s="32"/>
      <c r="AD299" s="32"/>
      <c r="AE299" s="32"/>
      <c r="AF299" s="32"/>
      <c r="AG299" s="32"/>
      <c r="AH299" s="32"/>
      <c r="AI299" s="32"/>
      <c r="AJ299" s="32"/>
      <c r="AK299" s="32"/>
      <c r="AL299" s="32"/>
      <c r="AM299" s="32"/>
      <c r="AN299" s="32"/>
      <c r="AO299" s="32"/>
      <c r="AP299" s="32"/>
      <c r="AQ299" s="32"/>
      <c r="AR299" s="32"/>
      <c r="AS299" s="32"/>
      <c r="AT299" s="32"/>
      <c r="AU299" s="32"/>
      <c r="AV299" s="32"/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32"/>
      <c r="BH299" s="32"/>
      <c r="BI299" s="32"/>
      <c r="BJ299" s="32"/>
      <c r="BK299" s="32"/>
      <c r="BL299" s="32"/>
      <c r="BM299" s="32"/>
      <c r="BN299" s="32"/>
      <c r="BO299" s="32"/>
      <c r="BP299" s="32"/>
      <c r="BQ299" s="32"/>
      <c r="BR299" s="32"/>
      <c r="BS299" s="32"/>
      <c r="BT299" s="32"/>
      <c r="BU299" s="32"/>
      <c r="BV299" s="32"/>
      <c r="BW299" s="32"/>
      <c r="BX299" s="32"/>
      <c r="BY299" s="32"/>
      <c r="BZ299" s="32"/>
      <c r="CA299" s="32"/>
      <c r="CB299" s="32"/>
      <c r="CC299" s="32"/>
      <c r="CD299" s="32"/>
      <c r="CE299" s="32"/>
      <c r="CF299" s="32"/>
      <c r="CG299" s="32"/>
      <c r="CH299" s="32"/>
      <c r="CI299" s="32"/>
      <c r="CJ299" s="32"/>
      <c r="CK299" s="32"/>
      <c r="CL299" s="32"/>
      <c r="CM299" s="32"/>
      <c r="CN299" s="32"/>
      <c r="CO299" s="32"/>
      <c r="CP299" s="32"/>
      <c r="CQ299" s="32"/>
      <c r="CR299" s="32"/>
      <c r="CS299" s="32"/>
      <c r="CT299" s="32"/>
      <c r="CU299" s="32"/>
      <c r="CV299" s="32"/>
      <c r="CW299" s="32"/>
      <c r="CX299" s="32"/>
      <c r="CY299" s="32"/>
      <c r="CZ299" s="32"/>
      <c r="DA299" s="32"/>
      <c r="DB299" s="32"/>
      <c r="DC299" s="32"/>
      <c r="DD299" s="32"/>
      <c r="DE299" s="32"/>
      <c r="DF299" s="32"/>
      <c r="DG299" s="32"/>
      <c r="DH299" s="32"/>
      <c r="DI299" s="32"/>
      <c r="DJ299" s="32"/>
      <c r="DK299" s="32"/>
      <c r="DL299" s="32"/>
      <c r="DM299" s="32"/>
      <c r="DN299" s="32"/>
      <c r="DO299" s="32"/>
      <c r="DP299" s="32"/>
      <c r="DQ299" s="32"/>
      <c r="DR299" s="32"/>
      <c r="DS299" s="32"/>
      <c r="DT299" s="32"/>
      <c r="DU299" s="32"/>
      <c r="DV299" s="32"/>
      <c r="DW299" s="32"/>
      <c r="DX299" s="32"/>
      <c r="DY299" s="32"/>
      <c r="DZ299" s="32"/>
      <c r="EA299" s="32"/>
      <c r="EB299" s="32"/>
      <c r="EC299" s="32"/>
      <c r="ED299" s="32"/>
      <c r="EE299" s="32"/>
      <c r="EF299" s="32"/>
      <c r="EG299" s="32"/>
      <c r="EH299" s="32"/>
      <c r="EI299" s="32"/>
      <c r="EJ299" s="32"/>
      <c r="EK299" s="32"/>
      <c r="EL299" s="32"/>
      <c r="EM299" s="32"/>
      <c r="EN299" s="32"/>
      <c r="EO299" s="32"/>
      <c r="EP299" s="32"/>
      <c r="EQ299" s="32"/>
      <c r="ER299" s="32"/>
      <c r="ES299" s="32"/>
      <c r="ET299" s="32"/>
      <c r="EU299" s="32"/>
      <c r="EV299" s="32"/>
      <c r="EW299" s="32"/>
      <c r="EX299" s="32"/>
      <c r="EY299" s="32"/>
      <c r="EZ299" s="32"/>
      <c r="FA299" s="32"/>
      <c r="FB299" s="32"/>
      <c r="FC299" s="32"/>
      <c r="FD299" s="32"/>
      <c r="FE299" s="32"/>
      <c r="FF299" s="32"/>
      <c r="FG299" s="32"/>
      <c r="FH299" s="32"/>
      <c r="FI299" s="32"/>
      <c r="FJ299" s="32"/>
      <c r="FK299" s="32"/>
      <c r="FL299" s="32"/>
      <c r="FM299" s="32"/>
      <c r="FN299" s="32"/>
      <c r="FO299" s="32"/>
      <c r="FP299" s="32"/>
      <c r="FQ299" s="32"/>
      <c r="FR299" s="32"/>
      <c r="FS299" s="32"/>
      <c r="FT299" s="32"/>
      <c r="FU299" s="32"/>
      <c r="FV299" s="32"/>
      <c r="FW299" s="32"/>
      <c r="FX299" s="32"/>
      <c r="FY299" s="32"/>
      <c r="FZ299" s="32"/>
      <c r="GA299" s="32"/>
      <c r="GB299" s="32"/>
      <c r="GC299" s="32"/>
      <c r="GD299" s="32"/>
      <c r="GE299" s="32"/>
      <c r="GF299" s="32"/>
      <c r="GG299" s="32"/>
      <c r="GH299" s="32"/>
      <c r="GI299" s="32"/>
      <c r="GJ299" s="32"/>
      <c r="GK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</row>
    <row r="300" spans="1:258" ht="18" x14ac:dyDescent="0.25">
      <c r="A300" s="33">
        <f>LOOKUP(2,1/($A$4:$A299&lt;&gt;""),$A$4:$A299)+1</f>
        <v>292</v>
      </c>
      <c r="B300" s="34"/>
      <c r="C300" s="48"/>
      <c r="D300" s="35" t="str">
        <f ca="1">IFERROR(IF($E300="","",VLOOKUP($E300,'Currency Pairs'!$B$4:$D$1001,3,FALSE)),"")</f>
        <v/>
      </c>
      <c r="E300" s="47" t="str">
        <f ca="1">IFERROR(IF($D300="","",VLOOKUP($D300,'Currency Pairs'!$A$4:$B$1001,2,FALSE)),"")</f>
        <v/>
      </c>
      <c r="F300" s="48"/>
      <c r="G300" s="47"/>
      <c r="H300" s="47"/>
      <c r="I300" s="47"/>
      <c r="J300" s="49" t="str">
        <f t="shared" si="10"/>
        <v/>
      </c>
      <c r="K300" s="77"/>
      <c r="L300" s="47"/>
      <c r="M300" s="50"/>
      <c r="N300" s="51" t="str">
        <f>IF(OR($G300="",$L300=""),"",ROUND(IF($F300="Long",(L300-G300),(G300-L300)) * POWER(10, VLOOKUP($D300,'Currency Pairs'!$A:$C,3,FALSE)),0))</f>
        <v/>
      </c>
      <c r="O300" s="93" t="str">
        <f>IF($P300="","",(($P300+$Q300+$R300)/LOOKUP(2,1/($V$4:$V299&lt;&gt;""),$V$4:$V299)))</f>
        <v/>
      </c>
      <c r="P300" s="52"/>
      <c r="Q300" s="52"/>
      <c r="R300" s="52"/>
      <c r="S300" s="40" t="str">
        <f t="shared" si="11"/>
        <v/>
      </c>
      <c r="T300" s="64"/>
      <c r="U300" s="64"/>
      <c r="V300" s="39" t="str">
        <f>IF($P300="","",$P300+$Q300+LOOKUP(2,1/($V$4:$V299&lt;&gt;""),$V$4:$V299))</f>
        <v/>
      </c>
      <c r="W300" s="40"/>
      <c r="X300" s="40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HN300" s="33"/>
      <c r="HO300" s="33"/>
      <c r="HP300" s="33"/>
      <c r="HQ300" s="33"/>
      <c r="HR300" s="33"/>
      <c r="HS300" s="33"/>
      <c r="HT300" s="33"/>
      <c r="HU300" s="33"/>
      <c r="HV300" s="33"/>
      <c r="HW300" s="33"/>
      <c r="HX300" s="33"/>
      <c r="HY300" s="33"/>
      <c r="HZ300" s="33"/>
      <c r="IA300" s="33"/>
      <c r="IB300" s="33"/>
      <c r="IC300" s="33"/>
      <c r="ID300" s="33"/>
      <c r="IE300" s="33"/>
      <c r="IF300" s="33"/>
      <c r="IG300" s="33"/>
      <c r="IH300" s="33"/>
      <c r="II300" s="33"/>
      <c r="IJ300" s="33"/>
      <c r="IK300" s="33"/>
      <c r="IL300" s="33"/>
      <c r="IM300" s="33"/>
      <c r="IN300" s="33"/>
      <c r="IO300" s="33"/>
      <c r="IP300" s="33"/>
      <c r="IQ300" s="33"/>
      <c r="IR300" s="33"/>
      <c r="IS300" s="33"/>
      <c r="IT300" s="33"/>
      <c r="IU300" s="33"/>
      <c r="IV300" s="33"/>
      <c r="IW300" s="33"/>
      <c r="IX300" s="33"/>
    </row>
    <row r="301" spans="1:258" ht="18" x14ac:dyDescent="0.25">
      <c r="A301" s="24">
        <f>LOOKUP(2,1/($A$4:$A300&lt;&gt;""),$A$4:$A300)+1</f>
        <v>293</v>
      </c>
      <c r="B301" s="25"/>
      <c r="C301" s="42"/>
      <c r="D301" s="26" t="str">
        <f ca="1">IFERROR(IF($E301="","",VLOOKUP($E301,'Currency Pairs'!$B$4:$D$1001,3,FALSE)),"")</f>
        <v/>
      </c>
      <c r="E301" s="41" t="str">
        <f ca="1">IFERROR(IF($D301="","",VLOOKUP($D301,'Currency Pairs'!$A$4:$B$1001,2,FALSE)),"")</f>
        <v/>
      </c>
      <c r="F301" s="42"/>
      <c r="G301" s="41"/>
      <c r="H301" s="41"/>
      <c r="I301" s="41"/>
      <c r="J301" s="43" t="str">
        <f t="shared" si="10"/>
        <v/>
      </c>
      <c r="K301" s="76"/>
      <c r="L301" s="41"/>
      <c r="M301" s="44"/>
      <c r="N301" s="45" t="str">
        <f>IF(OR($G301="",$L301=""),"",ROUND(IF($F301="Long",(L301-G301),(G301-L301)) * POWER(10, VLOOKUP($D301,'Currency Pairs'!$A:$C,3,FALSE)),0))</f>
        <v/>
      </c>
      <c r="O301" s="89" t="str">
        <f>IF($P301="","",(($P301+$Q301+$R301)/LOOKUP(2,1/($V$4:$V300&lt;&gt;""),$V$4:$V300)))</f>
        <v/>
      </c>
      <c r="P301" s="46"/>
      <c r="Q301" s="46"/>
      <c r="R301" s="46"/>
      <c r="S301" s="31" t="str">
        <f t="shared" si="11"/>
        <v/>
      </c>
      <c r="T301" s="63"/>
      <c r="U301" s="63"/>
      <c r="V301" s="30" t="str">
        <f>IF($P301="","",$P301+$Q301+LOOKUP(2,1/($V$4:$V300&lt;&gt;""),$V$4:$V300))</f>
        <v/>
      </c>
      <c r="W301" s="31"/>
      <c r="X301" s="31"/>
      <c r="Y301" s="32"/>
      <c r="Z301" s="32"/>
      <c r="AA301" s="32"/>
      <c r="AB301" s="32"/>
      <c r="AC301" s="32"/>
      <c r="AD301" s="32"/>
      <c r="AE301" s="32"/>
      <c r="AF301" s="32"/>
      <c r="AG301" s="32"/>
      <c r="AH301" s="32"/>
      <c r="AI301" s="32"/>
      <c r="AJ301" s="32"/>
      <c r="AK301" s="32"/>
      <c r="AL301" s="32"/>
      <c r="AM301" s="32"/>
      <c r="AN301" s="32"/>
      <c r="AO301" s="32"/>
      <c r="AP301" s="32"/>
      <c r="AQ301" s="32"/>
      <c r="AR301" s="32"/>
      <c r="AS301" s="32"/>
      <c r="AT301" s="32"/>
      <c r="AU301" s="32"/>
      <c r="AV301" s="32"/>
      <c r="AW301" s="32"/>
      <c r="AX301" s="32"/>
      <c r="AY301" s="32"/>
      <c r="AZ301" s="32"/>
      <c r="BA301" s="32"/>
      <c r="BB301" s="32"/>
      <c r="BC301" s="32"/>
      <c r="BD301" s="32"/>
      <c r="BE301" s="32"/>
      <c r="BF301" s="32"/>
      <c r="BG301" s="32"/>
      <c r="BH301" s="32"/>
      <c r="BI301" s="32"/>
      <c r="BJ301" s="32"/>
      <c r="BK301" s="32"/>
      <c r="BL301" s="32"/>
      <c r="BM301" s="32"/>
      <c r="BN301" s="32"/>
      <c r="BO301" s="32"/>
      <c r="BP301" s="32"/>
      <c r="BQ301" s="32"/>
      <c r="BR301" s="32"/>
      <c r="BS301" s="32"/>
      <c r="BT301" s="32"/>
      <c r="BU301" s="32"/>
      <c r="BV301" s="32"/>
      <c r="BW301" s="32"/>
      <c r="BX301" s="32"/>
      <c r="BY301" s="32"/>
      <c r="BZ301" s="32"/>
      <c r="CA301" s="32"/>
      <c r="CB301" s="32"/>
      <c r="CC301" s="32"/>
      <c r="CD301" s="32"/>
      <c r="CE301" s="32"/>
      <c r="CF301" s="32"/>
      <c r="CG301" s="32"/>
      <c r="CH301" s="32"/>
      <c r="CI301" s="32"/>
      <c r="CJ301" s="32"/>
      <c r="CK301" s="32"/>
      <c r="CL301" s="32"/>
      <c r="CM301" s="32"/>
      <c r="CN301" s="32"/>
      <c r="CO301" s="32"/>
      <c r="CP301" s="32"/>
      <c r="CQ301" s="32"/>
      <c r="CR301" s="32"/>
      <c r="CS301" s="32"/>
      <c r="CT301" s="32"/>
      <c r="CU301" s="32"/>
      <c r="CV301" s="32"/>
      <c r="CW301" s="32"/>
      <c r="CX301" s="32"/>
      <c r="CY301" s="32"/>
      <c r="CZ301" s="32"/>
      <c r="DA301" s="32"/>
      <c r="DB301" s="32"/>
      <c r="DC301" s="32"/>
      <c r="DD301" s="32"/>
      <c r="DE301" s="32"/>
      <c r="DF301" s="32"/>
      <c r="DG301" s="32"/>
      <c r="DH301" s="32"/>
      <c r="DI301" s="32"/>
      <c r="DJ301" s="32"/>
      <c r="DK301" s="32"/>
      <c r="DL301" s="32"/>
      <c r="DM301" s="32"/>
      <c r="DN301" s="32"/>
      <c r="DO301" s="32"/>
      <c r="DP301" s="32"/>
      <c r="DQ301" s="32"/>
      <c r="DR301" s="32"/>
      <c r="DS301" s="32"/>
      <c r="DT301" s="32"/>
      <c r="DU301" s="32"/>
      <c r="DV301" s="32"/>
      <c r="DW301" s="32"/>
      <c r="DX301" s="32"/>
      <c r="DY301" s="32"/>
      <c r="DZ301" s="32"/>
      <c r="EA301" s="32"/>
      <c r="EB301" s="32"/>
      <c r="EC301" s="32"/>
      <c r="ED301" s="32"/>
      <c r="EE301" s="32"/>
      <c r="EF301" s="32"/>
      <c r="EG301" s="32"/>
      <c r="EH301" s="32"/>
      <c r="EI301" s="32"/>
      <c r="EJ301" s="32"/>
      <c r="EK301" s="32"/>
      <c r="EL301" s="32"/>
      <c r="EM301" s="32"/>
      <c r="EN301" s="32"/>
      <c r="EO301" s="32"/>
      <c r="EP301" s="32"/>
      <c r="EQ301" s="32"/>
      <c r="ER301" s="32"/>
      <c r="ES301" s="32"/>
      <c r="ET301" s="32"/>
      <c r="EU301" s="32"/>
      <c r="EV301" s="32"/>
      <c r="EW301" s="32"/>
      <c r="EX301" s="32"/>
      <c r="EY301" s="32"/>
      <c r="EZ301" s="32"/>
      <c r="FA301" s="32"/>
      <c r="FB301" s="32"/>
      <c r="FC301" s="32"/>
      <c r="FD301" s="32"/>
      <c r="FE301" s="32"/>
      <c r="FF301" s="32"/>
      <c r="FG301" s="32"/>
      <c r="FH301" s="32"/>
      <c r="FI301" s="32"/>
      <c r="FJ301" s="32"/>
      <c r="FK301" s="32"/>
      <c r="FL301" s="32"/>
      <c r="FM301" s="32"/>
      <c r="FN301" s="32"/>
      <c r="FO301" s="32"/>
      <c r="FP301" s="32"/>
      <c r="FQ301" s="32"/>
      <c r="FR301" s="32"/>
      <c r="FS301" s="32"/>
      <c r="FT301" s="32"/>
      <c r="FU301" s="32"/>
      <c r="FV301" s="32"/>
      <c r="FW301" s="32"/>
      <c r="FX301" s="32"/>
      <c r="FY301" s="32"/>
      <c r="FZ301" s="32"/>
      <c r="GA301" s="32"/>
      <c r="GB301" s="32"/>
      <c r="GC301" s="32"/>
      <c r="GD301" s="32"/>
      <c r="GE301" s="32"/>
      <c r="GF301" s="32"/>
      <c r="GG301" s="32"/>
      <c r="GH301" s="32"/>
      <c r="GI301" s="32"/>
      <c r="GJ301" s="32"/>
      <c r="GK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</row>
    <row r="302" spans="1:258" ht="18" x14ac:dyDescent="0.25">
      <c r="A302" s="33">
        <f>LOOKUP(2,1/($A$4:$A301&lt;&gt;""),$A$4:$A301)+1</f>
        <v>294</v>
      </c>
      <c r="B302" s="34"/>
      <c r="C302" s="48"/>
      <c r="D302" s="35" t="str">
        <f ca="1">IFERROR(IF($E302="","",VLOOKUP($E302,'Currency Pairs'!$B$4:$D$1001,3,FALSE)),"")</f>
        <v/>
      </c>
      <c r="E302" s="47" t="str">
        <f ca="1">IFERROR(IF($D302="","",VLOOKUP($D302,'Currency Pairs'!$A$4:$B$1001,2,FALSE)),"")</f>
        <v/>
      </c>
      <c r="F302" s="48"/>
      <c r="G302" s="47"/>
      <c r="H302" s="47"/>
      <c r="I302" s="47"/>
      <c r="J302" s="49" t="str">
        <f t="shared" si="10"/>
        <v/>
      </c>
      <c r="K302" s="77"/>
      <c r="L302" s="47"/>
      <c r="M302" s="50"/>
      <c r="N302" s="51" t="str">
        <f>IF(OR($G302="",$L302=""),"",ROUND(IF($F302="Long",(L302-G302),(G302-L302)) * POWER(10, VLOOKUP($D302,'Currency Pairs'!$A:$C,3,FALSE)),0))</f>
        <v/>
      </c>
      <c r="O302" s="93" t="str">
        <f>IF($P302="","",(($P302+$Q302+$R302)/LOOKUP(2,1/($V$4:$V301&lt;&gt;""),$V$4:$V301)))</f>
        <v/>
      </c>
      <c r="P302" s="52"/>
      <c r="Q302" s="52"/>
      <c r="R302" s="52"/>
      <c r="S302" s="40" t="str">
        <f t="shared" si="11"/>
        <v/>
      </c>
      <c r="T302" s="64"/>
      <c r="U302" s="64"/>
      <c r="V302" s="39" t="str">
        <f>IF($P302="","",$P302+$Q302+LOOKUP(2,1/($V$4:$V301&lt;&gt;""),$V$4:$V301))</f>
        <v/>
      </c>
      <c r="W302" s="40"/>
      <c r="X302" s="40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HN302" s="33"/>
      <c r="HO302" s="33"/>
      <c r="HP302" s="33"/>
      <c r="HQ302" s="33"/>
      <c r="HR302" s="33"/>
      <c r="HS302" s="33"/>
      <c r="HT302" s="33"/>
      <c r="HU302" s="33"/>
      <c r="HV302" s="33"/>
      <c r="HW302" s="33"/>
      <c r="HX302" s="33"/>
      <c r="HY302" s="33"/>
      <c r="HZ302" s="33"/>
      <c r="IA302" s="33"/>
      <c r="IB302" s="33"/>
      <c r="IC302" s="33"/>
      <c r="ID302" s="33"/>
      <c r="IE302" s="33"/>
      <c r="IF302" s="33"/>
      <c r="IG302" s="33"/>
      <c r="IH302" s="33"/>
      <c r="II302" s="33"/>
      <c r="IJ302" s="33"/>
      <c r="IK302" s="33"/>
      <c r="IL302" s="33"/>
      <c r="IM302" s="33"/>
      <c r="IN302" s="33"/>
      <c r="IO302" s="33"/>
      <c r="IP302" s="33"/>
      <c r="IQ302" s="33"/>
      <c r="IR302" s="33"/>
      <c r="IS302" s="33"/>
      <c r="IT302" s="33"/>
      <c r="IU302" s="33"/>
      <c r="IV302" s="33"/>
      <c r="IW302" s="33"/>
      <c r="IX302" s="33"/>
    </row>
    <row r="303" spans="1:258" ht="18" x14ac:dyDescent="0.25">
      <c r="A303" s="24">
        <f>LOOKUP(2,1/($A$4:$A302&lt;&gt;""),$A$4:$A302)+1</f>
        <v>295</v>
      </c>
      <c r="B303" s="25"/>
      <c r="C303" s="42"/>
      <c r="D303" s="26" t="str">
        <f ca="1">IFERROR(IF($E303="","",VLOOKUP($E303,'Currency Pairs'!$B$4:$D$1001,3,FALSE)),"")</f>
        <v/>
      </c>
      <c r="E303" s="41" t="str">
        <f ca="1">IFERROR(IF($D303="","",VLOOKUP($D303,'Currency Pairs'!$A$4:$B$1001,2,FALSE)),"")</f>
        <v/>
      </c>
      <c r="F303" s="42"/>
      <c r="G303" s="41"/>
      <c r="H303" s="41"/>
      <c r="I303" s="41"/>
      <c r="J303" s="43" t="str">
        <f t="shared" si="10"/>
        <v/>
      </c>
      <c r="K303" s="76"/>
      <c r="L303" s="41"/>
      <c r="M303" s="44"/>
      <c r="N303" s="45" t="str">
        <f>IF(OR($G303="",$L303=""),"",ROUND(IF($F303="Long",(L303-G303),(G303-L303)) * POWER(10, VLOOKUP($D303,'Currency Pairs'!$A:$C,3,FALSE)),0))</f>
        <v/>
      </c>
      <c r="O303" s="89" t="str">
        <f>IF($P303="","",(($P303+$Q303+$R303)/LOOKUP(2,1/($V$4:$V302&lt;&gt;""),$V$4:$V302)))</f>
        <v/>
      </c>
      <c r="P303" s="46"/>
      <c r="Q303" s="46"/>
      <c r="R303" s="46"/>
      <c r="S303" s="31" t="str">
        <f t="shared" si="11"/>
        <v/>
      </c>
      <c r="T303" s="63"/>
      <c r="U303" s="63"/>
      <c r="V303" s="30" t="str">
        <f>IF($P303="","",$P303+$Q303+LOOKUP(2,1/($V$4:$V302&lt;&gt;""),$V$4:$V302))</f>
        <v/>
      </c>
      <c r="W303" s="31"/>
      <c r="X303" s="31"/>
      <c r="Y303" s="32"/>
      <c r="Z303" s="32"/>
      <c r="AA303" s="32"/>
      <c r="AB303" s="32"/>
      <c r="AC303" s="32"/>
      <c r="AD303" s="32"/>
      <c r="AE303" s="32"/>
      <c r="AF303" s="32"/>
      <c r="AG303" s="32"/>
      <c r="AH303" s="32"/>
      <c r="AI303" s="32"/>
      <c r="AJ303" s="32"/>
      <c r="AK303" s="32"/>
      <c r="AL303" s="32"/>
      <c r="AM303" s="32"/>
      <c r="AN303" s="32"/>
      <c r="AO303" s="32"/>
      <c r="AP303" s="32"/>
      <c r="AQ303" s="32"/>
      <c r="AR303" s="32"/>
      <c r="AS303" s="32"/>
      <c r="AT303" s="32"/>
      <c r="AU303" s="32"/>
      <c r="AV303" s="32"/>
      <c r="AW303" s="32"/>
      <c r="AX303" s="32"/>
      <c r="AY303" s="32"/>
      <c r="AZ303" s="32"/>
      <c r="BA303" s="32"/>
      <c r="BB303" s="32"/>
      <c r="BC303" s="32"/>
      <c r="BD303" s="32"/>
      <c r="BE303" s="32"/>
      <c r="BF303" s="32"/>
      <c r="BG303" s="32"/>
      <c r="BH303" s="32"/>
      <c r="BI303" s="32"/>
      <c r="BJ303" s="32"/>
      <c r="BK303" s="32"/>
      <c r="BL303" s="32"/>
      <c r="BM303" s="32"/>
      <c r="BN303" s="32"/>
      <c r="BO303" s="32"/>
      <c r="BP303" s="32"/>
      <c r="BQ303" s="32"/>
      <c r="BR303" s="32"/>
      <c r="BS303" s="32"/>
      <c r="BT303" s="32"/>
      <c r="BU303" s="32"/>
      <c r="BV303" s="32"/>
      <c r="BW303" s="32"/>
      <c r="BX303" s="32"/>
      <c r="BY303" s="32"/>
      <c r="BZ303" s="32"/>
      <c r="CA303" s="32"/>
      <c r="CB303" s="32"/>
      <c r="CC303" s="32"/>
      <c r="CD303" s="32"/>
      <c r="CE303" s="32"/>
      <c r="CF303" s="32"/>
      <c r="CG303" s="32"/>
      <c r="CH303" s="32"/>
      <c r="CI303" s="32"/>
      <c r="CJ303" s="32"/>
      <c r="CK303" s="32"/>
      <c r="CL303" s="32"/>
      <c r="CM303" s="32"/>
      <c r="CN303" s="32"/>
      <c r="CO303" s="32"/>
      <c r="CP303" s="32"/>
      <c r="CQ303" s="32"/>
      <c r="CR303" s="32"/>
      <c r="CS303" s="32"/>
      <c r="CT303" s="32"/>
      <c r="CU303" s="32"/>
      <c r="CV303" s="32"/>
      <c r="CW303" s="32"/>
      <c r="CX303" s="32"/>
      <c r="CY303" s="32"/>
      <c r="CZ303" s="32"/>
      <c r="DA303" s="32"/>
      <c r="DB303" s="32"/>
      <c r="DC303" s="32"/>
      <c r="DD303" s="32"/>
      <c r="DE303" s="32"/>
      <c r="DF303" s="32"/>
      <c r="DG303" s="32"/>
      <c r="DH303" s="32"/>
      <c r="DI303" s="32"/>
      <c r="DJ303" s="32"/>
      <c r="DK303" s="32"/>
      <c r="DL303" s="32"/>
      <c r="DM303" s="32"/>
      <c r="DN303" s="32"/>
      <c r="DO303" s="32"/>
      <c r="DP303" s="32"/>
      <c r="DQ303" s="32"/>
      <c r="DR303" s="32"/>
      <c r="DS303" s="32"/>
      <c r="DT303" s="32"/>
      <c r="DU303" s="32"/>
      <c r="DV303" s="32"/>
      <c r="DW303" s="32"/>
      <c r="DX303" s="32"/>
      <c r="DY303" s="32"/>
      <c r="DZ303" s="32"/>
      <c r="EA303" s="32"/>
      <c r="EB303" s="32"/>
      <c r="EC303" s="32"/>
      <c r="ED303" s="32"/>
      <c r="EE303" s="32"/>
      <c r="EF303" s="32"/>
      <c r="EG303" s="32"/>
      <c r="EH303" s="32"/>
      <c r="EI303" s="32"/>
      <c r="EJ303" s="32"/>
      <c r="EK303" s="32"/>
      <c r="EL303" s="32"/>
      <c r="EM303" s="32"/>
      <c r="EN303" s="32"/>
      <c r="EO303" s="32"/>
      <c r="EP303" s="32"/>
      <c r="EQ303" s="32"/>
      <c r="ER303" s="32"/>
      <c r="ES303" s="32"/>
      <c r="ET303" s="32"/>
      <c r="EU303" s="32"/>
      <c r="EV303" s="32"/>
      <c r="EW303" s="32"/>
      <c r="EX303" s="32"/>
      <c r="EY303" s="32"/>
      <c r="EZ303" s="32"/>
      <c r="FA303" s="32"/>
      <c r="FB303" s="32"/>
      <c r="FC303" s="32"/>
      <c r="FD303" s="32"/>
      <c r="FE303" s="32"/>
      <c r="FF303" s="32"/>
      <c r="FG303" s="32"/>
      <c r="FH303" s="32"/>
      <c r="FI303" s="32"/>
      <c r="FJ303" s="32"/>
      <c r="FK303" s="32"/>
      <c r="FL303" s="32"/>
      <c r="FM303" s="32"/>
      <c r="FN303" s="32"/>
      <c r="FO303" s="32"/>
      <c r="FP303" s="32"/>
      <c r="FQ303" s="32"/>
      <c r="FR303" s="32"/>
      <c r="FS303" s="32"/>
      <c r="FT303" s="32"/>
      <c r="FU303" s="32"/>
      <c r="FV303" s="32"/>
      <c r="FW303" s="32"/>
      <c r="FX303" s="32"/>
      <c r="FY303" s="32"/>
      <c r="FZ303" s="32"/>
      <c r="GA303" s="32"/>
      <c r="GB303" s="32"/>
      <c r="GC303" s="32"/>
      <c r="GD303" s="32"/>
      <c r="GE303" s="32"/>
      <c r="GF303" s="32"/>
      <c r="GG303" s="32"/>
      <c r="GH303" s="32"/>
      <c r="GI303" s="32"/>
      <c r="GJ303" s="32"/>
      <c r="GK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</row>
    <row r="304" spans="1:258" ht="18" x14ac:dyDescent="0.25">
      <c r="A304" s="33">
        <f>LOOKUP(2,1/($A$4:$A303&lt;&gt;""),$A$4:$A303)+1</f>
        <v>296</v>
      </c>
      <c r="B304" s="34"/>
      <c r="C304" s="48"/>
      <c r="D304" s="35" t="str">
        <f ca="1">IFERROR(IF($E304="","",VLOOKUP($E304,'Currency Pairs'!$B$4:$D$1001,3,FALSE)),"")</f>
        <v/>
      </c>
      <c r="E304" s="47" t="str">
        <f ca="1">IFERROR(IF($D304="","",VLOOKUP($D304,'Currency Pairs'!$A$4:$B$1001,2,FALSE)),"")</f>
        <v/>
      </c>
      <c r="F304" s="48"/>
      <c r="G304" s="47"/>
      <c r="H304" s="47"/>
      <c r="I304" s="47"/>
      <c r="J304" s="49" t="str">
        <f t="shared" si="10"/>
        <v/>
      </c>
      <c r="K304" s="77"/>
      <c r="L304" s="47"/>
      <c r="M304" s="50"/>
      <c r="N304" s="51" t="str">
        <f>IF(OR($G304="",$L304=""),"",ROUND(IF($F304="Long",(L304-G304),(G304-L304)) * POWER(10, VLOOKUP($D304,'Currency Pairs'!$A:$C,3,FALSE)),0))</f>
        <v/>
      </c>
      <c r="O304" s="93" t="str">
        <f>IF($P304="","",(($P304+$Q304+$R304)/LOOKUP(2,1/($V$4:$V303&lt;&gt;""),$V$4:$V303)))</f>
        <v/>
      </c>
      <c r="P304" s="52"/>
      <c r="Q304" s="52"/>
      <c r="R304" s="52"/>
      <c r="S304" s="40" t="str">
        <f t="shared" si="11"/>
        <v/>
      </c>
      <c r="T304" s="64"/>
      <c r="U304" s="64"/>
      <c r="V304" s="39" t="str">
        <f>IF($P304="","",$P304+$Q304+LOOKUP(2,1/($V$4:$V303&lt;&gt;""),$V$4:$V303))</f>
        <v/>
      </c>
      <c r="W304" s="40"/>
      <c r="X304" s="40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HN304" s="33"/>
      <c r="HO304" s="33"/>
      <c r="HP304" s="33"/>
      <c r="HQ304" s="33"/>
      <c r="HR304" s="33"/>
      <c r="HS304" s="33"/>
      <c r="HT304" s="33"/>
      <c r="HU304" s="33"/>
      <c r="HV304" s="33"/>
      <c r="HW304" s="33"/>
      <c r="HX304" s="33"/>
      <c r="HY304" s="33"/>
      <c r="HZ304" s="33"/>
      <c r="IA304" s="33"/>
      <c r="IB304" s="33"/>
      <c r="IC304" s="33"/>
      <c r="ID304" s="33"/>
      <c r="IE304" s="33"/>
      <c r="IF304" s="33"/>
      <c r="IG304" s="33"/>
      <c r="IH304" s="33"/>
      <c r="II304" s="33"/>
      <c r="IJ304" s="33"/>
      <c r="IK304" s="33"/>
      <c r="IL304" s="33"/>
      <c r="IM304" s="33"/>
      <c r="IN304" s="33"/>
      <c r="IO304" s="33"/>
      <c r="IP304" s="33"/>
      <c r="IQ304" s="33"/>
      <c r="IR304" s="33"/>
      <c r="IS304" s="33"/>
      <c r="IT304" s="33"/>
      <c r="IU304" s="33"/>
      <c r="IV304" s="33"/>
      <c r="IW304" s="33"/>
      <c r="IX304" s="33"/>
    </row>
    <row r="305" spans="1:258" ht="18" x14ac:dyDescent="0.25">
      <c r="A305" s="24">
        <f>LOOKUP(2,1/($A$4:$A304&lt;&gt;""),$A$4:$A304)+1</f>
        <v>297</v>
      </c>
      <c r="B305" s="25"/>
      <c r="C305" s="42"/>
      <c r="D305" s="26" t="str">
        <f ca="1">IFERROR(IF($E305="","",VLOOKUP($E305,'Currency Pairs'!$B$4:$D$1001,3,FALSE)),"")</f>
        <v/>
      </c>
      <c r="E305" s="41" t="str">
        <f ca="1">IFERROR(IF($D305="","",VLOOKUP($D305,'Currency Pairs'!$A$4:$B$1001,2,FALSE)),"")</f>
        <v/>
      </c>
      <c r="F305" s="42"/>
      <c r="G305" s="41"/>
      <c r="H305" s="41"/>
      <c r="I305" s="41"/>
      <c r="J305" s="43" t="str">
        <f t="shared" si="10"/>
        <v/>
      </c>
      <c r="K305" s="76"/>
      <c r="L305" s="41"/>
      <c r="M305" s="44"/>
      <c r="N305" s="45" t="str">
        <f>IF(OR($G305="",$L305=""),"",ROUND(IF($F305="Long",(L305-G305),(G305-L305)) * POWER(10, VLOOKUP($D305,'Currency Pairs'!$A:$C,3,FALSE)),0))</f>
        <v/>
      </c>
      <c r="O305" s="89" t="str">
        <f>IF($P305="","",(($P305+$Q305+$R305)/LOOKUP(2,1/($V$4:$V304&lt;&gt;""),$V$4:$V304)))</f>
        <v/>
      </c>
      <c r="P305" s="46"/>
      <c r="Q305" s="46"/>
      <c r="R305" s="46"/>
      <c r="S305" s="31" t="str">
        <f t="shared" si="11"/>
        <v/>
      </c>
      <c r="T305" s="63"/>
      <c r="U305" s="63"/>
      <c r="V305" s="30" t="str">
        <f>IF($P305="","",$P305+$Q305+LOOKUP(2,1/($V$4:$V304&lt;&gt;""),$V$4:$V304))</f>
        <v/>
      </c>
      <c r="W305" s="31"/>
      <c r="X305" s="31"/>
      <c r="Y305" s="32"/>
      <c r="Z305" s="32"/>
      <c r="AA305" s="32"/>
      <c r="AB305" s="32"/>
      <c r="AC305" s="32"/>
      <c r="AD305" s="32"/>
      <c r="AE305" s="32"/>
      <c r="AF305" s="32"/>
      <c r="AG305" s="32"/>
      <c r="AH305" s="32"/>
      <c r="AI305" s="32"/>
      <c r="AJ305" s="32"/>
      <c r="AK305" s="32"/>
      <c r="AL305" s="32"/>
      <c r="AM305" s="32"/>
      <c r="AN305" s="32"/>
      <c r="AO305" s="32"/>
      <c r="AP305" s="32"/>
      <c r="AQ305" s="32"/>
      <c r="AR305" s="32"/>
      <c r="AS305" s="32"/>
      <c r="AT305" s="32"/>
      <c r="AU305" s="32"/>
      <c r="AV305" s="32"/>
      <c r="AW305" s="32"/>
      <c r="AX305" s="32"/>
      <c r="AY305" s="32"/>
      <c r="AZ305" s="32"/>
      <c r="BA305" s="32"/>
      <c r="BB305" s="32"/>
      <c r="BC305" s="32"/>
      <c r="BD305" s="32"/>
      <c r="BE305" s="32"/>
      <c r="BF305" s="32"/>
      <c r="BG305" s="32"/>
      <c r="BH305" s="32"/>
      <c r="BI305" s="32"/>
      <c r="BJ305" s="32"/>
      <c r="BK305" s="32"/>
      <c r="BL305" s="32"/>
      <c r="BM305" s="32"/>
      <c r="BN305" s="32"/>
      <c r="BO305" s="32"/>
      <c r="BP305" s="32"/>
      <c r="BQ305" s="32"/>
      <c r="BR305" s="32"/>
      <c r="BS305" s="32"/>
      <c r="BT305" s="32"/>
      <c r="BU305" s="32"/>
      <c r="BV305" s="32"/>
      <c r="BW305" s="32"/>
      <c r="BX305" s="32"/>
      <c r="BY305" s="32"/>
      <c r="BZ305" s="32"/>
      <c r="CA305" s="32"/>
      <c r="CB305" s="32"/>
      <c r="CC305" s="32"/>
      <c r="CD305" s="32"/>
      <c r="CE305" s="32"/>
      <c r="CF305" s="32"/>
      <c r="CG305" s="32"/>
      <c r="CH305" s="32"/>
      <c r="CI305" s="32"/>
      <c r="CJ305" s="32"/>
      <c r="CK305" s="32"/>
      <c r="CL305" s="32"/>
      <c r="CM305" s="32"/>
      <c r="CN305" s="32"/>
      <c r="CO305" s="32"/>
      <c r="CP305" s="32"/>
      <c r="CQ305" s="32"/>
      <c r="CR305" s="32"/>
      <c r="CS305" s="32"/>
      <c r="CT305" s="32"/>
      <c r="CU305" s="32"/>
      <c r="CV305" s="32"/>
      <c r="CW305" s="32"/>
      <c r="CX305" s="32"/>
      <c r="CY305" s="32"/>
      <c r="CZ305" s="32"/>
      <c r="DA305" s="32"/>
      <c r="DB305" s="32"/>
      <c r="DC305" s="32"/>
      <c r="DD305" s="32"/>
      <c r="DE305" s="32"/>
      <c r="DF305" s="32"/>
      <c r="DG305" s="32"/>
      <c r="DH305" s="32"/>
      <c r="DI305" s="32"/>
      <c r="DJ305" s="32"/>
      <c r="DK305" s="32"/>
      <c r="DL305" s="32"/>
      <c r="DM305" s="32"/>
      <c r="DN305" s="32"/>
      <c r="DO305" s="32"/>
      <c r="DP305" s="32"/>
      <c r="DQ305" s="32"/>
      <c r="DR305" s="32"/>
      <c r="DS305" s="32"/>
      <c r="DT305" s="32"/>
      <c r="DU305" s="32"/>
      <c r="DV305" s="32"/>
      <c r="DW305" s="32"/>
      <c r="DX305" s="32"/>
      <c r="DY305" s="32"/>
      <c r="DZ305" s="32"/>
      <c r="EA305" s="32"/>
      <c r="EB305" s="32"/>
      <c r="EC305" s="32"/>
      <c r="ED305" s="32"/>
      <c r="EE305" s="32"/>
      <c r="EF305" s="32"/>
      <c r="EG305" s="32"/>
      <c r="EH305" s="32"/>
      <c r="EI305" s="32"/>
      <c r="EJ305" s="32"/>
      <c r="EK305" s="32"/>
      <c r="EL305" s="32"/>
      <c r="EM305" s="32"/>
      <c r="EN305" s="32"/>
      <c r="EO305" s="32"/>
      <c r="EP305" s="32"/>
      <c r="EQ305" s="32"/>
      <c r="ER305" s="32"/>
      <c r="ES305" s="32"/>
      <c r="ET305" s="32"/>
      <c r="EU305" s="32"/>
      <c r="EV305" s="32"/>
      <c r="EW305" s="32"/>
      <c r="EX305" s="32"/>
      <c r="EY305" s="32"/>
      <c r="EZ305" s="32"/>
      <c r="FA305" s="32"/>
      <c r="FB305" s="32"/>
      <c r="FC305" s="32"/>
      <c r="FD305" s="32"/>
      <c r="FE305" s="32"/>
      <c r="FF305" s="32"/>
      <c r="FG305" s="32"/>
      <c r="FH305" s="32"/>
      <c r="FI305" s="32"/>
      <c r="FJ305" s="32"/>
      <c r="FK305" s="32"/>
      <c r="FL305" s="32"/>
      <c r="FM305" s="32"/>
      <c r="FN305" s="32"/>
      <c r="FO305" s="32"/>
      <c r="FP305" s="32"/>
      <c r="FQ305" s="32"/>
      <c r="FR305" s="32"/>
      <c r="FS305" s="32"/>
      <c r="FT305" s="32"/>
      <c r="FU305" s="32"/>
      <c r="FV305" s="32"/>
      <c r="FW305" s="32"/>
      <c r="FX305" s="32"/>
      <c r="FY305" s="32"/>
      <c r="FZ305" s="32"/>
      <c r="GA305" s="32"/>
      <c r="GB305" s="32"/>
      <c r="GC305" s="32"/>
      <c r="GD305" s="32"/>
      <c r="GE305" s="32"/>
      <c r="GF305" s="32"/>
      <c r="GG305" s="32"/>
      <c r="GH305" s="32"/>
      <c r="GI305" s="32"/>
      <c r="GJ305" s="32"/>
      <c r="GK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</row>
    <row r="306" spans="1:258" ht="18" x14ac:dyDescent="0.25">
      <c r="A306" s="33">
        <f>LOOKUP(2,1/($A$4:$A305&lt;&gt;""),$A$4:$A305)+1</f>
        <v>298</v>
      </c>
      <c r="B306" s="34"/>
      <c r="C306" s="48"/>
      <c r="D306" s="35" t="str">
        <f ca="1">IFERROR(IF($E306="","",VLOOKUP($E306,'Currency Pairs'!$B$4:$D$1001,3,FALSE)),"")</f>
        <v/>
      </c>
      <c r="E306" s="47" t="str">
        <f ca="1">IFERROR(IF($D306="","",VLOOKUP($D306,'Currency Pairs'!$A$4:$B$1001,2,FALSE)),"")</f>
        <v/>
      </c>
      <c r="F306" s="48"/>
      <c r="G306" s="47"/>
      <c r="H306" s="47"/>
      <c r="I306" s="47"/>
      <c r="J306" s="49" t="str">
        <f t="shared" si="10"/>
        <v/>
      </c>
      <c r="K306" s="77"/>
      <c r="L306" s="47"/>
      <c r="M306" s="50"/>
      <c r="N306" s="51" t="str">
        <f>IF(OR($G306="",$L306=""),"",ROUND(IF($F306="Long",(L306-G306),(G306-L306)) * POWER(10, VLOOKUP($D306,'Currency Pairs'!$A:$C,3,FALSE)),0))</f>
        <v/>
      </c>
      <c r="O306" s="93" t="str">
        <f>IF($P306="","",(($P306+$Q306+$R306)/LOOKUP(2,1/($V$4:$V305&lt;&gt;""),$V$4:$V305)))</f>
        <v/>
      </c>
      <c r="P306" s="52"/>
      <c r="Q306" s="52"/>
      <c r="R306" s="52"/>
      <c r="S306" s="40" t="str">
        <f t="shared" si="11"/>
        <v/>
      </c>
      <c r="T306" s="64"/>
      <c r="U306" s="64"/>
      <c r="V306" s="39" t="str">
        <f>IF($P306="","",$P306+$Q306+LOOKUP(2,1/($V$4:$V305&lt;&gt;""),$V$4:$V305))</f>
        <v/>
      </c>
      <c r="W306" s="40"/>
      <c r="X306" s="40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HN306" s="33"/>
      <c r="HO306" s="33"/>
      <c r="HP306" s="33"/>
      <c r="HQ306" s="33"/>
      <c r="HR306" s="33"/>
      <c r="HS306" s="33"/>
      <c r="HT306" s="33"/>
      <c r="HU306" s="33"/>
      <c r="HV306" s="33"/>
      <c r="HW306" s="33"/>
      <c r="HX306" s="33"/>
      <c r="HY306" s="33"/>
      <c r="HZ306" s="33"/>
      <c r="IA306" s="33"/>
      <c r="IB306" s="33"/>
      <c r="IC306" s="33"/>
      <c r="ID306" s="33"/>
      <c r="IE306" s="33"/>
      <c r="IF306" s="33"/>
      <c r="IG306" s="33"/>
      <c r="IH306" s="33"/>
      <c r="II306" s="33"/>
      <c r="IJ306" s="33"/>
      <c r="IK306" s="33"/>
      <c r="IL306" s="33"/>
      <c r="IM306" s="33"/>
      <c r="IN306" s="33"/>
      <c r="IO306" s="33"/>
      <c r="IP306" s="33"/>
      <c r="IQ306" s="33"/>
      <c r="IR306" s="33"/>
      <c r="IS306" s="33"/>
      <c r="IT306" s="33"/>
      <c r="IU306" s="33"/>
      <c r="IV306" s="33"/>
      <c r="IW306" s="33"/>
      <c r="IX306" s="33"/>
    </row>
    <row r="307" spans="1:258" ht="18" x14ac:dyDescent="0.25">
      <c r="A307" s="24">
        <f>LOOKUP(2,1/($A$4:$A306&lt;&gt;""),$A$4:$A306)+1</f>
        <v>299</v>
      </c>
      <c r="B307" s="25"/>
      <c r="C307" s="42"/>
      <c r="D307" s="26" t="str">
        <f ca="1">IFERROR(IF($E307="","",VLOOKUP($E307,'Currency Pairs'!$B$4:$D$1001,3,FALSE)),"")</f>
        <v/>
      </c>
      <c r="E307" s="41" t="str">
        <f ca="1">IFERROR(IF($D307="","",VLOOKUP($D307,'Currency Pairs'!$A$4:$B$1001,2,FALSE)),"")</f>
        <v/>
      </c>
      <c r="F307" s="42"/>
      <c r="G307" s="41"/>
      <c r="H307" s="41"/>
      <c r="I307" s="41"/>
      <c r="J307" s="43" t="str">
        <f t="shared" si="10"/>
        <v/>
      </c>
      <c r="K307" s="76"/>
      <c r="L307" s="41"/>
      <c r="M307" s="44"/>
      <c r="N307" s="45" t="str">
        <f>IF(OR($G307="",$L307=""),"",ROUND(IF($F307="Long",(L307-G307),(G307-L307)) * POWER(10, VLOOKUP($D307,'Currency Pairs'!$A:$C,3,FALSE)),0))</f>
        <v/>
      </c>
      <c r="O307" s="89" t="str">
        <f>IF($P307="","",(($P307+$Q307+$R307)/LOOKUP(2,1/($V$4:$V306&lt;&gt;""),$V$4:$V306)))</f>
        <v/>
      </c>
      <c r="P307" s="46"/>
      <c r="Q307" s="46"/>
      <c r="R307" s="46"/>
      <c r="S307" s="31" t="str">
        <f t="shared" si="11"/>
        <v/>
      </c>
      <c r="T307" s="63"/>
      <c r="U307" s="63"/>
      <c r="V307" s="30" t="str">
        <f>IF($P307="","",$P307+$Q307+LOOKUP(2,1/($V$4:$V306&lt;&gt;""),$V$4:$V306))</f>
        <v/>
      </c>
      <c r="W307" s="31"/>
      <c r="X307" s="31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  <c r="AP307" s="32"/>
      <c r="AQ307" s="32"/>
      <c r="AR307" s="32"/>
      <c r="AS307" s="32"/>
      <c r="AT307" s="32"/>
      <c r="AU307" s="32"/>
      <c r="AV307" s="32"/>
      <c r="AW307" s="32"/>
      <c r="AX307" s="32"/>
      <c r="AY307" s="32"/>
      <c r="AZ307" s="32"/>
      <c r="BA307" s="32"/>
      <c r="BB307" s="32"/>
      <c r="BC307" s="32"/>
      <c r="BD307" s="32"/>
      <c r="BE307" s="32"/>
      <c r="BF307" s="32"/>
      <c r="BG307" s="32"/>
      <c r="BH307" s="32"/>
      <c r="BI307" s="32"/>
      <c r="BJ307" s="32"/>
      <c r="BK307" s="32"/>
      <c r="BL307" s="32"/>
      <c r="BM307" s="32"/>
      <c r="BN307" s="32"/>
      <c r="BO307" s="32"/>
      <c r="BP307" s="32"/>
      <c r="BQ307" s="32"/>
      <c r="BR307" s="32"/>
      <c r="BS307" s="32"/>
      <c r="BT307" s="32"/>
      <c r="BU307" s="32"/>
      <c r="BV307" s="32"/>
      <c r="BW307" s="32"/>
      <c r="BX307" s="32"/>
      <c r="BY307" s="32"/>
      <c r="BZ307" s="32"/>
      <c r="CA307" s="32"/>
      <c r="CB307" s="32"/>
      <c r="CC307" s="32"/>
      <c r="CD307" s="32"/>
      <c r="CE307" s="32"/>
      <c r="CF307" s="32"/>
      <c r="CG307" s="32"/>
      <c r="CH307" s="32"/>
      <c r="CI307" s="32"/>
      <c r="CJ307" s="32"/>
      <c r="CK307" s="32"/>
      <c r="CL307" s="32"/>
      <c r="CM307" s="32"/>
      <c r="CN307" s="32"/>
      <c r="CO307" s="32"/>
      <c r="CP307" s="32"/>
      <c r="CQ307" s="32"/>
      <c r="CR307" s="32"/>
      <c r="CS307" s="32"/>
      <c r="CT307" s="32"/>
      <c r="CU307" s="32"/>
      <c r="CV307" s="32"/>
      <c r="CW307" s="32"/>
      <c r="CX307" s="32"/>
      <c r="CY307" s="32"/>
      <c r="CZ307" s="32"/>
      <c r="DA307" s="32"/>
      <c r="DB307" s="32"/>
      <c r="DC307" s="32"/>
      <c r="DD307" s="32"/>
      <c r="DE307" s="32"/>
      <c r="DF307" s="32"/>
      <c r="DG307" s="32"/>
      <c r="DH307" s="32"/>
      <c r="DI307" s="32"/>
      <c r="DJ307" s="32"/>
      <c r="DK307" s="32"/>
      <c r="DL307" s="32"/>
      <c r="DM307" s="32"/>
      <c r="DN307" s="32"/>
      <c r="DO307" s="32"/>
      <c r="DP307" s="32"/>
      <c r="DQ307" s="32"/>
      <c r="DR307" s="32"/>
      <c r="DS307" s="32"/>
      <c r="DT307" s="32"/>
      <c r="DU307" s="32"/>
      <c r="DV307" s="32"/>
      <c r="DW307" s="32"/>
      <c r="DX307" s="32"/>
      <c r="DY307" s="32"/>
      <c r="DZ307" s="32"/>
      <c r="EA307" s="32"/>
      <c r="EB307" s="32"/>
      <c r="EC307" s="32"/>
      <c r="ED307" s="32"/>
      <c r="EE307" s="32"/>
      <c r="EF307" s="32"/>
      <c r="EG307" s="32"/>
      <c r="EH307" s="32"/>
      <c r="EI307" s="32"/>
      <c r="EJ307" s="32"/>
      <c r="EK307" s="32"/>
      <c r="EL307" s="32"/>
      <c r="EM307" s="32"/>
      <c r="EN307" s="32"/>
      <c r="EO307" s="32"/>
      <c r="EP307" s="32"/>
      <c r="EQ307" s="32"/>
      <c r="ER307" s="32"/>
      <c r="ES307" s="32"/>
      <c r="ET307" s="32"/>
      <c r="EU307" s="32"/>
      <c r="EV307" s="32"/>
      <c r="EW307" s="32"/>
      <c r="EX307" s="32"/>
      <c r="EY307" s="32"/>
      <c r="EZ307" s="32"/>
      <c r="FA307" s="32"/>
      <c r="FB307" s="32"/>
      <c r="FC307" s="32"/>
      <c r="FD307" s="32"/>
      <c r="FE307" s="32"/>
      <c r="FF307" s="32"/>
      <c r="FG307" s="32"/>
      <c r="FH307" s="32"/>
      <c r="FI307" s="32"/>
      <c r="FJ307" s="32"/>
      <c r="FK307" s="32"/>
      <c r="FL307" s="32"/>
      <c r="FM307" s="32"/>
      <c r="FN307" s="32"/>
      <c r="FO307" s="32"/>
      <c r="FP307" s="32"/>
      <c r="FQ307" s="32"/>
      <c r="FR307" s="32"/>
      <c r="FS307" s="32"/>
      <c r="FT307" s="32"/>
      <c r="FU307" s="32"/>
      <c r="FV307" s="32"/>
      <c r="FW307" s="32"/>
      <c r="FX307" s="32"/>
      <c r="FY307" s="32"/>
      <c r="FZ307" s="32"/>
      <c r="GA307" s="32"/>
      <c r="GB307" s="32"/>
      <c r="GC307" s="32"/>
      <c r="GD307" s="32"/>
      <c r="GE307" s="32"/>
      <c r="GF307" s="32"/>
      <c r="GG307" s="32"/>
      <c r="GH307" s="32"/>
      <c r="GI307" s="32"/>
      <c r="GJ307" s="32"/>
      <c r="GK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</row>
    <row r="308" spans="1:258" ht="18" x14ac:dyDescent="0.25">
      <c r="A308" s="33">
        <f>LOOKUP(2,1/($A$4:$A307&lt;&gt;""),$A$4:$A307)+1</f>
        <v>300</v>
      </c>
      <c r="B308" s="34"/>
      <c r="C308" s="48"/>
      <c r="D308" s="35" t="str">
        <f ca="1">IFERROR(IF($E308="","",VLOOKUP($E308,'Currency Pairs'!$B$4:$D$1001,3,FALSE)),"")</f>
        <v/>
      </c>
      <c r="E308" s="47" t="str">
        <f ca="1">IFERROR(IF($D308="","",VLOOKUP($D308,'Currency Pairs'!$A$4:$B$1001,2,FALSE)),"")</f>
        <v/>
      </c>
      <c r="F308" s="48"/>
      <c r="G308" s="47"/>
      <c r="H308" s="47"/>
      <c r="I308" s="47"/>
      <c r="J308" s="49" t="str">
        <f t="shared" si="10"/>
        <v/>
      </c>
      <c r="K308" s="77"/>
      <c r="L308" s="47"/>
      <c r="M308" s="50"/>
      <c r="N308" s="51" t="str">
        <f>IF(OR($G308="",$L308=""),"",ROUND(IF($F308="Long",(L308-G308),(G308-L308)) * POWER(10, VLOOKUP($D308,'Currency Pairs'!$A:$C,3,FALSE)),0))</f>
        <v/>
      </c>
      <c r="O308" s="93" t="str">
        <f>IF($P308="","",(($P308+$Q308+$R308)/LOOKUP(2,1/($V$4:$V307&lt;&gt;""),$V$4:$V307)))</f>
        <v/>
      </c>
      <c r="P308" s="52"/>
      <c r="Q308" s="52"/>
      <c r="R308" s="52"/>
      <c r="S308" s="40" t="str">
        <f t="shared" si="11"/>
        <v/>
      </c>
      <c r="T308" s="64"/>
      <c r="U308" s="64"/>
      <c r="V308" s="39" t="str">
        <f>IF($P308="","",$P308+$Q308+LOOKUP(2,1/($V$4:$V307&lt;&gt;""),$V$4:$V307))</f>
        <v/>
      </c>
      <c r="W308" s="40"/>
      <c r="X308" s="40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HN308" s="33"/>
      <c r="HO308" s="33"/>
      <c r="HP308" s="33"/>
      <c r="HQ308" s="33"/>
      <c r="HR308" s="33"/>
      <c r="HS308" s="33"/>
      <c r="HT308" s="33"/>
      <c r="HU308" s="33"/>
      <c r="HV308" s="33"/>
      <c r="HW308" s="33"/>
      <c r="HX308" s="33"/>
      <c r="HY308" s="33"/>
      <c r="HZ308" s="33"/>
      <c r="IA308" s="33"/>
      <c r="IB308" s="33"/>
      <c r="IC308" s="33"/>
      <c r="ID308" s="33"/>
      <c r="IE308" s="33"/>
      <c r="IF308" s="33"/>
      <c r="IG308" s="33"/>
      <c r="IH308" s="33"/>
      <c r="II308" s="33"/>
      <c r="IJ308" s="33"/>
      <c r="IK308" s="33"/>
      <c r="IL308" s="33"/>
      <c r="IM308" s="33"/>
      <c r="IN308" s="33"/>
      <c r="IO308" s="33"/>
      <c r="IP308" s="33"/>
      <c r="IQ308" s="33"/>
      <c r="IR308" s="33"/>
      <c r="IS308" s="33"/>
      <c r="IT308" s="33"/>
      <c r="IU308" s="33"/>
      <c r="IV308" s="33"/>
      <c r="IW308" s="33"/>
      <c r="IX308" s="33"/>
    </row>
    <row r="309" spans="1:258" ht="18" x14ac:dyDescent="0.25">
      <c r="A309" s="24">
        <f>LOOKUP(2,1/($A$4:$A308&lt;&gt;""),$A$4:$A308)+1</f>
        <v>301</v>
      </c>
      <c r="B309" s="25"/>
      <c r="C309" s="42"/>
      <c r="D309" s="26" t="str">
        <f ca="1">IFERROR(IF($E309="","",VLOOKUP($E309,'Currency Pairs'!$B$4:$D$1001,3,FALSE)),"")</f>
        <v/>
      </c>
      <c r="E309" s="41" t="str">
        <f ca="1">IFERROR(IF($D309="","",VLOOKUP($D309,'Currency Pairs'!$A$4:$B$1001,2,FALSE)),"")</f>
        <v/>
      </c>
      <c r="F309" s="42"/>
      <c r="G309" s="41"/>
      <c r="H309" s="41"/>
      <c r="I309" s="41"/>
      <c r="J309" s="43" t="str">
        <f t="shared" si="10"/>
        <v/>
      </c>
      <c r="K309" s="76"/>
      <c r="L309" s="41"/>
      <c r="M309" s="44"/>
      <c r="N309" s="45" t="str">
        <f>IF(OR($G309="",$L309=""),"",ROUND(IF($F309="Long",(L309-G309),(G309-L309)) * POWER(10, VLOOKUP($D309,'Currency Pairs'!$A:$C,3,FALSE)),0))</f>
        <v/>
      </c>
      <c r="O309" s="89" t="str">
        <f>IF($P309="","",(($P309+$Q309+$R309)/LOOKUP(2,1/($V$4:$V308&lt;&gt;""),$V$4:$V308)))</f>
        <v/>
      </c>
      <c r="P309" s="46"/>
      <c r="Q309" s="46"/>
      <c r="R309" s="46"/>
      <c r="S309" s="31" t="str">
        <f t="shared" si="11"/>
        <v/>
      </c>
      <c r="T309" s="63"/>
      <c r="U309" s="63"/>
      <c r="V309" s="30" t="str">
        <f>IF($P309="","",$P309+$Q309+LOOKUP(2,1/($V$4:$V308&lt;&gt;""),$V$4:$V308))</f>
        <v/>
      </c>
      <c r="W309" s="31"/>
      <c r="X309" s="31"/>
      <c r="Y309" s="32"/>
      <c r="Z309" s="32"/>
      <c r="AA309" s="32"/>
      <c r="AB309" s="32"/>
      <c r="AC309" s="32"/>
      <c r="AD309" s="32"/>
      <c r="AE309" s="32"/>
      <c r="AF309" s="32"/>
      <c r="AG309" s="32"/>
      <c r="AH309" s="32"/>
      <c r="AI309" s="32"/>
      <c r="AJ309" s="32"/>
      <c r="AK309" s="32"/>
      <c r="AL309" s="32"/>
      <c r="AM309" s="32"/>
      <c r="AN309" s="32"/>
      <c r="AO309" s="32"/>
      <c r="AP309" s="32"/>
      <c r="AQ309" s="32"/>
      <c r="AR309" s="32"/>
      <c r="AS309" s="32"/>
      <c r="AT309" s="32"/>
      <c r="AU309" s="32"/>
      <c r="AV309" s="32"/>
      <c r="AW309" s="32"/>
      <c r="AX309" s="32"/>
      <c r="AY309" s="32"/>
      <c r="AZ309" s="32"/>
      <c r="BA309" s="32"/>
      <c r="BB309" s="32"/>
      <c r="BC309" s="32"/>
      <c r="BD309" s="32"/>
      <c r="BE309" s="32"/>
      <c r="BF309" s="32"/>
      <c r="BG309" s="32"/>
      <c r="BH309" s="32"/>
      <c r="BI309" s="32"/>
      <c r="BJ309" s="32"/>
      <c r="BK309" s="32"/>
      <c r="BL309" s="32"/>
      <c r="BM309" s="32"/>
      <c r="BN309" s="32"/>
      <c r="BO309" s="32"/>
      <c r="BP309" s="32"/>
      <c r="BQ309" s="32"/>
      <c r="BR309" s="32"/>
      <c r="BS309" s="32"/>
      <c r="BT309" s="32"/>
      <c r="BU309" s="32"/>
      <c r="BV309" s="32"/>
      <c r="BW309" s="32"/>
      <c r="BX309" s="32"/>
      <c r="BY309" s="32"/>
      <c r="BZ309" s="32"/>
      <c r="CA309" s="32"/>
      <c r="CB309" s="32"/>
      <c r="CC309" s="32"/>
      <c r="CD309" s="32"/>
      <c r="CE309" s="32"/>
      <c r="CF309" s="32"/>
      <c r="CG309" s="32"/>
      <c r="CH309" s="32"/>
      <c r="CI309" s="32"/>
      <c r="CJ309" s="32"/>
      <c r="CK309" s="32"/>
      <c r="CL309" s="32"/>
      <c r="CM309" s="32"/>
      <c r="CN309" s="32"/>
      <c r="CO309" s="32"/>
      <c r="CP309" s="32"/>
      <c r="CQ309" s="32"/>
      <c r="CR309" s="32"/>
      <c r="CS309" s="32"/>
      <c r="CT309" s="32"/>
      <c r="CU309" s="32"/>
      <c r="CV309" s="32"/>
      <c r="CW309" s="32"/>
      <c r="CX309" s="32"/>
      <c r="CY309" s="32"/>
      <c r="CZ309" s="32"/>
      <c r="DA309" s="32"/>
      <c r="DB309" s="32"/>
      <c r="DC309" s="32"/>
      <c r="DD309" s="32"/>
      <c r="DE309" s="32"/>
      <c r="DF309" s="32"/>
      <c r="DG309" s="32"/>
      <c r="DH309" s="32"/>
      <c r="DI309" s="32"/>
      <c r="DJ309" s="32"/>
      <c r="DK309" s="32"/>
      <c r="DL309" s="32"/>
      <c r="DM309" s="32"/>
      <c r="DN309" s="32"/>
      <c r="DO309" s="32"/>
      <c r="DP309" s="32"/>
      <c r="DQ309" s="32"/>
      <c r="DR309" s="32"/>
      <c r="DS309" s="32"/>
      <c r="DT309" s="32"/>
      <c r="DU309" s="32"/>
      <c r="DV309" s="32"/>
      <c r="DW309" s="32"/>
      <c r="DX309" s="32"/>
      <c r="DY309" s="32"/>
      <c r="DZ309" s="32"/>
      <c r="EA309" s="32"/>
      <c r="EB309" s="32"/>
      <c r="EC309" s="32"/>
      <c r="ED309" s="32"/>
      <c r="EE309" s="32"/>
      <c r="EF309" s="32"/>
      <c r="EG309" s="32"/>
      <c r="EH309" s="32"/>
      <c r="EI309" s="32"/>
      <c r="EJ309" s="32"/>
      <c r="EK309" s="32"/>
      <c r="EL309" s="32"/>
      <c r="EM309" s="32"/>
      <c r="EN309" s="32"/>
      <c r="EO309" s="32"/>
      <c r="EP309" s="32"/>
      <c r="EQ309" s="32"/>
      <c r="ER309" s="32"/>
      <c r="ES309" s="32"/>
      <c r="ET309" s="32"/>
      <c r="EU309" s="32"/>
      <c r="EV309" s="32"/>
      <c r="EW309" s="32"/>
      <c r="EX309" s="32"/>
      <c r="EY309" s="32"/>
      <c r="EZ309" s="32"/>
      <c r="FA309" s="32"/>
      <c r="FB309" s="32"/>
      <c r="FC309" s="32"/>
      <c r="FD309" s="32"/>
      <c r="FE309" s="32"/>
      <c r="FF309" s="32"/>
      <c r="FG309" s="32"/>
      <c r="FH309" s="32"/>
      <c r="FI309" s="32"/>
      <c r="FJ309" s="32"/>
      <c r="FK309" s="32"/>
      <c r="FL309" s="32"/>
      <c r="FM309" s="32"/>
      <c r="FN309" s="32"/>
      <c r="FO309" s="32"/>
      <c r="FP309" s="32"/>
      <c r="FQ309" s="32"/>
      <c r="FR309" s="32"/>
      <c r="FS309" s="32"/>
      <c r="FT309" s="32"/>
      <c r="FU309" s="32"/>
      <c r="FV309" s="32"/>
      <c r="FW309" s="32"/>
      <c r="FX309" s="32"/>
      <c r="FY309" s="32"/>
      <c r="FZ309" s="32"/>
      <c r="GA309" s="32"/>
      <c r="GB309" s="32"/>
      <c r="GC309" s="32"/>
      <c r="GD309" s="32"/>
      <c r="GE309" s="32"/>
      <c r="GF309" s="32"/>
      <c r="GG309" s="32"/>
      <c r="GH309" s="32"/>
      <c r="GI309" s="32"/>
      <c r="GJ309" s="32"/>
      <c r="GK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</row>
    <row r="310" spans="1:258" ht="18" x14ac:dyDescent="0.25">
      <c r="A310" s="33">
        <f>LOOKUP(2,1/($A$4:$A309&lt;&gt;""),$A$4:$A309)+1</f>
        <v>302</v>
      </c>
      <c r="B310" s="34"/>
      <c r="C310" s="48"/>
      <c r="D310" s="35" t="str">
        <f ca="1">IFERROR(IF($E310="","",VLOOKUP($E310,'Currency Pairs'!$B$4:$D$1001,3,FALSE)),"")</f>
        <v/>
      </c>
      <c r="E310" s="47" t="str">
        <f ca="1">IFERROR(IF($D310="","",VLOOKUP($D310,'Currency Pairs'!$A$4:$B$1001,2,FALSE)),"")</f>
        <v/>
      </c>
      <c r="F310" s="48"/>
      <c r="G310" s="47"/>
      <c r="H310" s="47"/>
      <c r="I310" s="47"/>
      <c r="J310" s="49" t="str">
        <f t="shared" si="10"/>
        <v/>
      </c>
      <c r="K310" s="77"/>
      <c r="L310" s="47"/>
      <c r="M310" s="50"/>
      <c r="N310" s="51" t="str">
        <f>IF(OR($G310="",$L310=""),"",ROUND(IF($F310="Long",(L310-G310),(G310-L310)) * POWER(10, VLOOKUP($D310,'Currency Pairs'!$A:$C,3,FALSE)),0))</f>
        <v/>
      </c>
      <c r="O310" s="93" t="str">
        <f>IF($P310="","",(($P310+$Q310+$R310)/LOOKUP(2,1/($V$4:$V309&lt;&gt;""),$V$4:$V309)))</f>
        <v/>
      </c>
      <c r="P310" s="52"/>
      <c r="Q310" s="52"/>
      <c r="R310" s="52"/>
      <c r="S310" s="40" t="str">
        <f t="shared" si="11"/>
        <v/>
      </c>
      <c r="T310" s="64"/>
      <c r="U310" s="64"/>
      <c r="V310" s="39" t="str">
        <f>IF($P310="","",$P310+$Q310+LOOKUP(2,1/($V$4:$V309&lt;&gt;""),$V$4:$V309))</f>
        <v/>
      </c>
      <c r="W310" s="40"/>
      <c r="X310" s="40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HN310" s="33"/>
      <c r="HO310" s="33"/>
      <c r="HP310" s="33"/>
      <c r="HQ310" s="33"/>
      <c r="HR310" s="33"/>
      <c r="HS310" s="33"/>
      <c r="HT310" s="33"/>
      <c r="HU310" s="33"/>
      <c r="HV310" s="33"/>
      <c r="HW310" s="33"/>
      <c r="HX310" s="33"/>
      <c r="HY310" s="33"/>
      <c r="HZ310" s="33"/>
      <c r="IA310" s="33"/>
      <c r="IB310" s="33"/>
      <c r="IC310" s="33"/>
      <c r="ID310" s="33"/>
      <c r="IE310" s="33"/>
      <c r="IF310" s="33"/>
      <c r="IG310" s="33"/>
      <c r="IH310" s="33"/>
      <c r="II310" s="33"/>
      <c r="IJ310" s="33"/>
      <c r="IK310" s="33"/>
      <c r="IL310" s="33"/>
      <c r="IM310" s="33"/>
      <c r="IN310" s="33"/>
      <c r="IO310" s="33"/>
      <c r="IP310" s="33"/>
      <c r="IQ310" s="33"/>
      <c r="IR310" s="33"/>
      <c r="IS310" s="33"/>
      <c r="IT310" s="33"/>
      <c r="IU310" s="33"/>
      <c r="IV310" s="33"/>
      <c r="IW310" s="33"/>
      <c r="IX310" s="33"/>
    </row>
    <row r="311" spans="1:258" ht="18" x14ac:dyDescent="0.25">
      <c r="A311" s="24">
        <f>LOOKUP(2,1/($A$4:$A310&lt;&gt;""),$A$4:$A310)+1</f>
        <v>303</v>
      </c>
      <c r="B311" s="25"/>
      <c r="C311" s="42"/>
      <c r="D311" s="26" t="str">
        <f ca="1">IFERROR(IF($E311="","",VLOOKUP($E311,'Currency Pairs'!$B$4:$D$1001,3,FALSE)),"")</f>
        <v/>
      </c>
      <c r="E311" s="41" t="str">
        <f ca="1">IFERROR(IF($D311="","",VLOOKUP($D311,'Currency Pairs'!$A$4:$B$1001,2,FALSE)),"")</f>
        <v/>
      </c>
      <c r="F311" s="42"/>
      <c r="G311" s="41"/>
      <c r="H311" s="41"/>
      <c r="I311" s="41"/>
      <c r="J311" s="43" t="str">
        <f t="shared" si="10"/>
        <v/>
      </c>
      <c r="K311" s="76"/>
      <c r="L311" s="41"/>
      <c r="M311" s="44"/>
      <c r="N311" s="45" t="str">
        <f>IF(OR($G311="",$L311=""),"",ROUND(IF($F311="Long",(L311-G311),(G311-L311)) * POWER(10, VLOOKUP($D311,'Currency Pairs'!$A:$C,3,FALSE)),0))</f>
        <v/>
      </c>
      <c r="O311" s="89" t="str">
        <f>IF($P311="","",(($P311+$Q311+$R311)/LOOKUP(2,1/($V$4:$V310&lt;&gt;""),$V$4:$V310)))</f>
        <v/>
      </c>
      <c r="P311" s="46"/>
      <c r="Q311" s="46"/>
      <c r="R311" s="46"/>
      <c r="S311" s="31" t="str">
        <f t="shared" si="11"/>
        <v/>
      </c>
      <c r="T311" s="63"/>
      <c r="U311" s="63"/>
      <c r="V311" s="30" t="str">
        <f>IF($P311="","",$P311+$Q311+LOOKUP(2,1/($V$4:$V310&lt;&gt;""),$V$4:$V310))</f>
        <v/>
      </c>
      <c r="W311" s="31"/>
      <c r="X311" s="31"/>
      <c r="Y311" s="32"/>
      <c r="Z311" s="32"/>
      <c r="AA311" s="32"/>
      <c r="AB311" s="32"/>
      <c r="AC311" s="32"/>
      <c r="AD311" s="32"/>
      <c r="AE311" s="32"/>
      <c r="AF311" s="32"/>
      <c r="AG311" s="32"/>
      <c r="AH311" s="32"/>
      <c r="AI311" s="32"/>
      <c r="AJ311" s="32"/>
      <c r="AK311" s="32"/>
      <c r="AL311" s="32"/>
      <c r="AM311" s="32"/>
      <c r="AN311" s="32"/>
      <c r="AO311" s="32"/>
      <c r="AP311" s="32"/>
      <c r="AQ311" s="32"/>
      <c r="AR311" s="32"/>
      <c r="AS311" s="32"/>
      <c r="AT311" s="32"/>
      <c r="AU311" s="32"/>
      <c r="AV311" s="32"/>
      <c r="AW311" s="32"/>
      <c r="AX311" s="32"/>
      <c r="AY311" s="32"/>
      <c r="AZ311" s="32"/>
      <c r="BA311" s="32"/>
      <c r="BB311" s="32"/>
      <c r="BC311" s="32"/>
      <c r="BD311" s="32"/>
      <c r="BE311" s="32"/>
      <c r="BF311" s="32"/>
      <c r="BG311" s="32"/>
      <c r="BH311" s="32"/>
      <c r="BI311" s="32"/>
      <c r="BJ311" s="32"/>
      <c r="BK311" s="32"/>
      <c r="BL311" s="32"/>
      <c r="BM311" s="32"/>
      <c r="BN311" s="32"/>
      <c r="BO311" s="32"/>
      <c r="BP311" s="32"/>
      <c r="BQ311" s="32"/>
      <c r="BR311" s="32"/>
      <c r="BS311" s="32"/>
      <c r="BT311" s="32"/>
      <c r="BU311" s="32"/>
      <c r="BV311" s="32"/>
      <c r="BW311" s="32"/>
      <c r="BX311" s="32"/>
      <c r="BY311" s="32"/>
      <c r="BZ311" s="32"/>
      <c r="CA311" s="32"/>
      <c r="CB311" s="32"/>
      <c r="CC311" s="32"/>
      <c r="CD311" s="32"/>
      <c r="CE311" s="32"/>
      <c r="CF311" s="32"/>
      <c r="CG311" s="32"/>
      <c r="CH311" s="32"/>
      <c r="CI311" s="32"/>
      <c r="CJ311" s="32"/>
      <c r="CK311" s="32"/>
      <c r="CL311" s="32"/>
      <c r="CM311" s="32"/>
      <c r="CN311" s="32"/>
      <c r="CO311" s="32"/>
      <c r="CP311" s="32"/>
      <c r="CQ311" s="32"/>
      <c r="CR311" s="32"/>
      <c r="CS311" s="32"/>
      <c r="CT311" s="32"/>
      <c r="CU311" s="32"/>
      <c r="CV311" s="32"/>
      <c r="CW311" s="32"/>
      <c r="CX311" s="32"/>
      <c r="CY311" s="32"/>
      <c r="CZ311" s="32"/>
      <c r="DA311" s="32"/>
      <c r="DB311" s="32"/>
      <c r="DC311" s="32"/>
      <c r="DD311" s="32"/>
      <c r="DE311" s="32"/>
      <c r="DF311" s="32"/>
      <c r="DG311" s="32"/>
      <c r="DH311" s="32"/>
      <c r="DI311" s="32"/>
      <c r="DJ311" s="32"/>
      <c r="DK311" s="32"/>
      <c r="DL311" s="32"/>
      <c r="DM311" s="32"/>
      <c r="DN311" s="32"/>
      <c r="DO311" s="32"/>
      <c r="DP311" s="32"/>
      <c r="DQ311" s="32"/>
      <c r="DR311" s="32"/>
      <c r="DS311" s="32"/>
      <c r="DT311" s="32"/>
      <c r="DU311" s="32"/>
      <c r="DV311" s="32"/>
      <c r="DW311" s="32"/>
      <c r="DX311" s="32"/>
      <c r="DY311" s="32"/>
      <c r="DZ311" s="32"/>
      <c r="EA311" s="32"/>
      <c r="EB311" s="32"/>
      <c r="EC311" s="32"/>
      <c r="ED311" s="32"/>
      <c r="EE311" s="32"/>
      <c r="EF311" s="32"/>
      <c r="EG311" s="32"/>
      <c r="EH311" s="32"/>
      <c r="EI311" s="32"/>
      <c r="EJ311" s="32"/>
      <c r="EK311" s="32"/>
      <c r="EL311" s="32"/>
      <c r="EM311" s="32"/>
      <c r="EN311" s="32"/>
      <c r="EO311" s="32"/>
      <c r="EP311" s="32"/>
      <c r="EQ311" s="32"/>
      <c r="ER311" s="32"/>
      <c r="ES311" s="32"/>
      <c r="ET311" s="32"/>
      <c r="EU311" s="32"/>
      <c r="EV311" s="32"/>
      <c r="EW311" s="32"/>
      <c r="EX311" s="32"/>
      <c r="EY311" s="32"/>
      <c r="EZ311" s="32"/>
      <c r="FA311" s="32"/>
      <c r="FB311" s="32"/>
      <c r="FC311" s="32"/>
      <c r="FD311" s="32"/>
      <c r="FE311" s="32"/>
      <c r="FF311" s="32"/>
      <c r="FG311" s="32"/>
      <c r="FH311" s="32"/>
      <c r="FI311" s="32"/>
      <c r="FJ311" s="32"/>
      <c r="FK311" s="32"/>
      <c r="FL311" s="32"/>
      <c r="FM311" s="32"/>
      <c r="FN311" s="32"/>
      <c r="FO311" s="32"/>
      <c r="FP311" s="32"/>
      <c r="FQ311" s="32"/>
      <c r="FR311" s="32"/>
      <c r="FS311" s="32"/>
      <c r="FT311" s="32"/>
      <c r="FU311" s="32"/>
      <c r="FV311" s="32"/>
      <c r="FW311" s="32"/>
      <c r="FX311" s="32"/>
      <c r="FY311" s="32"/>
      <c r="FZ311" s="32"/>
      <c r="GA311" s="32"/>
      <c r="GB311" s="32"/>
      <c r="GC311" s="32"/>
      <c r="GD311" s="32"/>
      <c r="GE311" s="32"/>
      <c r="GF311" s="32"/>
      <c r="GG311" s="32"/>
      <c r="GH311" s="32"/>
      <c r="GI311" s="32"/>
      <c r="GJ311" s="32"/>
      <c r="GK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</row>
    <row r="312" spans="1:258" ht="18" x14ac:dyDescent="0.25">
      <c r="A312" s="33">
        <f>LOOKUP(2,1/($A$4:$A311&lt;&gt;""),$A$4:$A311)+1</f>
        <v>304</v>
      </c>
      <c r="B312" s="34"/>
      <c r="C312" s="48"/>
      <c r="D312" s="35" t="str">
        <f ca="1">IFERROR(IF($E312="","",VLOOKUP($E312,'Currency Pairs'!$B$4:$D$1001,3,FALSE)),"")</f>
        <v/>
      </c>
      <c r="E312" s="47" t="str">
        <f ca="1">IFERROR(IF($D312="","",VLOOKUP($D312,'Currency Pairs'!$A$4:$B$1001,2,FALSE)),"")</f>
        <v/>
      </c>
      <c r="F312" s="48"/>
      <c r="G312" s="47"/>
      <c r="H312" s="47"/>
      <c r="I312" s="47"/>
      <c r="J312" s="49" t="str">
        <f t="shared" si="10"/>
        <v/>
      </c>
      <c r="K312" s="77"/>
      <c r="L312" s="47"/>
      <c r="M312" s="50"/>
      <c r="N312" s="51" t="str">
        <f>IF(OR($G312="",$L312=""),"",ROUND(IF($F312="Long",(L312-G312),(G312-L312)) * POWER(10, VLOOKUP($D312,'Currency Pairs'!$A:$C,3,FALSE)),0))</f>
        <v/>
      </c>
      <c r="O312" s="93" t="str">
        <f>IF($P312="","",(($P312+$Q312+$R312)/LOOKUP(2,1/($V$4:$V311&lt;&gt;""),$V$4:$V311)))</f>
        <v/>
      </c>
      <c r="P312" s="52"/>
      <c r="Q312" s="52"/>
      <c r="R312" s="52"/>
      <c r="S312" s="40" t="str">
        <f t="shared" si="11"/>
        <v/>
      </c>
      <c r="T312" s="64"/>
      <c r="U312" s="64"/>
      <c r="V312" s="39" t="str">
        <f>IF($P312="","",$P312+$Q312+LOOKUP(2,1/($V$4:$V311&lt;&gt;""),$V$4:$V311))</f>
        <v/>
      </c>
      <c r="W312" s="40"/>
      <c r="X312" s="40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HN312" s="33"/>
      <c r="HO312" s="33"/>
      <c r="HP312" s="33"/>
      <c r="HQ312" s="33"/>
      <c r="HR312" s="33"/>
      <c r="HS312" s="33"/>
      <c r="HT312" s="33"/>
      <c r="HU312" s="33"/>
      <c r="HV312" s="33"/>
      <c r="HW312" s="33"/>
      <c r="HX312" s="33"/>
      <c r="HY312" s="33"/>
      <c r="HZ312" s="33"/>
      <c r="IA312" s="33"/>
      <c r="IB312" s="33"/>
      <c r="IC312" s="33"/>
      <c r="ID312" s="33"/>
      <c r="IE312" s="33"/>
      <c r="IF312" s="33"/>
      <c r="IG312" s="33"/>
      <c r="IH312" s="33"/>
      <c r="II312" s="33"/>
      <c r="IJ312" s="33"/>
      <c r="IK312" s="33"/>
      <c r="IL312" s="33"/>
      <c r="IM312" s="33"/>
      <c r="IN312" s="33"/>
      <c r="IO312" s="33"/>
      <c r="IP312" s="33"/>
      <c r="IQ312" s="33"/>
      <c r="IR312" s="33"/>
      <c r="IS312" s="33"/>
      <c r="IT312" s="33"/>
      <c r="IU312" s="33"/>
      <c r="IV312" s="33"/>
      <c r="IW312" s="33"/>
      <c r="IX312" s="33"/>
    </row>
    <row r="313" spans="1:258" ht="18" x14ac:dyDescent="0.25">
      <c r="A313" s="24">
        <f>LOOKUP(2,1/($A$4:$A312&lt;&gt;""),$A$4:$A312)+1</f>
        <v>305</v>
      </c>
      <c r="B313" s="25"/>
      <c r="C313" s="42"/>
      <c r="D313" s="26" t="str">
        <f ca="1">IFERROR(IF($E313="","",VLOOKUP($E313,'Currency Pairs'!$B$4:$D$1001,3,FALSE)),"")</f>
        <v/>
      </c>
      <c r="E313" s="41" t="str">
        <f ca="1">IFERROR(IF($D313="","",VLOOKUP($D313,'Currency Pairs'!$A$4:$B$1001,2,FALSE)),"")</f>
        <v/>
      </c>
      <c r="F313" s="42"/>
      <c r="G313" s="41"/>
      <c r="H313" s="41"/>
      <c r="I313" s="41"/>
      <c r="J313" s="43" t="str">
        <f t="shared" si="10"/>
        <v/>
      </c>
      <c r="K313" s="76"/>
      <c r="L313" s="41"/>
      <c r="M313" s="44"/>
      <c r="N313" s="45" t="str">
        <f>IF(OR($G313="",$L313=""),"",ROUND(IF($F313="Long",(L313-G313),(G313-L313)) * POWER(10, VLOOKUP($D313,'Currency Pairs'!$A:$C,3,FALSE)),0))</f>
        <v/>
      </c>
      <c r="O313" s="89" t="str">
        <f>IF($P313="","",(($P313+$Q313+$R313)/LOOKUP(2,1/($V$4:$V312&lt;&gt;""),$V$4:$V312)))</f>
        <v/>
      </c>
      <c r="P313" s="46"/>
      <c r="Q313" s="46"/>
      <c r="R313" s="46"/>
      <c r="S313" s="31" t="str">
        <f t="shared" si="11"/>
        <v/>
      </c>
      <c r="T313" s="63"/>
      <c r="U313" s="63"/>
      <c r="V313" s="30" t="str">
        <f>IF($P313="","",$P313+$Q313+LOOKUP(2,1/($V$4:$V312&lt;&gt;""),$V$4:$V312))</f>
        <v/>
      </c>
      <c r="W313" s="31"/>
      <c r="X313" s="31"/>
      <c r="Y313" s="32"/>
      <c r="Z313" s="32"/>
      <c r="AA313" s="32"/>
      <c r="AB313" s="32"/>
      <c r="AC313" s="32"/>
      <c r="AD313" s="32"/>
      <c r="AE313" s="32"/>
      <c r="AF313" s="32"/>
      <c r="AG313" s="32"/>
      <c r="AH313" s="32"/>
      <c r="AI313" s="32"/>
      <c r="AJ313" s="32"/>
      <c r="AK313" s="32"/>
      <c r="AL313" s="32"/>
      <c r="AM313" s="32"/>
      <c r="AN313" s="32"/>
      <c r="AO313" s="32"/>
      <c r="AP313" s="32"/>
      <c r="AQ313" s="32"/>
      <c r="AR313" s="32"/>
      <c r="AS313" s="32"/>
      <c r="AT313" s="32"/>
      <c r="AU313" s="32"/>
      <c r="AV313" s="32"/>
      <c r="AW313" s="32"/>
      <c r="AX313" s="32"/>
      <c r="AY313" s="32"/>
      <c r="AZ313" s="32"/>
      <c r="BA313" s="32"/>
      <c r="BB313" s="32"/>
      <c r="BC313" s="32"/>
      <c r="BD313" s="32"/>
      <c r="BE313" s="32"/>
      <c r="BF313" s="32"/>
      <c r="BG313" s="32"/>
      <c r="BH313" s="32"/>
      <c r="BI313" s="32"/>
      <c r="BJ313" s="32"/>
      <c r="BK313" s="32"/>
      <c r="BL313" s="32"/>
      <c r="BM313" s="32"/>
      <c r="BN313" s="32"/>
      <c r="BO313" s="32"/>
      <c r="BP313" s="32"/>
      <c r="BQ313" s="32"/>
      <c r="BR313" s="32"/>
      <c r="BS313" s="32"/>
      <c r="BT313" s="32"/>
      <c r="BU313" s="32"/>
      <c r="BV313" s="32"/>
      <c r="BW313" s="32"/>
      <c r="BX313" s="32"/>
      <c r="BY313" s="32"/>
      <c r="BZ313" s="32"/>
      <c r="CA313" s="32"/>
      <c r="CB313" s="32"/>
      <c r="CC313" s="32"/>
      <c r="CD313" s="32"/>
      <c r="CE313" s="32"/>
      <c r="CF313" s="32"/>
      <c r="CG313" s="32"/>
      <c r="CH313" s="32"/>
      <c r="CI313" s="32"/>
      <c r="CJ313" s="32"/>
      <c r="CK313" s="32"/>
      <c r="CL313" s="32"/>
      <c r="CM313" s="32"/>
      <c r="CN313" s="32"/>
      <c r="CO313" s="32"/>
      <c r="CP313" s="32"/>
      <c r="CQ313" s="32"/>
      <c r="CR313" s="32"/>
      <c r="CS313" s="32"/>
      <c r="CT313" s="32"/>
      <c r="CU313" s="32"/>
      <c r="CV313" s="32"/>
      <c r="CW313" s="32"/>
      <c r="CX313" s="32"/>
      <c r="CY313" s="32"/>
      <c r="CZ313" s="32"/>
      <c r="DA313" s="32"/>
      <c r="DB313" s="32"/>
      <c r="DC313" s="32"/>
      <c r="DD313" s="32"/>
      <c r="DE313" s="32"/>
      <c r="DF313" s="32"/>
      <c r="DG313" s="32"/>
      <c r="DH313" s="32"/>
      <c r="DI313" s="32"/>
      <c r="DJ313" s="32"/>
      <c r="DK313" s="32"/>
      <c r="DL313" s="32"/>
      <c r="DM313" s="32"/>
      <c r="DN313" s="32"/>
      <c r="DO313" s="32"/>
      <c r="DP313" s="32"/>
      <c r="DQ313" s="32"/>
      <c r="DR313" s="32"/>
      <c r="DS313" s="32"/>
      <c r="DT313" s="32"/>
      <c r="DU313" s="32"/>
      <c r="DV313" s="32"/>
      <c r="DW313" s="32"/>
      <c r="DX313" s="32"/>
      <c r="DY313" s="32"/>
      <c r="DZ313" s="32"/>
      <c r="EA313" s="32"/>
      <c r="EB313" s="32"/>
      <c r="EC313" s="32"/>
      <c r="ED313" s="32"/>
      <c r="EE313" s="32"/>
      <c r="EF313" s="32"/>
      <c r="EG313" s="32"/>
      <c r="EH313" s="32"/>
      <c r="EI313" s="32"/>
      <c r="EJ313" s="32"/>
      <c r="EK313" s="32"/>
      <c r="EL313" s="32"/>
      <c r="EM313" s="32"/>
      <c r="EN313" s="32"/>
      <c r="EO313" s="32"/>
      <c r="EP313" s="32"/>
      <c r="EQ313" s="32"/>
      <c r="ER313" s="32"/>
      <c r="ES313" s="32"/>
      <c r="ET313" s="32"/>
      <c r="EU313" s="32"/>
      <c r="EV313" s="32"/>
      <c r="EW313" s="32"/>
      <c r="EX313" s="32"/>
      <c r="EY313" s="32"/>
      <c r="EZ313" s="32"/>
      <c r="FA313" s="32"/>
      <c r="FB313" s="32"/>
      <c r="FC313" s="32"/>
      <c r="FD313" s="32"/>
      <c r="FE313" s="32"/>
      <c r="FF313" s="32"/>
      <c r="FG313" s="32"/>
      <c r="FH313" s="32"/>
      <c r="FI313" s="32"/>
      <c r="FJ313" s="32"/>
      <c r="FK313" s="32"/>
      <c r="FL313" s="32"/>
      <c r="FM313" s="32"/>
      <c r="FN313" s="32"/>
      <c r="FO313" s="32"/>
      <c r="FP313" s="32"/>
      <c r="FQ313" s="32"/>
      <c r="FR313" s="32"/>
      <c r="FS313" s="32"/>
      <c r="FT313" s="32"/>
      <c r="FU313" s="32"/>
      <c r="FV313" s="32"/>
      <c r="FW313" s="32"/>
      <c r="FX313" s="32"/>
      <c r="FY313" s="32"/>
      <c r="FZ313" s="32"/>
      <c r="GA313" s="32"/>
      <c r="GB313" s="32"/>
      <c r="GC313" s="32"/>
      <c r="GD313" s="32"/>
      <c r="GE313" s="32"/>
      <c r="GF313" s="32"/>
      <c r="GG313" s="32"/>
      <c r="GH313" s="32"/>
      <c r="GI313" s="32"/>
      <c r="GJ313" s="32"/>
      <c r="GK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</row>
    <row r="314" spans="1:258" ht="18" x14ac:dyDescent="0.25">
      <c r="A314" s="33">
        <f>LOOKUP(2,1/($A$4:$A313&lt;&gt;""),$A$4:$A313)+1</f>
        <v>306</v>
      </c>
      <c r="B314" s="34"/>
      <c r="C314" s="48"/>
      <c r="D314" s="35" t="str">
        <f ca="1">IFERROR(IF($E314="","",VLOOKUP($E314,'Currency Pairs'!$B$4:$D$1001,3,FALSE)),"")</f>
        <v/>
      </c>
      <c r="E314" s="47" t="str">
        <f ca="1">IFERROR(IF($D314="","",VLOOKUP($D314,'Currency Pairs'!$A$4:$B$1001,2,FALSE)),"")</f>
        <v/>
      </c>
      <c r="F314" s="48"/>
      <c r="G314" s="47"/>
      <c r="H314" s="47"/>
      <c r="I314" s="47"/>
      <c r="J314" s="49" t="str">
        <f t="shared" si="10"/>
        <v/>
      </c>
      <c r="K314" s="77"/>
      <c r="L314" s="47"/>
      <c r="M314" s="50"/>
      <c r="N314" s="51" t="str">
        <f>IF(OR($G314="",$L314=""),"",ROUND(IF($F314="Long",(L314-G314),(G314-L314)) * POWER(10, VLOOKUP($D314,'Currency Pairs'!$A:$C,3,FALSE)),0))</f>
        <v/>
      </c>
      <c r="O314" s="93" t="str">
        <f>IF($P314="","",(($P314+$Q314+$R314)/LOOKUP(2,1/($V$4:$V313&lt;&gt;""),$V$4:$V313)))</f>
        <v/>
      </c>
      <c r="P314" s="52"/>
      <c r="Q314" s="52"/>
      <c r="R314" s="52"/>
      <c r="S314" s="40" t="str">
        <f t="shared" si="11"/>
        <v/>
      </c>
      <c r="T314" s="64"/>
      <c r="U314" s="64"/>
      <c r="V314" s="39" t="str">
        <f>IF($P314="","",$P314+$Q314+LOOKUP(2,1/($V$4:$V313&lt;&gt;""),$V$4:$V313))</f>
        <v/>
      </c>
      <c r="W314" s="40"/>
      <c r="X314" s="40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HN314" s="33"/>
      <c r="HO314" s="33"/>
      <c r="HP314" s="33"/>
      <c r="HQ314" s="33"/>
      <c r="HR314" s="33"/>
      <c r="HS314" s="33"/>
      <c r="HT314" s="33"/>
      <c r="HU314" s="33"/>
      <c r="HV314" s="33"/>
      <c r="HW314" s="33"/>
      <c r="HX314" s="33"/>
      <c r="HY314" s="33"/>
      <c r="HZ314" s="33"/>
      <c r="IA314" s="33"/>
      <c r="IB314" s="33"/>
      <c r="IC314" s="33"/>
      <c r="ID314" s="33"/>
      <c r="IE314" s="33"/>
      <c r="IF314" s="33"/>
      <c r="IG314" s="33"/>
      <c r="IH314" s="33"/>
      <c r="II314" s="33"/>
      <c r="IJ314" s="33"/>
      <c r="IK314" s="33"/>
      <c r="IL314" s="33"/>
      <c r="IM314" s="33"/>
      <c r="IN314" s="33"/>
      <c r="IO314" s="33"/>
      <c r="IP314" s="33"/>
      <c r="IQ314" s="33"/>
      <c r="IR314" s="33"/>
      <c r="IS314" s="33"/>
      <c r="IT314" s="33"/>
      <c r="IU314" s="33"/>
      <c r="IV314" s="33"/>
      <c r="IW314" s="33"/>
      <c r="IX314" s="33"/>
    </row>
    <row r="315" spans="1:258" ht="18" x14ac:dyDescent="0.25">
      <c r="A315" s="24">
        <f>LOOKUP(2,1/($A$4:$A314&lt;&gt;""),$A$4:$A314)+1</f>
        <v>307</v>
      </c>
      <c r="B315" s="25"/>
      <c r="C315" s="42"/>
      <c r="D315" s="26" t="str">
        <f ca="1">IFERROR(IF($E315="","",VLOOKUP($E315,'Currency Pairs'!$B$4:$D$1001,3,FALSE)),"")</f>
        <v/>
      </c>
      <c r="E315" s="41" t="str">
        <f ca="1">IFERROR(IF($D315="","",VLOOKUP($D315,'Currency Pairs'!$A$4:$B$1001,2,FALSE)),"")</f>
        <v/>
      </c>
      <c r="F315" s="42"/>
      <c r="G315" s="41"/>
      <c r="H315" s="41"/>
      <c r="I315" s="41"/>
      <c r="J315" s="43" t="str">
        <f t="shared" si="10"/>
        <v/>
      </c>
      <c r="K315" s="76"/>
      <c r="L315" s="41"/>
      <c r="M315" s="44"/>
      <c r="N315" s="45" t="str">
        <f>IF(OR($G315="",$L315=""),"",ROUND(IF($F315="Long",(L315-G315),(G315-L315)) * POWER(10, VLOOKUP($D315,'Currency Pairs'!$A:$C,3,FALSE)),0))</f>
        <v/>
      </c>
      <c r="O315" s="89" t="str">
        <f>IF($P315="","",(($P315+$Q315+$R315)/LOOKUP(2,1/($V$4:$V314&lt;&gt;""),$V$4:$V314)))</f>
        <v/>
      </c>
      <c r="P315" s="46"/>
      <c r="Q315" s="46"/>
      <c r="R315" s="46"/>
      <c r="S315" s="31" t="str">
        <f t="shared" si="11"/>
        <v/>
      </c>
      <c r="T315" s="63"/>
      <c r="U315" s="63"/>
      <c r="V315" s="30" t="str">
        <f>IF($P315="","",$P315+$Q315+LOOKUP(2,1/($V$4:$V314&lt;&gt;""),$V$4:$V314))</f>
        <v/>
      </c>
      <c r="W315" s="31"/>
      <c r="X315" s="31"/>
      <c r="Y315" s="32"/>
      <c r="Z315" s="32"/>
      <c r="AA315" s="32"/>
      <c r="AB315" s="32"/>
      <c r="AC315" s="32"/>
      <c r="AD315" s="32"/>
      <c r="AE315" s="32"/>
      <c r="AF315" s="32"/>
      <c r="AG315" s="32"/>
      <c r="AH315" s="32"/>
      <c r="AI315" s="32"/>
      <c r="AJ315" s="32"/>
      <c r="AK315" s="32"/>
      <c r="AL315" s="32"/>
      <c r="AM315" s="32"/>
      <c r="AN315" s="32"/>
      <c r="AO315" s="32"/>
      <c r="AP315" s="32"/>
      <c r="AQ315" s="32"/>
      <c r="AR315" s="32"/>
      <c r="AS315" s="32"/>
      <c r="AT315" s="32"/>
      <c r="AU315" s="32"/>
      <c r="AV315" s="32"/>
      <c r="AW315" s="32"/>
      <c r="AX315" s="32"/>
      <c r="AY315" s="32"/>
      <c r="AZ315" s="32"/>
      <c r="BA315" s="32"/>
      <c r="BB315" s="32"/>
      <c r="BC315" s="32"/>
      <c r="BD315" s="32"/>
      <c r="BE315" s="32"/>
      <c r="BF315" s="32"/>
      <c r="BG315" s="32"/>
      <c r="BH315" s="32"/>
      <c r="BI315" s="32"/>
      <c r="BJ315" s="32"/>
      <c r="BK315" s="32"/>
      <c r="BL315" s="32"/>
      <c r="BM315" s="32"/>
      <c r="BN315" s="32"/>
      <c r="BO315" s="32"/>
      <c r="BP315" s="32"/>
      <c r="BQ315" s="32"/>
      <c r="BR315" s="32"/>
      <c r="BS315" s="32"/>
      <c r="BT315" s="32"/>
      <c r="BU315" s="32"/>
      <c r="BV315" s="32"/>
      <c r="BW315" s="32"/>
      <c r="BX315" s="32"/>
      <c r="BY315" s="32"/>
      <c r="BZ315" s="32"/>
      <c r="CA315" s="32"/>
      <c r="CB315" s="32"/>
      <c r="CC315" s="32"/>
      <c r="CD315" s="32"/>
      <c r="CE315" s="32"/>
      <c r="CF315" s="32"/>
      <c r="CG315" s="32"/>
      <c r="CH315" s="32"/>
      <c r="CI315" s="32"/>
      <c r="CJ315" s="32"/>
      <c r="CK315" s="32"/>
      <c r="CL315" s="32"/>
      <c r="CM315" s="32"/>
      <c r="CN315" s="32"/>
      <c r="CO315" s="32"/>
      <c r="CP315" s="32"/>
      <c r="CQ315" s="32"/>
      <c r="CR315" s="32"/>
      <c r="CS315" s="32"/>
      <c r="CT315" s="32"/>
      <c r="CU315" s="32"/>
      <c r="CV315" s="32"/>
      <c r="CW315" s="32"/>
      <c r="CX315" s="32"/>
      <c r="CY315" s="32"/>
      <c r="CZ315" s="32"/>
      <c r="DA315" s="32"/>
      <c r="DB315" s="32"/>
      <c r="DC315" s="32"/>
      <c r="DD315" s="32"/>
      <c r="DE315" s="32"/>
      <c r="DF315" s="32"/>
      <c r="DG315" s="32"/>
      <c r="DH315" s="32"/>
      <c r="DI315" s="32"/>
      <c r="DJ315" s="32"/>
      <c r="DK315" s="32"/>
      <c r="DL315" s="32"/>
      <c r="DM315" s="32"/>
      <c r="DN315" s="32"/>
      <c r="DO315" s="32"/>
      <c r="DP315" s="32"/>
      <c r="DQ315" s="32"/>
      <c r="DR315" s="32"/>
      <c r="DS315" s="32"/>
      <c r="DT315" s="32"/>
      <c r="DU315" s="32"/>
      <c r="DV315" s="32"/>
      <c r="DW315" s="32"/>
      <c r="DX315" s="32"/>
      <c r="DY315" s="32"/>
      <c r="DZ315" s="32"/>
      <c r="EA315" s="32"/>
      <c r="EB315" s="32"/>
      <c r="EC315" s="32"/>
      <c r="ED315" s="32"/>
      <c r="EE315" s="32"/>
      <c r="EF315" s="32"/>
      <c r="EG315" s="32"/>
      <c r="EH315" s="32"/>
      <c r="EI315" s="32"/>
      <c r="EJ315" s="32"/>
      <c r="EK315" s="32"/>
      <c r="EL315" s="32"/>
      <c r="EM315" s="32"/>
      <c r="EN315" s="32"/>
      <c r="EO315" s="32"/>
      <c r="EP315" s="32"/>
      <c r="EQ315" s="32"/>
      <c r="ER315" s="32"/>
      <c r="ES315" s="32"/>
      <c r="ET315" s="32"/>
      <c r="EU315" s="32"/>
      <c r="EV315" s="32"/>
      <c r="EW315" s="32"/>
      <c r="EX315" s="32"/>
      <c r="EY315" s="32"/>
      <c r="EZ315" s="32"/>
      <c r="FA315" s="32"/>
      <c r="FB315" s="32"/>
      <c r="FC315" s="32"/>
      <c r="FD315" s="32"/>
      <c r="FE315" s="32"/>
      <c r="FF315" s="32"/>
      <c r="FG315" s="32"/>
      <c r="FH315" s="32"/>
      <c r="FI315" s="32"/>
      <c r="FJ315" s="32"/>
      <c r="FK315" s="32"/>
      <c r="FL315" s="32"/>
      <c r="FM315" s="32"/>
      <c r="FN315" s="32"/>
      <c r="FO315" s="32"/>
      <c r="FP315" s="32"/>
      <c r="FQ315" s="32"/>
      <c r="FR315" s="32"/>
      <c r="FS315" s="32"/>
      <c r="FT315" s="32"/>
      <c r="FU315" s="32"/>
      <c r="FV315" s="32"/>
      <c r="FW315" s="32"/>
      <c r="FX315" s="32"/>
      <c r="FY315" s="32"/>
      <c r="FZ315" s="32"/>
      <c r="GA315" s="32"/>
      <c r="GB315" s="32"/>
      <c r="GC315" s="32"/>
      <c r="GD315" s="32"/>
      <c r="GE315" s="32"/>
      <c r="GF315" s="32"/>
      <c r="GG315" s="32"/>
      <c r="GH315" s="32"/>
      <c r="GI315" s="32"/>
      <c r="GJ315" s="32"/>
      <c r="GK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</row>
    <row r="316" spans="1:258" ht="18" x14ac:dyDescent="0.25">
      <c r="A316" s="33">
        <f>LOOKUP(2,1/($A$4:$A315&lt;&gt;""),$A$4:$A315)+1</f>
        <v>308</v>
      </c>
      <c r="B316" s="34"/>
      <c r="C316" s="48"/>
      <c r="D316" s="35" t="str">
        <f ca="1">IFERROR(IF($E316="","",VLOOKUP($E316,'Currency Pairs'!$B$4:$D$1001,3,FALSE)),"")</f>
        <v/>
      </c>
      <c r="E316" s="47" t="str">
        <f ca="1">IFERROR(IF($D316="","",VLOOKUP($D316,'Currency Pairs'!$A$4:$B$1001,2,FALSE)),"")</f>
        <v/>
      </c>
      <c r="F316" s="48"/>
      <c r="G316" s="47"/>
      <c r="H316" s="47"/>
      <c r="I316" s="47"/>
      <c r="J316" s="49" t="str">
        <f t="shared" si="10"/>
        <v/>
      </c>
      <c r="K316" s="77"/>
      <c r="L316" s="47"/>
      <c r="M316" s="50"/>
      <c r="N316" s="51" t="str">
        <f>IF(OR($G316="",$L316=""),"",ROUND(IF($F316="Long",(L316-G316),(G316-L316)) * POWER(10, VLOOKUP($D316,'Currency Pairs'!$A:$C,3,FALSE)),0))</f>
        <v/>
      </c>
      <c r="O316" s="93" t="str">
        <f>IF($P316="","",(($P316+$Q316+$R316)/LOOKUP(2,1/($V$4:$V315&lt;&gt;""),$V$4:$V315)))</f>
        <v/>
      </c>
      <c r="P316" s="52"/>
      <c r="Q316" s="52"/>
      <c r="R316" s="52"/>
      <c r="S316" s="40" t="str">
        <f t="shared" si="11"/>
        <v/>
      </c>
      <c r="T316" s="64"/>
      <c r="U316" s="64"/>
      <c r="V316" s="39" t="str">
        <f>IF($P316="","",$P316+$Q316+LOOKUP(2,1/($V$4:$V315&lt;&gt;""),$V$4:$V315))</f>
        <v/>
      </c>
      <c r="W316" s="40"/>
      <c r="X316" s="40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HN316" s="33"/>
      <c r="HO316" s="33"/>
      <c r="HP316" s="33"/>
      <c r="HQ316" s="33"/>
      <c r="HR316" s="33"/>
      <c r="HS316" s="33"/>
      <c r="HT316" s="33"/>
      <c r="HU316" s="33"/>
      <c r="HV316" s="33"/>
      <c r="HW316" s="33"/>
      <c r="HX316" s="33"/>
      <c r="HY316" s="33"/>
      <c r="HZ316" s="33"/>
      <c r="IA316" s="33"/>
      <c r="IB316" s="33"/>
      <c r="IC316" s="33"/>
      <c r="ID316" s="33"/>
      <c r="IE316" s="33"/>
      <c r="IF316" s="33"/>
      <c r="IG316" s="33"/>
      <c r="IH316" s="33"/>
      <c r="II316" s="33"/>
      <c r="IJ316" s="33"/>
      <c r="IK316" s="33"/>
      <c r="IL316" s="33"/>
      <c r="IM316" s="33"/>
      <c r="IN316" s="33"/>
      <c r="IO316" s="33"/>
      <c r="IP316" s="33"/>
      <c r="IQ316" s="33"/>
      <c r="IR316" s="33"/>
      <c r="IS316" s="33"/>
      <c r="IT316" s="33"/>
      <c r="IU316" s="33"/>
      <c r="IV316" s="33"/>
      <c r="IW316" s="33"/>
      <c r="IX316" s="33"/>
    </row>
    <row r="317" spans="1:258" ht="18" x14ac:dyDescent="0.25">
      <c r="A317" s="24">
        <f>LOOKUP(2,1/($A$4:$A316&lt;&gt;""),$A$4:$A316)+1</f>
        <v>309</v>
      </c>
      <c r="B317" s="25"/>
      <c r="C317" s="42"/>
      <c r="D317" s="26" t="str">
        <f ca="1">IFERROR(IF($E317="","",VLOOKUP($E317,'Currency Pairs'!$B$4:$D$1001,3,FALSE)),"")</f>
        <v/>
      </c>
      <c r="E317" s="41" t="str">
        <f ca="1">IFERROR(IF($D317="","",VLOOKUP($D317,'Currency Pairs'!$A$4:$B$1001,2,FALSE)),"")</f>
        <v/>
      </c>
      <c r="F317" s="42"/>
      <c r="G317" s="41"/>
      <c r="H317" s="41"/>
      <c r="I317" s="41"/>
      <c r="J317" s="43" t="str">
        <f t="shared" si="10"/>
        <v/>
      </c>
      <c r="K317" s="76"/>
      <c r="L317" s="41"/>
      <c r="M317" s="44"/>
      <c r="N317" s="45" t="str">
        <f>IF(OR($G317="",$L317=""),"",ROUND(IF($F317="Long",(L317-G317),(G317-L317)) * POWER(10, VLOOKUP($D317,'Currency Pairs'!$A:$C,3,FALSE)),0))</f>
        <v/>
      </c>
      <c r="O317" s="89" t="str">
        <f>IF($P317="","",(($P317+$Q317+$R317)/LOOKUP(2,1/($V$4:$V316&lt;&gt;""),$V$4:$V316)))</f>
        <v/>
      </c>
      <c r="P317" s="46"/>
      <c r="Q317" s="46"/>
      <c r="R317" s="46"/>
      <c r="S317" s="31" t="str">
        <f t="shared" si="11"/>
        <v/>
      </c>
      <c r="T317" s="63"/>
      <c r="U317" s="63"/>
      <c r="V317" s="30" t="str">
        <f>IF($P317="","",$P317+$Q317+LOOKUP(2,1/($V$4:$V316&lt;&gt;""),$V$4:$V316))</f>
        <v/>
      </c>
      <c r="W317" s="31"/>
      <c r="X317" s="31"/>
      <c r="Y317" s="32"/>
      <c r="Z317" s="32"/>
      <c r="AA317" s="32"/>
      <c r="AB317" s="32"/>
      <c r="AC317" s="32"/>
      <c r="AD317" s="32"/>
      <c r="AE317" s="32"/>
      <c r="AF317" s="32"/>
      <c r="AG317" s="32"/>
      <c r="AH317" s="32"/>
      <c r="AI317" s="32"/>
      <c r="AJ317" s="32"/>
      <c r="AK317" s="32"/>
      <c r="AL317" s="32"/>
      <c r="AM317" s="32"/>
      <c r="AN317" s="32"/>
      <c r="AO317" s="32"/>
      <c r="AP317" s="32"/>
      <c r="AQ317" s="32"/>
      <c r="AR317" s="32"/>
      <c r="AS317" s="32"/>
      <c r="AT317" s="32"/>
      <c r="AU317" s="32"/>
      <c r="AV317" s="32"/>
      <c r="AW317" s="32"/>
      <c r="AX317" s="32"/>
      <c r="AY317" s="32"/>
      <c r="AZ317" s="32"/>
      <c r="BA317" s="32"/>
      <c r="BB317" s="32"/>
      <c r="BC317" s="32"/>
      <c r="BD317" s="32"/>
      <c r="BE317" s="32"/>
      <c r="BF317" s="32"/>
      <c r="BG317" s="32"/>
      <c r="BH317" s="32"/>
      <c r="BI317" s="32"/>
      <c r="BJ317" s="32"/>
      <c r="BK317" s="32"/>
      <c r="BL317" s="32"/>
      <c r="BM317" s="32"/>
      <c r="BN317" s="32"/>
      <c r="BO317" s="32"/>
      <c r="BP317" s="32"/>
      <c r="BQ317" s="32"/>
      <c r="BR317" s="32"/>
      <c r="BS317" s="32"/>
      <c r="BT317" s="32"/>
      <c r="BU317" s="32"/>
      <c r="BV317" s="32"/>
      <c r="BW317" s="32"/>
      <c r="BX317" s="32"/>
      <c r="BY317" s="32"/>
      <c r="BZ317" s="32"/>
      <c r="CA317" s="32"/>
      <c r="CB317" s="32"/>
      <c r="CC317" s="32"/>
      <c r="CD317" s="32"/>
      <c r="CE317" s="32"/>
      <c r="CF317" s="32"/>
      <c r="CG317" s="32"/>
      <c r="CH317" s="32"/>
      <c r="CI317" s="32"/>
      <c r="CJ317" s="32"/>
      <c r="CK317" s="32"/>
      <c r="CL317" s="32"/>
      <c r="CM317" s="32"/>
      <c r="CN317" s="32"/>
      <c r="CO317" s="32"/>
      <c r="CP317" s="32"/>
      <c r="CQ317" s="32"/>
      <c r="CR317" s="32"/>
      <c r="CS317" s="32"/>
      <c r="CT317" s="32"/>
      <c r="CU317" s="32"/>
      <c r="CV317" s="32"/>
      <c r="CW317" s="32"/>
      <c r="CX317" s="32"/>
      <c r="CY317" s="32"/>
      <c r="CZ317" s="32"/>
      <c r="DA317" s="32"/>
      <c r="DB317" s="32"/>
      <c r="DC317" s="32"/>
      <c r="DD317" s="32"/>
      <c r="DE317" s="32"/>
      <c r="DF317" s="32"/>
      <c r="DG317" s="32"/>
      <c r="DH317" s="32"/>
      <c r="DI317" s="32"/>
      <c r="DJ317" s="32"/>
      <c r="DK317" s="32"/>
      <c r="DL317" s="32"/>
      <c r="DM317" s="32"/>
      <c r="DN317" s="32"/>
      <c r="DO317" s="32"/>
      <c r="DP317" s="32"/>
      <c r="DQ317" s="32"/>
      <c r="DR317" s="32"/>
      <c r="DS317" s="32"/>
      <c r="DT317" s="32"/>
      <c r="DU317" s="32"/>
      <c r="DV317" s="32"/>
      <c r="DW317" s="32"/>
      <c r="DX317" s="32"/>
      <c r="DY317" s="32"/>
      <c r="DZ317" s="32"/>
      <c r="EA317" s="32"/>
      <c r="EB317" s="32"/>
      <c r="EC317" s="32"/>
      <c r="ED317" s="32"/>
      <c r="EE317" s="32"/>
      <c r="EF317" s="32"/>
      <c r="EG317" s="32"/>
      <c r="EH317" s="32"/>
      <c r="EI317" s="32"/>
      <c r="EJ317" s="32"/>
      <c r="EK317" s="32"/>
      <c r="EL317" s="32"/>
      <c r="EM317" s="32"/>
      <c r="EN317" s="32"/>
      <c r="EO317" s="32"/>
      <c r="EP317" s="32"/>
      <c r="EQ317" s="32"/>
      <c r="ER317" s="32"/>
      <c r="ES317" s="32"/>
      <c r="ET317" s="32"/>
      <c r="EU317" s="32"/>
      <c r="EV317" s="32"/>
      <c r="EW317" s="32"/>
      <c r="EX317" s="32"/>
      <c r="EY317" s="32"/>
      <c r="EZ317" s="32"/>
      <c r="FA317" s="32"/>
      <c r="FB317" s="32"/>
      <c r="FC317" s="32"/>
      <c r="FD317" s="32"/>
      <c r="FE317" s="32"/>
      <c r="FF317" s="32"/>
      <c r="FG317" s="32"/>
      <c r="FH317" s="32"/>
      <c r="FI317" s="32"/>
      <c r="FJ317" s="32"/>
      <c r="FK317" s="32"/>
      <c r="FL317" s="32"/>
      <c r="FM317" s="32"/>
      <c r="FN317" s="32"/>
      <c r="FO317" s="32"/>
      <c r="FP317" s="32"/>
      <c r="FQ317" s="32"/>
      <c r="FR317" s="32"/>
      <c r="FS317" s="32"/>
      <c r="FT317" s="32"/>
      <c r="FU317" s="32"/>
      <c r="FV317" s="32"/>
      <c r="FW317" s="32"/>
      <c r="FX317" s="32"/>
      <c r="FY317" s="32"/>
      <c r="FZ317" s="32"/>
      <c r="GA317" s="32"/>
      <c r="GB317" s="32"/>
      <c r="GC317" s="32"/>
      <c r="GD317" s="32"/>
      <c r="GE317" s="32"/>
      <c r="GF317" s="32"/>
      <c r="GG317" s="32"/>
      <c r="GH317" s="32"/>
      <c r="GI317" s="32"/>
      <c r="GJ317" s="32"/>
      <c r="GK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</row>
    <row r="318" spans="1:258" ht="18" x14ac:dyDescent="0.25">
      <c r="A318" s="33">
        <f>LOOKUP(2,1/($A$4:$A317&lt;&gt;""),$A$4:$A317)+1</f>
        <v>310</v>
      </c>
      <c r="B318" s="34"/>
      <c r="C318" s="48"/>
      <c r="D318" s="35" t="str">
        <f ca="1">IFERROR(IF($E318="","",VLOOKUP($E318,'Currency Pairs'!$B$4:$D$1001,3,FALSE)),"")</f>
        <v/>
      </c>
      <c r="E318" s="47" t="str">
        <f ca="1">IFERROR(IF($D318="","",VLOOKUP($D318,'Currency Pairs'!$A$4:$B$1001,2,FALSE)),"")</f>
        <v/>
      </c>
      <c r="F318" s="48"/>
      <c r="G318" s="47"/>
      <c r="H318" s="47"/>
      <c r="I318" s="47"/>
      <c r="J318" s="49" t="str">
        <f t="shared" si="10"/>
        <v/>
      </c>
      <c r="K318" s="77"/>
      <c r="L318" s="47"/>
      <c r="M318" s="50"/>
      <c r="N318" s="51" t="str">
        <f>IF(OR($G318="",$L318=""),"",ROUND(IF($F318="Long",(L318-G318),(G318-L318)) * POWER(10, VLOOKUP($D318,'Currency Pairs'!$A:$C,3,FALSE)),0))</f>
        <v/>
      </c>
      <c r="O318" s="93" t="str">
        <f>IF($P318="","",(($P318+$Q318+$R318)/LOOKUP(2,1/($V$4:$V317&lt;&gt;""),$V$4:$V317)))</f>
        <v/>
      </c>
      <c r="P318" s="52"/>
      <c r="Q318" s="52"/>
      <c r="R318" s="52"/>
      <c r="S318" s="40" t="str">
        <f t="shared" si="11"/>
        <v/>
      </c>
      <c r="T318" s="64"/>
      <c r="U318" s="64"/>
      <c r="V318" s="39" t="str">
        <f>IF($P318="","",$P318+$Q318+LOOKUP(2,1/($V$4:$V317&lt;&gt;""),$V$4:$V317))</f>
        <v/>
      </c>
      <c r="W318" s="40"/>
      <c r="X318" s="40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HN318" s="33"/>
      <c r="HO318" s="33"/>
      <c r="HP318" s="33"/>
      <c r="HQ318" s="33"/>
      <c r="HR318" s="33"/>
      <c r="HS318" s="33"/>
      <c r="HT318" s="33"/>
      <c r="HU318" s="33"/>
      <c r="HV318" s="33"/>
      <c r="HW318" s="33"/>
      <c r="HX318" s="33"/>
      <c r="HY318" s="33"/>
      <c r="HZ318" s="33"/>
      <c r="IA318" s="33"/>
      <c r="IB318" s="33"/>
      <c r="IC318" s="33"/>
      <c r="ID318" s="33"/>
      <c r="IE318" s="33"/>
      <c r="IF318" s="33"/>
      <c r="IG318" s="33"/>
      <c r="IH318" s="33"/>
      <c r="II318" s="33"/>
      <c r="IJ318" s="33"/>
      <c r="IK318" s="33"/>
      <c r="IL318" s="33"/>
      <c r="IM318" s="33"/>
      <c r="IN318" s="33"/>
      <c r="IO318" s="33"/>
      <c r="IP318" s="33"/>
      <c r="IQ318" s="33"/>
      <c r="IR318" s="33"/>
      <c r="IS318" s="33"/>
      <c r="IT318" s="33"/>
      <c r="IU318" s="33"/>
      <c r="IV318" s="33"/>
      <c r="IW318" s="33"/>
      <c r="IX318" s="33"/>
    </row>
    <row r="319" spans="1:258" ht="18" x14ac:dyDescent="0.25">
      <c r="A319" s="24">
        <f>LOOKUP(2,1/($A$4:$A318&lt;&gt;""),$A$4:$A318)+1</f>
        <v>311</v>
      </c>
      <c r="B319" s="25"/>
      <c r="C319" s="42"/>
      <c r="D319" s="26" t="str">
        <f ca="1">IFERROR(IF($E319="","",VLOOKUP($E319,'Currency Pairs'!$B$4:$D$1001,3,FALSE)),"")</f>
        <v/>
      </c>
      <c r="E319" s="41" t="str">
        <f ca="1">IFERROR(IF($D319="","",VLOOKUP($D319,'Currency Pairs'!$A$4:$B$1001,2,FALSE)),"")</f>
        <v/>
      </c>
      <c r="F319" s="42"/>
      <c r="G319" s="41"/>
      <c r="H319" s="41"/>
      <c r="I319" s="41"/>
      <c r="J319" s="43" t="str">
        <f t="shared" si="10"/>
        <v/>
      </c>
      <c r="K319" s="76"/>
      <c r="L319" s="41"/>
      <c r="M319" s="44"/>
      <c r="N319" s="45" t="str">
        <f>IF(OR($G319="",$L319=""),"",ROUND(IF($F319="Long",(L319-G319),(G319-L319)) * POWER(10, VLOOKUP($D319,'Currency Pairs'!$A:$C,3,FALSE)),0))</f>
        <v/>
      </c>
      <c r="O319" s="89" t="str">
        <f>IF($P319="","",(($P319+$Q319+$R319)/LOOKUP(2,1/($V$4:$V318&lt;&gt;""),$V$4:$V318)))</f>
        <v/>
      </c>
      <c r="P319" s="46"/>
      <c r="Q319" s="46"/>
      <c r="R319" s="46"/>
      <c r="S319" s="31" t="str">
        <f t="shared" si="11"/>
        <v/>
      </c>
      <c r="T319" s="63"/>
      <c r="U319" s="63"/>
      <c r="V319" s="30" t="str">
        <f>IF($P319="","",$P319+$Q319+LOOKUP(2,1/($V$4:$V318&lt;&gt;""),$V$4:$V318))</f>
        <v/>
      </c>
      <c r="W319" s="31"/>
      <c r="X319" s="31"/>
      <c r="Y319" s="32"/>
      <c r="Z319" s="32"/>
      <c r="AA319" s="32"/>
      <c r="AB319" s="32"/>
      <c r="AC319" s="32"/>
      <c r="AD319" s="32"/>
      <c r="AE319" s="32"/>
      <c r="AF319" s="32"/>
      <c r="AG319" s="32"/>
      <c r="AH319" s="32"/>
      <c r="AI319" s="32"/>
      <c r="AJ319" s="32"/>
      <c r="AK319" s="32"/>
      <c r="AL319" s="32"/>
      <c r="AM319" s="32"/>
      <c r="AN319" s="32"/>
      <c r="AO319" s="32"/>
      <c r="AP319" s="32"/>
      <c r="AQ319" s="32"/>
      <c r="AR319" s="32"/>
      <c r="AS319" s="32"/>
      <c r="AT319" s="32"/>
      <c r="AU319" s="32"/>
      <c r="AV319" s="32"/>
      <c r="AW319" s="32"/>
      <c r="AX319" s="32"/>
      <c r="AY319" s="32"/>
      <c r="AZ319" s="32"/>
      <c r="BA319" s="32"/>
      <c r="BB319" s="32"/>
      <c r="BC319" s="32"/>
      <c r="BD319" s="32"/>
      <c r="BE319" s="32"/>
      <c r="BF319" s="32"/>
      <c r="BG319" s="32"/>
      <c r="BH319" s="32"/>
      <c r="BI319" s="32"/>
      <c r="BJ319" s="32"/>
      <c r="BK319" s="32"/>
      <c r="BL319" s="32"/>
      <c r="BM319" s="32"/>
      <c r="BN319" s="32"/>
      <c r="BO319" s="32"/>
      <c r="BP319" s="32"/>
      <c r="BQ319" s="32"/>
      <c r="BR319" s="32"/>
      <c r="BS319" s="32"/>
      <c r="BT319" s="32"/>
      <c r="BU319" s="32"/>
      <c r="BV319" s="32"/>
      <c r="BW319" s="32"/>
      <c r="BX319" s="32"/>
      <c r="BY319" s="32"/>
      <c r="BZ319" s="32"/>
      <c r="CA319" s="32"/>
      <c r="CB319" s="32"/>
      <c r="CC319" s="32"/>
      <c r="CD319" s="32"/>
      <c r="CE319" s="32"/>
      <c r="CF319" s="32"/>
      <c r="CG319" s="32"/>
      <c r="CH319" s="32"/>
      <c r="CI319" s="32"/>
      <c r="CJ319" s="32"/>
      <c r="CK319" s="32"/>
      <c r="CL319" s="32"/>
      <c r="CM319" s="32"/>
      <c r="CN319" s="32"/>
      <c r="CO319" s="32"/>
      <c r="CP319" s="32"/>
      <c r="CQ319" s="32"/>
      <c r="CR319" s="32"/>
      <c r="CS319" s="32"/>
      <c r="CT319" s="32"/>
      <c r="CU319" s="32"/>
      <c r="CV319" s="32"/>
      <c r="CW319" s="32"/>
      <c r="CX319" s="32"/>
      <c r="CY319" s="32"/>
      <c r="CZ319" s="32"/>
      <c r="DA319" s="32"/>
      <c r="DB319" s="32"/>
      <c r="DC319" s="32"/>
      <c r="DD319" s="32"/>
      <c r="DE319" s="32"/>
      <c r="DF319" s="32"/>
      <c r="DG319" s="32"/>
      <c r="DH319" s="32"/>
      <c r="DI319" s="32"/>
      <c r="DJ319" s="32"/>
      <c r="DK319" s="32"/>
      <c r="DL319" s="32"/>
      <c r="DM319" s="32"/>
      <c r="DN319" s="32"/>
      <c r="DO319" s="32"/>
      <c r="DP319" s="32"/>
      <c r="DQ319" s="32"/>
      <c r="DR319" s="32"/>
      <c r="DS319" s="32"/>
      <c r="DT319" s="32"/>
      <c r="DU319" s="32"/>
      <c r="DV319" s="32"/>
      <c r="DW319" s="32"/>
      <c r="DX319" s="32"/>
      <c r="DY319" s="32"/>
      <c r="DZ319" s="32"/>
      <c r="EA319" s="32"/>
      <c r="EB319" s="32"/>
      <c r="EC319" s="32"/>
      <c r="ED319" s="32"/>
      <c r="EE319" s="32"/>
      <c r="EF319" s="32"/>
      <c r="EG319" s="32"/>
      <c r="EH319" s="32"/>
      <c r="EI319" s="32"/>
      <c r="EJ319" s="32"/>
      <c r="EK319" s="32"/>
      <c r="EL319" s="32"/>
      <c r="EM319" s="32"/>
      <c r="EN319" s="32"/>
      <c r="EO319" s="32"/>
      <c r="EP319" s="32"/>
      <c r="EQ319" s="32"/>
      <c r="ER319" s="32"/>
      <c r="ES319" s="32"/>
      <c r="ET319" s="32"/>
      <c r="EU319" s="32"/>
      <c r="EV319" s="32"/>
      <c r="EW319" s="32"/>
      <c r="EX319" s="32"/>
      <c r="EY319" s="32"/>
      <c r="EZ319" s="32"/>
      <c r="FA319" s="32"/>
      <c r="FB319" s="32"/>
      <c r="FC319" s="32"/>
      <c r="FD319" s="32"/>
      <c r="FE319" s="32"/>
      <c r="FF319" s="32"/>
      <c r="FG319" s="32"/>
      <c r="FH319" s="32"/>
      <c r="FI319" s="32"/>
      <c r="FJ319" s="32"/>
      <c r="FK319" s="32"/>
      <c r="FL319" s="32"/>
      <c r="FM319" s="32"/>
      <c r="FN319" s="32"/>
      <c r="FO319" s="32"/>
      <c r="FP319" s="32"/>
      <c r="FQ319" s="32"/>
      <c r="FR319" s="32"/>
      <c r="FS319" s="32"/>
      <c r="FT319" s="32"/>
      <c r="FU319" s="32"/>
      <c r="FV319" s="32"/>
      <c r="FW319" s="32"/>
      <c r="FX319" s="32"/>
      <c r="FY319" s="32"/>
      <c r="FZ319" s="32"/>
      <c r="GA319" s="32"/>
      <c r="GB319" s="32"/>
      <c r="GC319" s="32"/>
      <c r="GD319" s="32"/>
      <c r="GE319" s="32"/>
      <c r="GF319" s="32"/>
      <c r="GG319" s="32"/>
      <c r="GH319" s="32"/>
      <c r="GI319" s="32"/>
      <c r="GJ319" s="32"/>
      <c r="GK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</row>
    <row r="320" spans="1:258" ht="18" x14ac:dyDescent="0.25">
      <c r="A320" s="33">
        <f>LOOKUP(2,1/($A$4:$A319&lt;&gt;""),$A$4:$A319)+1</f>
        <v>312</v>
      </c>
      <c r="B320" s="34"/>
      <c r="C320" s="48"/>
      <c r="D320" s="35" t="str">
        <f ca="1">IFERROR(IF($E320="","",VLOOKUP($E320,'Currency Pairs'!$B$4:$D$1001,3,FALSE)),"")</f>
        <v/>
      </c>
      <c r="E320" s="47" t="str">
        <f ca="1">IFERROR(IF($D320="","",VLOOKUP($D320,'Currency Pairs'!$A$4:$B$1001,2,FALSE)),"")</f>
        <v/>
      </c>
      <c r="F320" s="48"/>
      <c r="G320" s="47"/>
      <c r="H320" s="47"/>
      <c r="I320" s="47"/>
      <c r="J320" s="49" t="str">
        <f t="shared" si="10"/>
        <v/>
      </c>
      <c r="K320" s="77"/>
      <c r="L320" s="47"/>
      <c r="M320" s="50"/>
      <c r="N320" s="51" t="str">
        <f>IF(OR($G320="",$L320=""),"",ROUND(IF($F320="Long",(L320-G320),(G320-L320)) * POWER(10, VLOOKUP($D320,'Currency Pairs'!$A:$C,3,FALSE)),0))</f>
        <v/>
      </c>
      <c r="O320" s="93" t="str">
        <f>IF($P320="","",(($P320+$Q320+$R320)/LOOKUP(2,1/($V$4:$V319&lt;&gt;""),$V$4:$V319)))</f>
        <v/>
      </c>
      <c r="P320" s="52"/>
      <c r="Q320" s="52"/>
      <c r="R320" s="52"/>
      <c r="S320" s="40" t="str">
        <f t="shared" si="11"/>
        <v/>
      </c>
      <c r="T320" s="64"/>
      <c r="U320" s="64"/>
      <c r="V320" s="39" t="str">
        <f>IF($P320="","",$P320+$Q320+LOOKUP(2,1/($V$4:$V319&lt;&gt;""),$V$4:$V319))</f>
        <v/>
      </c>
      <c r="W320" s="40"/>
      <c r="X320" s="40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HN320" s="33"/>
      <c r="HO320" s="33"/>
      <c r="HP320" s="33"/>
      <c r="HQ320" s="33"/>
      <c r="HR320" s="33"/>
      <c r="HS320" s="33"/>
      <c r="HT320" s="33"/>
      <c r="HU320" s="33"/>
      <c r="HV320" s="33"/>
      <c r="HW320" s="33"/>
      <c r="HX320" s="33"/>
      <c r="HY320" s="33"/>
      <c r="HZ320" s="33"/>
      <c r="IA320" s="33"/>
      <c r="IB320" s="33"/>
      <c r="IC320" s="33"/>
      <c r="ID320" s="33"/>
      <c r="IE320" s="33"/>
      <c r="IF320" s="33"/>
      <c r="IG320" s="33"/>
      <c r="IH320" s="33"/>
      <c r="II320" s="33"/>
      <c r="IJ320" s="33"/>
      <c r="IK320" s="33"/>
      <c r="IL320" s="33"/>
      <c r="IM320" s="33"/>
      <c r="IN320" s="33"/>
      <c r="IO320" s="33"/>
      <c r="IP320" s="33"/>
      <c r="IQ320" s="33"/>
      <c r="IR320" s="33"/>
      <c r="IS320" s="33"/>
      <c r="IT320" s="33"/>
      <c r="IU320" s="33"/>
      <c r="IV320" s="33"/>
      <c r="IW320" s="33"/>
      <c r="IX320" s="33"/>
    </row>
    <row r="321" spans="1:258" ht="18" x14ac:dyDescent="0.25">
      <c r="A321" s="24">
        <f>LOOKUP(2,1/($A$4:$A320&lt;&gt;""),$A$4:$A320)+1</f>
        <v>313</v>
      </c>
      <c r="B321" s="25"/>
      <c r="C321" s="42"/>
      <c r="D321" s="26" t="str">
        <f ca="1">IFERROR(IF($E321="","",VLOOKUP($E321,'Currency Pairs'!$B$4:$D$1001,3,FALSE)),"")</f>
        <v/>
      </c>
      <c r="E321" s="41" t="str">
        <f ca="1">IFERROR(IF($D321="","",VLOOKUP($D321,'Currency Pairs'!$A$4:$B$1001,2,FALSE)),"")</f>
        <v/>
      </c>
      <c r="F321" s="42"/>
      <c r="G321" s="41"/>
      <c r="H321" s="41"/>
      <c r="I321" s="41"/>
      <c r="J321" s="43" t="str">
        <f t="shared" si="10"/>
        <v/>
      </c>
      <c r="K321" s="76"/>
      <c r="L321" s="41"/>
      <c r="M321" s="44"/>
      <c r="N321" s="45" t="str">
        <f>IF(OR($G321="",$L321=""),"",ROUND(IF($F321="Long",(L321-G321),(G321-L321)) * POWER(10, VLOOKUP($D321,'Currency Pairs'!$A:$C,3,FALSE)),0))</f>
        <v/>
      </c>
      <c r="O321" s="89" t="str">
        <f>IF($P321="","",(($P321+$Q321+$R321)/LOOKUP(2,1/($V$4:$V320&lt;&gt;""),$V$4:$V320)))</f>
        <v/>
      </c>
      <c r="P321" s="46"/>
      <c r="Q321" s="46"/>
      <c r="R321" s="46"/>
      <c r="S321" s="31" t="str">
        <f t="shared" si="11"/>
        <v/>
      </c>
      <c r="T321" s="63"/>
      <c r="U321" s="63"/>
      <c r="V321" s="30" t="str">
        <f>IF($P321="","",$P321+$Q321+LOOKUP(2,1/($V$4:$V320&lt;&gt;""),$V$4:$V320))</f>
        <v/>
      </c>
      <c r="W321" s="31"/>
      <c r="X321" s="31"/>
      <c r="Y321" s="32"/>
      <c r="Z321" s="32"/>
      <c r="AA321" s="32"/>
      <c r="AB321" s="32"/>
      <c r="AC321" s="32"/>
      <c r="AD321" s="32"/>
      <c r="AE321" s="32"/>
      <c r="AF321" s="32"/>
      <c r="AG321" s="32"/>
      <c r="AH321" s="32"/>
      <c r="AI321" s="32"/>
      <c r="AJ321" s="32"/>
      <c r="AK321" s="32"/>
      <c r="AL321" s="32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AY321" s="32"/>
      <c r="AZ321" s="32"/>
      <c r="BA321" s="32"/>
      <c r="BB321" s="32"/>
      <c r="BC321" s="32"/>
      <c r="BD321" s="32"/>
      <c r="BE321" s="32"/>
      <c r="BF321" s="32"/>
      <c r="BG321" s="32"/>
      <c r="BH321" s="32"/>
      <c r="BI321" s="32"/>
      <c r="BJ321" s="32"/>
      <c r="BK321" s="32"/>
      <c r="BL321" s="32"/>
      <c r="BM321" s="32"/>
      <c r="BN321" s="32"/>
      <c r="BO321" s="32"/>
      <c r="BP321" s="32"/>
      <c r="BQ321" s="32"/>
      <c r="BR321" s="32"/>
      <c r="BS321" s="32"/>
      <c r="BT321" s="32"/>
      <c r="BU321" s="32"/>
      <c r="BV321" s="32"/>
      <c r="BW321" s="32"/>
      <c r="BX321" s="32"/>
      <c r="BY321" s="32"/>
      <c r="BZ321" s="32"/>
      <c r="CA321" s="32"/>
      <c r="CB321" s="32"/>
      <c r="CC321" s="32"/>
      <c r="CD321" s="32"/>
      <c r="CE321" s="32"/>
      <c r="CF321" s="32"/>
      <c r="CG321" s="32"/>
      <c r="CH321" s="32"/>
      <c r="CI321" s="32"/>
      <c r="CJ321" s="32"/>
      <c r="CK321" s="32"/>
      <c r="CL321" s="32"/>
      <c r="CM321" s="32"/>
      <c r="CN321" s="32"/>
      <c r="CO321" s="32"/>
      <c r="CP321" s="32"/>
      <c r="CQ321" s="32"/>
      <c r="CR321" s="32"/>
      <c r="CS321" s="32"/>
      <c r="CT321" s="32"/>
      <c r="CU321" s="32"/>
      <c r="CV321" s="32"/>
      <c r="CW321" s="32"/>
      <c r="CX321" s="32"/>
      <c r="CY321" s="32"/>
      <c r="CZ321" s="32"/>
      <c r="DA321" s="32"/>
      <c r="DB321" s="32"/>
      <c r="DC321" s="32"/>
      <c r="DD321" s="32"/>
      <c r="DE321" s="32"/>
      <c r="DF321" s="32"/>
      <c r="DG321" s="32"/>
      <c r="DH321" s="32"/>
      <c r="DI321" s="32"/>
      <c r="DJ321" s="32"/>
      <c r="DK321" s="32"/>
      <c r="DL321" s="32"/>
      <c r="DM321" s="32"/>
      <c r="DN321" s="32"/>
      <c r="DO321" s="32"/>
      <c r="DP321" s="32"/>
      <c r="DQ321" s="32"/>
      <c r="DR321" s="32"/>
      <c r="DS321" s="32"/>
      <c r="DT321" s="32"/>
      <c r="DU321" s="32"/>
      <c r="DV321" s="32"/>
      <c r="DW321" s="32"/>
      <c r="DX321" s="32"/>
      <c r="DY321" s="32"/>
      <c r="DZ321" s="32"/>
      <c r="EA321" s="32"/>
      <c r="EB321" s="32"/>
      <c r="EC321" s="32"/>
      <c r="ED321" s="32"/>
      <c r="EE321" s="32"/>
      <c r="EF321" s="32"/>
      <c r="EG321" s="32"/>
      <c r="EH321" s="32"/>
      <c r="EI321" s="32"/>
      <c r="EJ321" s="32"/>
      <c r="EK321" s="32"/>
      <c r="EL321" s="32"/>
      <c r="EM321" s="32"/>
      <c r="EN321" s="32"/>
      <c r="EO321" s="32"/>
      <c r="EP321" s="32"/>
      <c r="EQ321" s="32"/>
      <c r="ER321" s="32"/>
      <c r="ES321" s="32"/>
      <c r="ET321" s="32"/>
      <c r="EU321" s="32"/>
      <c r="EV321" s="32"/>
      <c r="EW321" s="32"/>
      <c r="EX321" s="32"/>
      <c r="EY321" s="32"/>
      <c r="EZ321" s="32"/>
      <c r="FA321" s="32"/>
      <c r="FB321" s="32"/>
      <c r="FC321" s="32"/>
      <c r="FD321" s="32"/>
      <c r="FE321" s="32"/>
      <c r="FF321" s="32"/>
      <c r="FG321" s="32"/>
      <c r="FH321" s="32"/>
      <c r="FI321" s="32"/>
      <c r="FJ321" s="32"/>
      <c r="FK321" s="32"/>
      <c r="FL321" s="32"/>
      <c r="FM321" s="32"/>
      <c r="FN321" s="32"/>
      <c r="FO321" s="32"/>
      <c r="FP321" s="32"/>
      <c r="FQ321" s="32"/>
      <c r="FR321" s="32"/>
      <c r="FS321" s="32"/>
      <c r="FT321" s="32"/>
      <c r="FU321" s="32"/>
      <c r="FV321" s="32"/>
      <c r="FW321" s="32"/>
      <c r="FX321" s="32"/>
      <c r="FY321" s="32"/>
      <c r="FZ321" s="32"/>
      <c r="GA321" s="32"/>
      <c r="GB321" s="32"/>
      <c r="GC321" s="32"/>
      <c r="GD321" s="32"/>
      <c r="GE321" s="32"/>
      <c r="GF321" s="32"/>
      <c r="GG321" s="32"/>
      <c r="GH321" s="32"/>
      <c r="GI321" s="32"/>
      <c r="GJ321" s="32"/>
      <c r="GK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</row>
    <row r="322" spans="1:258" ht="18" x14ac:dyDescent="0.25">
      <c r="A322" s="33">
        <f>LOOKUP(2,1/($A$4:$A321&lt;&gt;""),$A$4:$A321)+1</f>
        <v>314</v>
      </c>
      <c r="B322" s="34"/>
      <c r="C322" s="48"/>
      <c r="D322" s="35" t="str">
        <f ca="1">IFERROR(IF($E322="","",VLOOKUP($E322,'Currency Pairs'!$B$4:$D$1001,3,FALSE)),"")</f>
        <v/>
      </c>
      <c r="E322" s="47" t="str">
        <f ca="1">IFERROR(IF($D322="","",VLOOKUP($D322,'Currency Pairs'!$A$4:$B$1001,2,FALSE)),"")</f>
        <v/>
      </c>
      <c r="F322" s="48"/>
      <c r="G322" s="47"/>
      <c r="H322" s="47"/>
      <c r="I322" s="47"/>
      <c r="J322" s="49" t="str">
        <f t="shared" si="10"/>
        <v/>
      </c>
      <c r="K322" s="77"/>
      <c r="L322" s="47"/>
      <c r="M322" s="50"/>
      <c r="N322" s="51" t="str">
        <f>IF(OR($G322="",$L322=""),"",ROUND(IF($F322="Long",(L322-G322),(G322-L322)) * POWER(10, VLOOKUP($D322,'Currency Pairs'!$A:$C,3,FALSE)),0))</f>
        <v/>
      </c>
      <c r="O322" s="93" t="str">
        <f>IF($P322="","",(($P322+$Q322+$R322)/LOOKUP(2,1/($V$4:$V321&lt;&gt;""),$V$4:$V321)))</f>
        <v/>
      </c>
      <c r="P322" s="52"/>
      <c r="Q322" s="52"/>
      <c r="R322" s="52"/>
      <c r="S322" s="40" t="str">
        <f t="shared" si="11"/>
        <v/>
      </c>
      <c r="T322" s="64"/>
      <c r="U322" s="64"/>
      <c r="V322" s="39" t="str">
        <f>IF($P322="","",$P322+$Q322+LOOKUP(2,1/($V$4:$V321&lt;&gt;""),$V$4:$V321))</f>
        <v/>
      </c>
      <c r="W322" s="40"/>
      <c r="X322" s="40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HN322" s="33"/>
      <c r="HO322" s="33"/>
      <c r="HP322" s="33"/>
      <c r="HQ322" s="33"/>
      <c r="HR322" s="33"/>
      <c r="HS322" s="33"/>
      <c r="HT322" s="33"/>
      <c r="HU322" s="33"/>
      <c r="HV322" s="33"/>
      <c r="HW322" s="33"/>
      <c r="HX322" s="33"/>
      <c r="HY322" s="33"/>
      <c r="HZ322" s="33"/>
      <c r="IA322" s="33"/>
      <c r="IB322" s="33"/>
      <c r="IC322" s="33"/>
      <c r="ID322" s="33"/>
      <c r="IE322" s="33"/>
      <c r="IF322" s="33"/>
      <c r="IG322" s="33"/>
      <c r="IH322" s="33"/>
      <c r="II322" s="33"/>
      <c r="IJ322" s="33"/>
      <c r="IK322" s="33"/>
      <c r="IL322" s="33"/>
      <c r="IM322" s="33"/>
      <c r="IN322" s="33"/>
      <c r="IO322" s="33"/>
      <c r="IP322" s="33"/>
      <c r="IQ322" s="33"/>
      <c r="IR322" s="33"/>
      <c r="IS322" s="33"/>
      <c r="IT322" s="33"/>
      <c r="IU322" s="33"/>
      <c r="IV322" s="33"/>
      <c r="IW322" s="33"/>
      <c r="IX322" s="33"/>
    </row>
    <row r="323" spans="1:258" ht="18" x14ac:dyDescent="0.25">
      <c r="A323" s="24">
        <f>LOOKUP(2,1/($A$4:$A322&lt;&gt;""),$A$4:$A322)+1</f>
        <v>315</v>
      </c>
      <c r="B323" s="25"/>
      <c r="C323" s="42"/>
      <c r="D323" s="26" t="str">
        <f ca="1">IFERROR(IF($E323="","",VLOOKUP($E323,'Currency Pairs'!$B$4:$D$1001,3,FALSE)),"")</f>
        <v/>
      </c>
      <c r="E323" s="41" t="str">
        <f ca="1">IFERROR(IF($D323="","",VLOOKUP($D323,'Currency Pairs'!$A$4:$B$1001,2,FALSE)),"")</f>
        <v/>
      </c>
      <c r="F323" s="42"/>
      <c r="G323" s="41"/>
      <c r="H323" s="41"/>
      <c r="I323" s="41"/>
      <c r="J323" s="43" t="str">
        <f t="shared" si="10"/>
        <v/>
      </c>
      <c r="K323" s="76"/>
      <c r="L323" s="41"/>
      <c r="M323" s="44"/>
      <c r="N323" s="45" t="str">
        <f>IF(OR($G323="",$L323=""),"",ROUND(IF($F323="Long",(L323-G323),(G323-L323)) * POWER(10, VLOOKUP($D323,'Currency Pairs'!$A:$C,3,FALSE)),0))</f>
        <v/>
      </c>
      <c r="O323" s="89" t="str">
        <f>IF($P323="","",(($P323+$Q323+$R323)/LOOKUP(2,1/($V$4:$V322&lt;&gt;""),$V$4:$V322)))</f>
        <v/>
      </c>
      <c r="P323" s="46"/>
      <c r="Q323" s="46"/>
      <c r="R323" s="46"/>
      <c r="S323" s="31" t="str">
        <f t="shared" si="11"/>
        <v/>
      </c>
      <c r="T323" s="63"/>
      <c r="U323" s="63"/>
      <c r="V323" s="30" t="str">
        <f>IF($P323="","",$P323+$Q323+LOOKUP(2,1/($V$4:$V322&lt;&gt;""),$V$4:$V322))</f>
        <v/>
      </c>
      <c r="W323" s="31"/>
      <c r="X323" s="31"/>
      <c r="Y323" s="32"/>
      <c r="Z323" s="32"/>
      <c r="AA323" s="32"/>
      <c r="AB323" s="32"/>
      <c r="AC323" s="32"/>
      <c r="AD323" s="32"/>
      <c r="AE323" s="32"/>
      <c r="AF323" s="32"/>
      <c r="AG323" s="32"/>
      <c r="AH323" s="32"/>
      <c r="AI323" s="32"/>
      <c r="AJ323" s="32"/>
      <c r="AK323" s="32"/>
      <c r="AL323" s="32"/>
      <c r="AM323" s="32"/>
      <c r="AN323" s="32"/>
      <c r="AO323" s="32"/>
      <c r="AP323" s="32"/>
      <c r="AQ323" s="32"/>
      <c r="AR323" s="32"/>
      <c r="AS323" s="32"/>
      <c r="AT323" s="32"/>
      <c r="AU323" s="32"/>
      <c r="AV323" s="32"/>
      <c r="AW323" s="32"/>
      <c r="AX323" s="32"/>
      <c r="AY323" s="32"/>
      <c r="AZ323" s="32"/>
      <c r="BA323" s="32"/>
      <c r="BB323" s="32"/>
      <c r="BC323" s="32"/>
      <c r="BD323" s="32"/>
      <c r="BE323" s="32"/>
      <c r="BF323" s="32"/>
      <c r="BG323" s="32"/>
      <c r="BH323" s="32"/>
      <c r="BI323" s="32"/>
      <c r="BJ323" s="32"/>
      <c r="BK323" s="32"/>
      <c r="BL323" s="32"/>
      <c r="BM323" s="32"/>
      <c r="BN323" s="32"/>
      <c r="BO323" s="32"/>
      <c r="BP323" s="32"/>
      <c r="BQ323" s="32"/>
      <c r="BR323" s="32"/>
      <c r="BS323" s="32"/>
      <c r="BT323" s="32"/>
      <c r="BU323" s="32"/>
      <c r="BV323" s="32"/>
      <c r="BW323" s="32"/>
      <c r="BX323" s="32"/>
      <c r="BY323" s="32"/>
      <c r="BZ323" s="32"/>
      <c r="CA323" s="32"/>
      <c r="CB323" s="32"/>
      <c r="CC323" s="32"/>
      <c r="CD323" s="32"/>
      <c r="CE323" s="32"/>
      <c r="CF323" s="32"/>
      <c r="CG323" s="32"/>
      <c r="CH323" s="32"/>
      <c r="CI323" s="32"/>
      <c r="CJ323" s="32"/>
      <c r="CK323" s="32"/>
      <c r="CL323" s="32"/>
      <c r="CM323" s="32"/>
      <c r="CN323" s="32"/>
      <c r="CO323" s="32"/>
      <c r="CP323" s="32"/>
      <c r="CQ323" s="32"/>
      <c r="CR323" s="32"/>
      <c r="CS323" s="32"/>
      <c r="CT323" s="32"/>
      <c r="CU323" s="32"/>
      <c r="CV323" s="32"/>
      <c r="CW323" s="32"/>
      <c r="CX323" s="32"/>
      <c r="CY323" s="32"/>
      <c r="CZ323" s="32"/>
      <c r="DA323" s="32"/>
      <c r="DB323" s="32"/>
      <c r="DC323" s="32"/>
      <c r="DD323" s="32"/>
      <c r="DE323" s="32"/>
      <c r="DF323" s="32"/>
      <c r="DG323" s="32"/>
      <c r="DH323" s="32"/>
      <c r="DI323" s="32"/>
      <c r="DJ323" s="32"/>
      <c r="DK323" s="32"/>
      <c r="DL323" s="32"/>
      <c r="DM323" s="32"/>
      <c r="DN323" s="32"/>
      <c r="DO323" s="32"/>
      <c r="DP323" s="32"/>
      <c r="DQ323" s="32"/>
      <c r="DR323" s="32"/>
      <c r="DS323" s="32"/>
      <c r="DT323" s="32"/>
      <c r="DU323" s="32"/>
      <c r="DV323" s="32"/>
      <c r="DW323" s="32"/>
      <c r="DX323" s="32"/>
      <c r="DY323" s="32"/>
      <c r="DZ323" s="32"/>
      <c r="EA323" s="32"/>
      <c r="EB323" s="32"/>
      <c r="EC323" s="32"/>
      <c r="ED323" s="32"/>
      <c r="EE323" s="32"/>
      <c r="EF323" s="32"/>
      <c r="EG323" s="32"/>
      <c r="EH323" s="32"/>
      <c r="EI323" s="32"/>
      <c r="EJ323" s="32"/>
      <c r="EK323" s="32"/>
      <c r="EL323" s="32"/>
      <c r="EM323" s="32"/>
      <c r="EN323" s="32"/>
      <c r="EO323" s="32"/>
      <c r="EP323" s="32"/>
      <c r="EQ323" s="32"/>
      <c r="ER323" s="32"/>
      <c r="ES323" s="32"/>
      <c r="ET323" s="32"/>
      <c r="EU323" s="32"/>
      <c r="EV323" s="32"/>
      <c r="EW323" s="32"/>
      <c r="EX323" s="32"/>
      <c r="EY323" s="32"/>
      <c r="EZ323" s="32"/>
      <c r="FA323" s="32"/>
      <c r="FB323" s="32"/>
      <c r="FC323" s="32"/>
      <c r="FD323" s="32"/>
      <c r="FE323" s="32"/>
      <c r="FF323" s="32"/>
      <c r="FG323" s="32"/>
      <c r="FH323" s="32"/>
      <c r="FI323" s="32"/>
      <c r="FJ323" s="32"/>
      <c r="FK323" s="32"/>
      <c r="FL323" s="32"/>
      <c r="FM323" s="32"/>
      <c r="FN323" s="32"/>
      <c r="FO323" s="32"/>
      <c r="FP323" s="32"/>
      <c r="FQ323" s="32"/>
      <c r="FR323" s="32"/>
      <c r="FS323" s="32"/>
      <c r="FT323" s="32"/>
      <c r="FU323" s="32"/>
      <c r="FV323" s="32"/>
      <c r="FW323" s="32"/>
      <c r="FX323" s="32"/>
      <c r="FY323" s="32"/>
      <c r="FZ323" s="32"/>
      <c r="GA323" s="32"/>
      <c r="GB323" s="32"/>
      <c r="GC323" s="32"/>
      <c r="GD323" s="32"/>
      <c r="GE323" s="32"/>
      <c r="GF323" s="32"/>
      <c r="GG323" s="32"/>
      <c r="GH323" s="32"/>
      <c r="GI323" s="32"/>
      <c r="GJ323" s="32"/>
      <c r="GK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</row>
    <row r="324" spans="1:258" ht="18" x14ac:dyDescent="0.25">
      <c r="A324" s="33">
        <f>LOOKUP(2,1/($A$4:$A323&lt;&gt;""),$A$4:$A323)+1</f>
        <v>316</v>
      </c>
      <c r="B324" s="34"/>
      <c r="C324" s="48"/>
      <c r="D324" s="35" t="str">
        <f ca="1">IFERROR(IF($E324="","",VLOOKUP($E324,'Currency Pairs'!$B$4:$D$1001,3,FALSE)),"")</f>
        <v/>
      </c>
      <c r="E324" s="47" t="str">
        <f ca="1">IFERROR(IF($D324="","",VLOOKUP($D324,'Currency Pairs'!$A$4:$B$1001,2,FALSE)),"")</f>
        <v/>
      </c>
      <c r="F324" s="48"/>
      <c r="G324" s="47"/>
      <c r="H324" s="47"/>
      <c r="I324" s="47"/>
      <c r="J324" s="49" t="str">
        <f t="shared" si="10"/>
        <v/>
      </c>
      <c r="K324" s="77"/>
      <c r="L324" s="47"/>
      <c r="M324" s="50"/>
      <c r="N324" s="51" t="str">
        <f>IF(OR($G324="",$L324=""),"",ROUND(IF($F324="Long",(L324-G324),(G324-L324)) * POWER(10, VLOOKUP($D324,'Currency Pairs'!$A:$C,3,FALSE)),0))</f>
        <v/>
      </c>
      <c r="O324" s="93" t="str">
        <f>IF($P324="","",(($P324+$Q324+$R324)/LOOKUP(2,1/($V$4:$V323&lt;&gt;""),$V$4:$V323)))</f>
        <v/>
      </c>
      <c r="P324" s="52"/>
      <c r="Q324" s="52"/>
      <c r="R324" s="52"/>
      <c r="S324" s="40" t="str">
        <f t="shared" si="11"/>
        <v/>
      </c>
      <c r="T324" s="64"/>
      <c r="U324" s="64"/>
      <c r="V324" s="39" t="str">
        <f>IF($P324="","",$P324+$Q324+LOOKUP(2,1/($V$4:$V323&lt;&gt;""),$V$4:$V323))</f>
        <v/>
      </c>
      <c r="W324" s="40"/>
      <c r="X324" s="40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HN324" s="33"/>
      <c r="HO324" s="33"/>
      <c r="HP324" s="33"/>
      <c r="HQ324" s="33"/>
      <c r="HR324" s="33"/>
      <c r="HS324" s="33"/>
      <c r="HT324" s="33"/>
      <c r="HU324" s="33"/>
      <c r="HV324" s="33"/>
      <c r="HW324" s="33"/>
      <c r="HX324" s="33"/>
      <c r="HY324" s="33"/>
      <c r="HZ324" s="33"/>
      <c r="IA324" s="33"/>
      <c r="IB324" s="33"/>
      <c r="IC324" s="33"/>
      <c r="ID324" s="33"/>
      <c r="IE324" s="33"/>
      <c r="IF324" s="33"/>
      <c r="IG324" s="33"/>
      <c r="IH324" s="33"/>
      <c r="II324" s="33"/>
      <c r="IJ324" s="33"/>
      <c r="IK324" s="33"/>
      <c r="IL324" s="33"/>
      <c r="IM324" s="33"/>
      <c r="IN324" s="33"/>
      <c r="IO324" s="33"/>
      <c r="IP324" s="33"/>
      <c r="IQ324" s="33"/>
      <c r="IR324" s="33"/>
      <c r="IS324" s="33"/>
      <c r="IT324" s="33"/>
      <c r="IU324" s="33"/>
      <c r="IV324" s="33"/>
      <c r="IW324" s="33"/>
      <c r="IX324" s="33"/>
    </row>
    <row r="325" spans="1:258" ht="18" x14ac:dyDescent="0.25">
      <c r="A325" s="24">
        <f>LOOKUP(2,1/($A$4:$A324&lt;&gt;""),$A$4:$A324)+1</f>
        <v>317</v>
      </c>
      <c r="B325" s="25"/>
      <c r="C325" s="42"/>
      <c r="D325" s="26" t="str">
        <f ca="1">IFERROR(IF($E325="","",VLOOKUP($E325,'Currency Pairs'!$B$4:$D$1001,3,FALSE)),"")</f>
        <v/>
      </c>
      <c r="E325" s="41" t="str">
        <f ca="1">IFERROR(IF($D325="","",VLOOKUP($D325,'Currency Pairs'!$A$4:$B$1001,2,FALSE)),"")</f>
        <v/>
      </c>
      <c r="F325" s="42"/>
      <c r="G325" s="41"/>
      <c r="H325" s="41"/>
      <c r="I325" s="41"/>
      <c r="J325" s="43" t="str">
        <f t="shared" si="10"/>
        <v/>
      </c>
      <c r="K325" s="76"/>
      <c r="L325" s="41"/>
      <c r="M325" s="44"/>
      <c r="N325" s="45" t="str">
        <f>IF(OR($G325="",$L325=""),"",ROUND(IF($F325="Long",(L325-G325),(G325-L325)) * POWER(10, VLOOKUP($D325,'Currency Pairs'!$A:$C,3,FALSE)),0))</f>
        <v/>
      </c>
      <c r="O325" s="89" t="str">
        <f>IF($P325="","",(($P325+$Q325+$R325)/LOOKUP(2,1/($V$4:$V324&lt;&gt;""),$V$4:$V324)))</f>
        <v/>
      </c>
      <c r="P325" s="46"/>
      <c r="Q325" s="46"/>
      <c r="R325" s="46"/>
      <c r="S325" s="31" t="str">
        <f t="shared" si="11"/>
        <v/>
      </c>
      <c r="T325" s="63"/>
      <c r="U325" s="63"/>
      <c r="V325" s="30" t="str">
        <f>IF($P325="","",$P325+$Q325+LOOKUP(2,1/($V$4:$V324&lt;&gt;""),$V$4:$V324))</f>
        <v/>
      </c>
      <c r="W325" s="31"/>
      <c r="X325" s="31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32"/>
      <c r="CO325" s="32"/>
      <c r="CP325" s="32"/>
      <c r="CQ325" s="32"/>
      <c r="CR325" s="32"/>
      <c r="CS325" s="32"/>
      <c r="CT325" s="32"/>
      <c r="CU325" s="32"/>
      <c r="CV325" s="32"/>
      <c r="CW325" s="32"/>
      <c r="CX325" s="32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  <c r="DT325" s="32"/>
      <c r="DU325" s="32"/>
      <c r="DV325" s="32"/>
      <c r="DW325" s="32"/>
      <c r="DX325" s="32"/>
      <c r="DY325" s="32"/>
      <c r="DZ325" s="32"/>
      <c r="EA325" s="32"/>
      <c r="EB325" s="32"/>
      <c r="EC325" s="32"/>
      <c r="ED325" s="32"/>
      <c r="EE325" s="32"/>
      <c r="EF325" s="32"/>
      <c r="EG325" s="32"/>
      <c r="EH325" s="32"/>
      <c r="EI325" s="32"/>
      <c r="EJ325" s="32"/>
      <c r="EK325" s="32"/>
      <c r="EL325" s="32"/>
      <c r="EM325" s="32"/>
      <c r="EN325" s="32"/>
      <c r="EO325" s="32"/>
      <c r="EP325" s="32"/>
      <c r="EQ325" s="32"/>
      <c r="ER325" s="32"/>
      <c r="ES325" s="32"/>
      <c r="ET325" s="32"/>
      <c r="EU325" s="32"/>
      <c r="EV325" s="32"/>
      <c r="EW325" s="32"/>
      <c r="EX325" s="32"/>
      <c r="EY325" s="32"/>
      <c r="EZ325" s="32"/>
      <c r="FA325" s="32"/>
      <c r="FB325" s="32"/>
      <c r="FC325" s="32"/>
      <c r="FD325" s="32"/>
      <c r="FE325" s="32"/>
      <c r="FF325" s="32"/>
      <c r="FG325" s="32"/>
      <c r="FH325" s="32"/>
      <c r="FI325" s="32"/>
      <c r="FJ325" s="32"/>
      <c r="FK325" s="32"/>
      <c r="FL325" s="32"/>
      <c r="FM325" s="32"/>
      <c r="FN325" s="32"/>
      <c r="FO325" s="32"/>
      <c r="FP325" s="32"/>
      <c r="FQ325" s="32"/>
      <c r="FR325" s="32"/>
      <c r="FS325" s="32"/>
      <c r="FT325" s="32"/>
      <c r="FU325" s="32"/>
      <c r="FV325" s="32"/>
      <c r="FW325" s="32"/>
      <c r="FX325" s="32"/>
      <c r="FY325" s="32"/>
      <c r="FZ325" s="32"/>
      <c r="GA325" s="32"/>
      <c r="GB325" s="32"/>
      <c r="GC325" s="32"/>
      <c r="GD325" s="32"/>
      <c r="GE325" s="32"/>
      <c r="GF325" s="32"/>
      <c r="GG325" s="32"/>
      <c r="GH325" s="32"/>
      <c r="GI325" s="32"/>
      <c r="GJ325" s="32"/>
      <c r="GK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</row>
    <row r="326" spans="1:258" ht="18" x14ac:dyDescent="0.25">
      <c r="A326" s="33">
        <f>LOOKUP(2,1/($A$4:$A325&lt;&gt;""),$A$4:$A325)+1</f>
        <v>318</v>
      </c>
      <c r="B326" s="34"/>
      <c r="C326" s="48"/>
      <c r="D326" s="35" t="str">
        <f ca="1">IFERROR(IF($E326="","",VLOOKUP($E326,'Currency Pairs'!$B$4:$D$1001,3,FALSE)),"")</f>
        <v/>
      </c>
      <c r="E326" s="47" t="str">
        <f ca="1">IFERROR(IF($D326="","",VLOOKUP($D326,'Currency Pairs'!$A$4:$B$1001,2,FALSE)),"")</f>
        <v/>
      </c>
      <c r="F326" s="48"/>
      <c r="G326" s="47"/>
      <c r="H326" s="47"/>
      <c r="I326" s="47"/>
      <c r="J326" s="49" t="str">
        <f t="shared" si="10"/>
        <v/>
      </c>
      <c r="K326" s="77"/>
      <c r="L326" s="47"/>
      <c r="M326" s="50"/>
      <c r="N326" s="51" t="str">
        <f>IF(OR($G326="",$L326=""),"",ROUND(IF($F326="Long",(L326-G326),(G326-L326)) * POWER(10, VLOOKUP($D326,'Currency Pairs'!$A:$C,3,FALSE)),0))</f>
        <v/>
      </c>
      <c r="O326" s="93" t="str">
        <f>IF($P326="","",(($P326+$Q326+$R326)/LOOKUP(2,1/($V$4:$V325&lt;&gt;""),$V$4:$V325)))</f>
        <v/>
      </c>
      <c r="P326" s="52"/>
      <c r="Q326" s="52"/>
      <c r="R326" s="52"/>
      <c r="S326" s="40" t="str">
        <f t="shared" si="11"/>
        <v/>
      </c>
      <c r="T326" s="64"/>
      <c r="U326" s="64"/>
      <c r="V326" s="39" t="str">
        <f>IF($P326="","",$P326+$Q326+LOOKUP(2,1/($V$4:$V325&lt;&gt;""),$V$4:$V325))</f>
        <v/>
      </c>
      <c r="W326" s="40"/>
      <c r="X326" s="40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HN326" s="33"/>
      <c r="HO326" s="33"/>
      <c r="HP326" s="33"/>
      <c r="HQ326" s="33"/>
      <c r="HR326" s="33"/>
      <c r="HS326" s="33"/>
      <c r="HT326" s="33"/>
      <c r="HU326" s="33"/>
      <c r="HV326" s="33"/>
      <c r="HW326" s="33"/>
      <c r="HX326" s="33"/>
      <c r="HY326" s="33"/>
      <c r="HZ326" s="33"/>
      <c r="IA326" s="33"/>
      <c r="IB326" s="33"/>
      <c r="IC326" s="33"/>
      <c r="ID326" s="33"/>
      <c r="IE326" s="33"/>
      <c r="IF326" s="33"/>
      <c r="IG326" s="33"/>
      <c r="IH326" s="33"/>
      <c r="II326" s="33"/>
      <c r="IJ326" s="33"/>
      <c r="IK326" s="33"/>
      <c r="IL326" s="33"/>
      <c r="IM326" s="33"/>
      <c r="IN326" s="33"/>
      <c r="IO326" s="33"/>
      <c r="IP326" s="33"/>
      <c r="IQ326" s="33"/>
      <c r="IR326" s="33"/>
      <c r="IS326" s="33"/>
      <c r="IT326" s="33"/>
      <c r="IU326" s="33"/>
      <c r="IV326" s="33"/>
      <c r="IW326" s="33"/>
      <c r="IX326" s="33"/>
    </row>
    <row r="327" spans="1:258" ht="18" x14ac:dyDescent="0.25">
      <c r="A327" s="24">
        <f>LOOKUP(2,1/($A$4:$A326&lt;&gt;""),$A$4:$A326)+1</f>
        <v>319</v>
      </c>
      <c r="B327" s="25"/>
      <c r="C327" s="42"/>
      <c r="D327" s="26" t="str">
        <f ca="1">IFERROR(IF($E327="","",VLOOKUP($E327,'Currency Pairs'!$B$4:$D$1001,3,FALSE)),"")</f>
        <v/>
      </c>
      <c r="E327" s="41" t="str">
        <f ca="1">IFERROR(IF($D327="","",VLOOKUP($D327,'Currency Pairs'!$A$4:$B$1001,2,FALSE)),"")</f>
        <v/>
      </c>
      <c r="F327" s="42"/>
      <c r="G327" s="41"/>
      <c r="H327" s="41"/>
      <c r="I327" s="41"/>
      <c r="J327" s="43" t="str">
        <f t="shared" si="10"/>
        <v/>
      </c>
      <c r="K327" s="76"/>
      <c r="L327" s="41"/>
      <c r="M327" s="44"/>
      <c r="N327" s="45" t="str">
        <f>IF(OR($G327="",$L327=""),"",ROUND(IF($F327="Long",(L327-G327),(G327-L327)) * POWER(10, VLOOKUP($D327,'Currency Pairs'!$A:$C,3,FALSE)),0))</f>
        <v/>
      </c>
      <c r="O327" s="89" t="str">
        <f>IF($P327="","",(($P327+$Q327+$R327)/LOOKUP(2,1/($V$4:$V326&lt;&gt;""),$V$4:$V326)))</f>
        <v/>
      </c>
      <c r="P327" s="46"/>
      <c r="Q327" s="46"/>
      <c r="R327" s="46"/>
      <c r="S327" s="31" t="str">
        <f t="shared" si="11"/>
        <v/>
      </c>
      <c r="T327" s="63"/>
      <c r="U327" s="63"/>
      <c r="V327" s="30" t="str">
        <f>IF($P327="","",$P327+$Q327+LOOKUP(2,1/($V$4:$V326&lt;&gt;""),$V$4:$V326))</f>
        <v/>
      </c>
      <c r="W327" s="31"/>
      <c r="X327" s="31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2"/>
      <c r="AN327" s="32"/>
      <c r="AO327" s="32"/>
      <c r="AP327" s="32"/>
      <c r="AQ327" s="32"/>
      <c r="AR327" s="32"/>
      <c r="AS327" s="32"/>
      <c r="AT327" s="32"/>
      <c r="AU327" s="32"/>
      <c r="AV327" s="32"/>
      <c r="AW327" s="32"/>
      <c r="AX327" s="32"/>
      <c r="AY327" s="32"/>
      <c r="AZ327" s="32"/>
      <c r="BA327" s="32"/>
      <c r="BB327" s="32"/>
      <c r="BC327" s="32"/>
      <c r="BD327" s="32"/>
      <c r="BE327" s="32"/>
      <c r="BF327" s="32"/>
      <c r="BG327" s="32"/>
      <c r="BH327" s="32"/>
      <c r="BI327" s="32"/>
      <c r="BJ327" s="32"/>
      <c r="BK327" s="32"/>
      <c r="BL327" s="32"/>
      <c r="BM327" s="32"/>
      <c r="BN327" s="32"/>
      <c r="BO327" s="32"/>
      <c r="BP327" s="32"/>
      <c r="BQ327" s="32"/>
      <c r="BR327" s="32"/>
      <c r="BS327" s="32"/>
      <c r="BT327" s="32"/>
      <c r="BU327" s="32"/>
      <c r="BV327" s="32"/>
      <c r="BW327" s="32"/>
      <c r="BX327" s="32"/>
      <c r="BY327" s="32"/>
      <c r="BZ327" s="32"/>
      <c r="CA327" s="32"/>
      <c r="CB327" s="32"/>
      <c r="CC327" s="32"/>
      <c r="CD327" s="32"/>
      <c r="CE327" s="32"/>
      <c r="CF327" s="32"/>
      <c r="CG327" s="32"/>
      <c r="CH327" s="32"/>
      <c r="CI327" s="32"/>
      <c r="CJ327" s="32"/>
      <c r="CK327" s="32"/>
      <c r="CL327" s="32"/>
      <c r="CM327" s="32"/>
      <c r="CN327" s="32"/>
      <c r="CO327" s="32"/>
      <c r="CP327" s="32"/>
      <c r="CQ327" s="32"/>
      <c r="CR327" s="32"/>
      <c r="CS327" s="32"/>
      <c r="CT327" s="32"/>
      <c r="CU327" s="32"/>
      <c r="CV327" s="32"/>
      <c r="CW327" s="32"/>
      <c r="CX327" s="32"/>
      <c r="CY327" s="32"/>
      <c r="CZ327" s="32"/>
      <c r="DA327" s="32"/>
      <c r="DB327" s="32"/>
      <c r="DC327" s="32"/>
      <c r="DD327" s="32"/>
      <c r="DE327" s="32"/>
      <c r="DF327" s="32"/>
      <c r="DG327" s="32"/>
      <c r="DH327" s="32"/>
      <c r="DI327" s="32"/>
      <c r="DJ327" s="32"/>
      <c r="DK327" s="32"/>
      <c r="DL327" s="32"/>
      <c r="DM327" s="32"/>
      <c r="DN327" s="32"/>
      <c r="DO327" s="32"/>
      <c r="DP327" s="32"/>
      <c r="DQ327" s="32"/>
      <c r="DR327" s="32"/>
      <c r="DS327" s="32"/>
      <c r="DT327" s="32"/>
      <c r="DU327" s="32"/>
      <c r="DV327" s="32"/>
      <c r="DW327" s="32"/>
      <c r="DX327" s="32"/>
      <c r="DY327" s="32"/>
      <c r="DZ327" s="32"/>
      <c r="EA327" s="32"/>
      <c r="EB327" s="32"/>
      <c r="EC327" s="32"/>
      <c r="ED327" s="32"/>
      <c r="EE327" s="32"/>
      <c r="EF327" s="32"/>
      <c r="EG327" s="32"/>
      <c r="EH327" s="32"/>
      <c r="EI327" s="32"/>
      <c r="EJ327" s="32"/>
      <c r="EK327" s="32"/>
      <c r="EL327" s="32"/>
      <c r="EM327" s="32"/>
      <c r="EN327" s="32"/>
      <c r="EO327" s="32"/>
      <c r="EP327" s="32"/>
      <c r="EQ327" s="32"/>
      <c r="ER327" s="32"/>
      <c r="ES327" s="32"/>
      <c r="ET327" s="32"/>
      <c r="EU327" s="32"/>
      <c r="EV327" s="32"/>
      <c r="EW327" s="32"/>
      <c r="EX327" s="32"/>
      <c r="EY327" s="32"/>
      <c r="EZ327" s="32"/>
      <c r="FA327" s="32"/>
      <c r="FB327" s="32"/>
      <c r="FC327" s="32"/>
      <c r="FD327" s="32"/>
      <c r="FE327" s="32"/>
      <c r="FF327" s="32"/>
      <c r="FG327" s="32"/>
      <c r="FH327" s="32"/>
      <c r="FI327" s="32"/>
      <c r="FJ327" s="32"/>
      <c r="FK327" s="32"/>
      <c r="FL327" s="32"/>
      <c r="FM327" s="32"/>
      <c r="FN327" s="32"/>
      <c r="FO327" s="32"/>
      <c r="FP327" s="32"/>
      <c r="FQ327" s="32"/>
      <c r="FR327" s="32"/>
      <c r="FS327" s="32"/>
      <c r="FT327" s="32"/>
      <c r="FU327" s="32"/>
      <c r="FV327" s="32"/>
      <c r="FW327" s="32"/>
      <c r="FX327" s="32"/>
      <c r="FY327" s="32"/>
      <c r="FZ327" s="32"/>
      <c r="GA327" s="32"/>
      <c r="GB327" s="32"/>
      <c r="GC327" s="32"/>
      <c r="GD327" s="32"/>
      <c r="GE327" s="32"/>
      <c r="GF327" s="32"/>
      <c r="GG327" s="32"/>
      <c r="GH327" s="32"/>
      <c r="GI327" s="32"/>
      <c r="GJ327" s="32"/>
      <c r="GK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</row>
    <row r="328" spans="1:258" ht="18" x14ac:dyDescent="0.25">
      <c r="A328" s="33">
        <f>LOOKUP(2,1/($A$4:$A327&lt;&gt;""),$A$4:$A327)+1</f>
        <v>320</v>
      </c>
      <c r="B328" s="34"/>
      <c r="C328" s="48"/>
      <c r="D328" s="35" t="str">
        <f ca="1">IFERROR(IF($E328="","",VLOOKUP($E328,'Currency Pairs'!$B$4:$D$1001,3,FALSE)),"")</f>
        <v/>
      </c>
      <c r="E328" s="47" t="str">
        <f ca="1">IFERROR(IF($D328="","",VLOOKUP($D328,'Currency Pairs'!$A$4:$B$1001,2,FALSE)),"")</f>
        <v/>
      </c>
      <c r="F328" s="48"/>
      <c r="G328" s="47"/>
      <c r="H328" s="47"/>
      <c r="I328" s="47"/>
      <c r="J328" s="49" t="str">
        <f t="shared" si="10"/>
        <v/>
      </c>
      <c r="K328" s="77"/>
      <c r="L328" s="47"/>
      <c r="M328" s="50"/>
      <c r="N328" s="51" t="str">
        <f>IF(OR($G328="",$L328=""),"",ROUND(IF($F328="Long",(L328-G328),(G328-L328)) * POWER(10, VLOOKUP($D328,'Currency Pairs'!$A:$C,3,FALSE)),0))</f>
        <v/>
      </c>
      <c r="O328" s="93" t="str">
        <f>IF($P328="","",(($P328+$Q328+$R328)/LOOKUP(2,1/($V$4:$V327&lt;&gt;""),$V$4:$V327)))</f>
        <v/>
      </c>
      <c r="P328" s="52"/>
      <c r="Q328" s="52"/>
      <c r="R328" s="52"/>
      <c r="S328" s="40" t="str">
        <f t="shared" si="11"/>
        <v/>
      </c>
      <c r="T328" s="64"/>
      <c r="U328" s="64"/>
      <c r="V328" s="39" t="str">
        <f>IF($P328="","",$P328+$Q328+LOOKUP(2,1/($V$4:$V327&lt;&gt;""),$V$4:$V327))</f>
        <v/>
      </c>
      <c r="W328" s="40"/>
      <c r="X328" s="40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HN328" s="33"/>
      <c r="HO328" s="33"/>
      <c r="HP328" s="33"/>
      <c r="HQ328" s="33"/>
      <c r="HR328" s="33"/>
      <c r="HS328" s="33"/>
      <c r="HT328" s="33"/>
      <c r="HU328" s="33"/>
      <c r="HV328" s="33"/>
      <c r="HW328" s="33"/>
      <c r="HX328" s="33"/>
      <c r="HY328" s="33"/>
      <c r="HZ328" s="33"/>
      <c r="IA328" s="33"/>
      <c r="IB328" s="33"/>
      <c r="IC328" s="33"/>
      <c r="ID328" s="33"/>
      <c r="IE328" s="33"/>
      <c r="IF328" s="33"/>
      <c r="IG328" s="33"/>
      <c r="IH328" s="33"/>
      <c r="II328" s="33"/>
      <c r="IJ328" s="33"/>
      <c r="IK328" s="33"/>
      <c r="IL328" s="33"/>
      <c r="IM328" s="33"/>
      <c r="IN328" s="33"/>
      <c r="IO328" s="33"/>
      <c r="IP328" s="33"/>
      <c r="IQ328" s="33"/>
      <c r="IR328" s="33"/>
      <c r="IS328" s="33"/>
      <c r="IT328" s="33"/>
      <c r="IU328" s="33"/>
      <c r="IV328" s="33"/>
      <c r="IW328" s="33"/>
      <c r="IX328" s="33"/>
    </row>
    <row r="329" spans="1:258" ht="18" x14ac:dyDescent="0.25">
      <c r="A329" s="24">
        <f>LOOKUP(2,1/($A$4:$A328&lt;&gt;""),$A$4:$A328)+1</f>
        <v>321</v>
      </c>
      <c r="B329" s="25"/>
      <c r="C329" s="42"/>
      <c r="D329" s="26" t="str">
        <f ca="1">IFERROR(IF($E329="","",VLOOKUP($E329,'Currency Pairs'!$B$4:$D$1001,3,FALSE)),"")</f>
        <v/>
      </c>
      <c r="E329" s="41" t="str">
        <f ca="1">IFERROR(IF($D329="","",VLOOKUP($D329,'Currency Pairs'!$A$4:$B$1001,2,FALSE)),"")</f>
        <v/>
      </c>
      <c r="F329" s="42"/>
      <c r="G329" s="41"/>
      <c r="H329" s="41"/>
      <c r="I329" s="41"/>
      <c r="J329" s="43" t="str">
        <f t="shared" si="10"/>
        <v/>
      </c>
      <c r="K329" s="76"/>
      <c r="L329" s="41"/>
      <c r="M329" s="44"/>
      <c r="N329" s="45" t="str">
        <f>IF(OR($G329="",$L329=""),"",ROUND(IF($F329="Long",(L329-G329),(G329-L329)) * POWER(10, VLOOKUP($D329,'Currency Pairs'!$A:$C,3,FALSE)),0))</f>
        <v/>
      </c>
      <c r="O329" s="89" t="str">
        <f>IF($P329="","",(($P329+$Q329+$R329)/LOOKUP(2,1/($V$4:$V328&lt;&gt;""),$V$4:$V328)))</f>
        <v/>
      </c>
      <c r="P329" s="46"/>
      <c r="Q329" s="46"/>
      <c r="R329" s="46"/>
      <c r="S329" s="31" t="str">
        <f t="shared" si="11"/>
        <v/>
      </c>
      <c r="T329" s="63"/>
      <c r="U329" s="63"/>
      <c r="V329" s="30" t="str">
        <f>IF($P329="","",$P329+$Q329+LOOKUP(2,1/($V$4:$V328&lt;&gt;""),$V$4:$V328))</f>
        <v/>
      </c>
      <c r="W329" s="31"/>
      <c r="X329" s="31"/>
      <c r="Y329" s="32"/>
      <c r="Z329" s="32"/>
      <c r="AA329" s="32"/>
      <c r="AB329" s="32"/>
      <c r="AC329" s="32"/>
      <c r="AD329" s="32"/>
      <c r="AE329" s="32"/>
      <c r="AF329" s="32"/>
      <c r="AG329" s="32"/>
      <c r="AH329" s="32"/>
      <c r="AI329" s="32"/>
      <c r="AJ329" s="32"/>
      <c r="AK329" s="32"/>
      <c r="AL329" s="32"/>
      <c r="AM329" s="32"/>
      <c r="AN329" s="32"/>
      <c r="AO329" s="32"/>
      <c r="AP329" s="32"/>
      <c r="AQ329" s="32"/>
      <c r="AR329" s="32"/>
      <c r="AS329" s="32"/>
      <c r="AT329" s="32"/>
      <c r="AU329" s="32"/>
      <c r="AV329" s="32"/>
      <c r="AW329" s="32"/>
      <c r="AX329" s="32"/>
      <c r="AY329" s="32"/>
      <c r="AZ329" s="32"/>
      <c r="BA329" s="32"/>
      <c r="BB329" s="32"/>
      <c r="BC329" s="32"/>
      <c r="BD329" s="32"/>
      <c r="BE329" s="32"/>
      <c r="BF329" s="32"/>
      <c r="BG329" s="32"/>
      <c r="BH329" s="32"/>
      <c r="BI329" s="32"/>
      <c r="BJ329" s="32"/>
      <c r="BK329" s="32"/>
      <c r="BL329" s="32"/>
      <c r="BM329" s="32"/>
      <c r="BN329" s="32"/>
      <c r="BO329" s="32"/>
      <c r="BP329" s="32"/>
      <c r="BQ329" s="32"/>
      <c r="BR329" s="32"/>
      <c r="BS329" s="32"/>
      <c r="BT329" s="32"/>
      <c r="BU329" s="32"/>
      <c r="BV329" s="32"/>
      <c r="BW329" s="32"/>
      <c r="BX329" s="32"/>
      <c r="BY329" s="32"/>
      <c r="BZ329" s="32"/>
      <c r="CA329" s="32"/>
      <c r="CB329" s="32"/>
      <c r="CC329" s="32"/>
      <c r="CD329" s="32"/>
      <c r="CE329" s="32"/>
      <c r="CF329" s="32"/>
      <c r="CG329" s="32"/>
      <c r="CH329" s="32"/>
      <c r="CI329" s="32"/>
      <c r="CJ329" s="32"/>
      <c r="CK329" s="32"/>
      <c r="CL329" s="32"/>
      <c r="CM329" s="32"/>
      <c r="CN329" s="32"/>
      <c r="CO329" s="32"/>
      <c r="CP329" s="32"/>
      <c r="CQ329" s="32"/>
      <c r="CR329" s="32"/>
      <c r="CS329" s="32"/>
      <c r="CT329" s="32"/>
      <c r="CU329" s="32"/>
      <c r="CV329" s="32"/>
      <c r="CW329" s="32"/>
      <c r="CX329" s="32"/>
      <c r="CY329" s="32"/>
      <c r="CZ329" s="32"/>
      <c r="DA329" s="32"/>
      <c r="DB329" s="32"/>
      <c r="DC329" s="32"/>
      <c r="DD329" s="32"/>
      <c r="DE329" s="32"/>
      <c r="DF329" s="32"/>
      <c r="DG329" s="32"/>
      <c r="DH329" s="32"/>
      <c r="DI329" s="32"/>
      <c r="DJ329" s="32"/>
      <c r="DK329" s="32"/>
      <c r="DL329" s="32"/>
      <c r="DM329" s="32"/>
      <c r="DN329" s="32"/>
      <c r="DO329" s="32"/>
      <c r="DP329" s="32"/>
      <c r="DQ329" s="32"/>
      <c r="DR329" s="32"/>
      <c r="DS329" s="32"/>
      <c r="DT329" s="32"/>
      <c r="DU329" s="32"/>
      <c r="DV329" s="32"/>
      <c r="DW329" s="32"/>
      <c r="DX329" s="32"/>
      <c r="DY329" s="32"/>
      <c r="DZ329" s="32"/>
      <c r="EA329" s="32"/>
      <c r="EB329" s="32"/>
      <c r="EC329" s="32"/>
      <c r="ED329" s="32"/>
      <c r="EE329" s="32"/>
      <c r="EF329" s="32"/>
      <c r="EG329" s="32"/>
      <c r="EH329" s="32"/>
      <c r="EI329" s="32"/>
      <c r="EJ329" s="32"/>
      <c r="EK329" s="32"/>
      <c r="EL329" s="32"/>
      <c r="EM329" s="32"/>
      <c r="EN329" s="32"/>
      <c r="EO329" s="32"/>
      <c r="EP329" s="32"/>
      <c r="EQ329" s="32"/>
      <c r="ER329" s="32"/>
      <c r="ES329" s="32"/>
      <c r="ET329" s="32"/>
      <c r="EU329" s="32"/>
      <c r="EV329" s="32"/>
      <c r="EW329" s="32"/>
      <c r="EX329" s="32"/>
      <c r="EY329" s="32"/>
      <c r="EZ329" s="32"/>
      <c r="FA329" s="32"/>
      <c r="FB329" s="32"/>
      <c r="FC329" s="32"/>
      <c r="FD329" s="32"/>
      <c r="FE329" s="32"/>
      <c r="FF329" s="32"/>
      <c r="FG329" s="32"/>
      <c r="FH329" s="32"/>
      <c r="FI329" s="32"/>
      <c r="FJ329" s="32"/>
      <c r="FK329" s="32"/>
      <c r="FL329" s="32"/>
      <c r="FM329" s="32"/>
      <c r="FN329" s="32"/>
      <c r="FO329" s="32"/>
      <c r="FP329" s="32"/>
      <c r="FQ329" s="32"/>
      <c r="FR329" s="32"/>
      <c r="FS329" s="32"/>
      <c r="FT329" s="32"/>
      <c r="FU329" s="32"/>
      <c r="FV329" s="32"/>
      <c r="FW329" s="32"/>
      <c r="FX329" s="32"/>
      <c r="FY329" s="32"/>
      <c r="FZ329" s="32"/>
      <c r="GA329" s="32"/>
      <c r="GB329" s="32"/>
      <c r="GC329" s="32"/>
      <c r="GD329" s="32"/>
      <c r="GE329" s="32"/>
      <c r="GF329" s="32"/>
      <c r="GG329" s="32"/>
      <c r="GH329" s="32"/>
      <c r="GI329" s="32"/>
      <c r="GJ329" s="32"/>
      <c r="GK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</row>
    <row r="330" spans="1:258" ht="18" x14ac:dyDescent="0.25">
      <c r="A330" s="33">
        <f>LOOKUP(2,1/($A$4:$A329&lt;&gt;""),$A$4:$A329)+1</f>
        <v>322</v>
      </c>
      <c r="B330" s="34"/>
      <c r="C330" s="48"/>
      <c r="D330" s="35" t="str">
        <f ca="1">IFERROR(IF($E330="","",VLOOKUP($E330,'Currency Pairs'!$B$4:$D$1001,3,FALSE)),"")</f>
        <v/>
      </c>
      <c r="E330" s="47" t="str">
        <f ca="1">IFERROR(IF($D330="","",VLOOKUP($D330,'Currency Pairs'!$A$4:$B$1001,2,FALSE)),"")</f>
        <v/>
      </c>
      <c r="F330" s="48"/>
      <c r="G330" s="47"/>
      <c r="H330" s="47"/>
      <c r="I330" s="47"/>
      <c r="J330" s="49" t="str">
        <f t="shared" si="10"/>
        <v/>
      </c>
      <c r="K330" s="77"/>
      <c r="L330" s="47"/>
      <c r="M330" s="50"/>
      <c r="N330" s="51" t="str">
        <f>IF(OR($G330="",$L330=""),"",ROUND(IF($F330="Long",(L330-G330),(G330-L330)) * POWER(10, VLOOKUP($D330,'Currency Pairs'!$A:$C,3,FALSE)),0))</f>
        <v/>
      </c>
      <c r="O330" s="93" t="str">
        <f>IF($P330="","",(($P330+$Q330+$R330)/LOOKUP(2,1/($V$4:$V329&lt;&gt;""),$V$4:$V329)))</f>
        <v/>
      </c>
      <c r="P330" s="52"/>
      <c r="Q330" s="52"/>
      <c r="R330" s="52"/>
      <c r="S330" s="40" t="str">
        <f t="shared" si="11"/>
        <v/>
      </c>
      <c r="T330" s="64"/>
      <c r="U330" s="64"/>
      <c r="V330" s="39" t="str">
        <f>IF($P330="","",$P330+$Q330+LOOKUP(2,1/($V$4:$V329&lt;&gt;""),$V$4:$V329))</f>
        <v/>
      </c>
      <c r="W330" s="40"/>
      <c r="X330" s="40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HN330" s="33"/>
      <c r="HO330" s="33"/>
      <c r="HP330" s="33"/>
      <c r="HQ330" s="33"/>
      <c r="HR330" s="33"/>
      <c r="HS330" s="33"/>
      <c r="HT330" s="33"/>
      <c r="HU330" s="33"/>
      <c r="HV330" s="33"/>
      <c r="HW330" s="33"/>
      <c r="HX330" s="33"/>
      <c r="HY330" s="33"/>
      <c r="HZ330" s="33"/>
      <c r="IA330" s="33"/>
      <c r="IB330" s="33"/>
      <c r="IC330" s="33"/>
      <c r="ID330" s="33"/>
      <c r="IE330" s="33"/>
      <c r="IF330" s="33"/>
      <c r="IG330" s="33"/>
      <c r="IH330" s="33"/>
      <c r="II330" s="33"/>
      <c r="IJ330" s="33"/>
      <c r="IK330" s="33"/>
      <c r="IL330" s="33"/>
      <c r="IM330" s="33"/>
      <c r="IN330" s="33"/>
      <c r="IO330" s="33"/>
      <c r="IP330" s="33"/>
      <c r="IQ330" s="33"/>
      <c r="IR330" s="33"/>
      <c r="IS330" s="33"/>
      <c r="IT330" s="33"/>
      <c r="IU330" s="33"/>
      <c r="IV330" s="33"/>
      <c r="IW330" s="33"/>
      <c r="IX330" s="33"/>
    </row>
    <row r="331" spans="1:258" ht="18" x14ac:dyDescent="0.25">
      <c r="A331" s="24">
        <f>LOOKUP(2,1/($A$4:$A330&lt;&gt;""),$A$4:$A330)+1</f>
        <v>323</v>
      </c>
      <c r="B331" s="25"/>
      <c r="C331" s="42"/>
      <c r="D331" s="26" t="str">
        <f ca="1">IFERROR(IF($E331="","",VLOOKUP($E331,'Currency Pairs'!$B$4:$D$1001,3,FALSE)),"")</f>
        <v/>
      </c>
      <c r="E331" s="41" t="str">
        <f ca="1">IFERROR(IF($D331="","",VLOOKUP($D331,'Currency Pairs'!$A$4:$B$1001,2,FALSE)),"")</f>
        <v/>
      </c>
      <c r="F331" s="42"/>
      <c r="G331" s="41"/>
      <c r="H331" s="41"/>
      <c r="I331" s="41"/>
      <c r="J331" s="43" t="str">
        <f t="shared" si="10"/>
        <v/>
      </c>
      <c r="K331" s="76"/>
      <c r="L331" s="41"/>
      <c r="M331" s="44"/>
      <c r="N331" s="45" t="str">
        <f>IF(OR($G331="",$L331=""),"",ROUND(IF($F331="Long",(L331-G331),(G331-L331)) * POWER(10, VLOOKUP($D331,'Currency Pairs'!$A:$C,3,FALSE)),0))</f>
        <v/>
      </c>
      <c r="O331" s="89" t="str">
        <f>IF($P331="","",(($P331+$Q331+$R331)/LOOKUP(2,1/($V$4:$V330&lt;&gt;""),$V$4:$V330)))</f>
        <v/>
      </c>
      <c r="P331" s="46"/>
      <c r="Q331" s="46"/>
      <c r="R331" s="46"/>
      <c r="S331" s="31" t="str">
        <f t="shared" si="11"/>
        <v/>
      </c>
      <c r="T331" s="63"/>
      <c r="U331" s="63"/>
      <c r="V331" s="30" t="str">
        <f>IF($P331="","",$P331+$Q331+LOOKUP(2,1/($V$4:$V330&lt;&gt;""),$V$4:$V330))</f>
        <v/>
      </c>
      <c r="W331" s="31"/>
      <c r="X331" s="31"/>
      <c r="Y331" s="32"/>
      <c r="Z331" s="32"/>
      <c r="AA331" s="32"/>
      <c r="AB331" s="32"/>
      <c r="AC331" s="32"/>
      <c r="AD331" s="32"/>
      <c r="AE331" s="32"/>
      <c r="AF331" s="32"/>
      <c r="AG331" s="32"/>
      <c r="AH331" s="32"/>
      <c r="AI331" s="32"/>
      <c r="AJ331" s="32"/>
      <c r="AK331" s="32"/>
      <c r="AL331" s="32"/>
      <c r="AM331" s="32"/>
      <c r="AN331" s="32"/>
      <c r="AO331" s="32"/>
      <c r="AP331" s="32"/>
      <c r="AQ331" s="32"/>
      <c r="AR331" s="32"/>
      <c r="AS331" s="32"/>
      <c r="AT331" s="32"/>
      <c r="AU331" s="32"/>
      <c r="AV331" s="32"/>
      <c r="AW331" s="32"/>
      <c r="AX331" s="32"/>
      <c r="AY331" s="32"/>
      <c r="AZ331" s="32"/>
      <c r="BA331" s="32"/>
      <c r="BB331" s="32"/>
      <c r="BC331" s="32"/>
      <c r="BD331" s="32"/>
      <c r="BE331" s="32"/>
      <c r="BF331" s="32"/>
      <c r="BG331" s="32"/>
      <c r="BH331" s="32"/>
      <c r="BI331" s="32"/>
      <c r="BJ331" s="32"/>
      <c r="BK331" s="32"/>
      <c r="BL331" s="32"/>
      <c r="BM331" s="32"/>
      <c r="BN331" s="32"/>
      <c r="BO331" s="32"/>
      <c r="BP331" s="32"/>
      <c r="BQ331" s="32"/>
      <c r="BR331" s="32"/>
      <c r="BS331" s="32"/>
      <c r="BT331" s="32"/>
      <c r="BU331" s="32"/>
      <c r="BV331" s="32"/>
      <c r="BW331" s="32"/>
      <c r="BX331" s="32"/>
      <c r="BY331" s="32"/>
      <c r="BZ331" s="32"/>
      <c r="CA331" s="32"/>
      <c r="CB331" s="32"/>
      <c r="CC331" s="32"/>
      <c r="CD331" s="32"/>
      <c r="CE331" s="32"/>
      <c r="CF331" s="32"/>
      <c r="CG331" s="32"/>
      <c r="CH331" s="32"/>
      <c r="CI331" s="32"/>
      <c r="CJ331" s="32"/>
      <c r="CK331" s="32"/>
      <c r="CL331" s="32"/>
      <c r="CM331" s="32"/>
      <c r="CN331" s="32"/>
      <c r="CO331" s="32"/>
      <c r="CP331" s="32"/>
      <c r="CQ331" s="32"/>
      <c r="CR331" s="32"/>
      <c r="CS331" s="32"/>
      <c r="CT331" s="32"/>
      <c r="CU331" s="32"/>
      <c r="CV331" s="32"/>
      <c r="CW331" s="32"/>
      <c r="CX331" s="32"/>
      <c r="CY331" s="32"/>
      <c r="CZ331" s="32"/>
      <c r="DA331" s="32"/>
      <c r="DB331" s="32"/>
      <c r="DC331" s="32"/>
      <c r="DD331" s="32"/>
      <c r="DE331" s="32"/>
      <c r="DF331" s="32"/>
      <c r="DG331" s="32"/>
      <c r="DH331" s="32"/>
      <c r="DI331" s="32"/>
      <c r="DJ331" s="32"/>
      <c r="DK331" s="32"/>
      <c r="DL331" s="32"/>
      <c r="DM331" s="32"/>
      <c r="DN331" s="32"/>
      <c r="DO331" s="32"/>
      <c r="DP331" s="32"/>
      <c r="DQ331" s="32"/>
      <c r="DR331" s="32"/>
      <c r="DS331" s="32"/>
      <c r="DT331" s="32"/>
      <c r="DU331" s="32"/>
      <c r="DV331" s="32"/>
      <c r="DW331" s="32"/>
      <c r="DX331" s="32"/>
      <c r="DY331" s="32"/>
      <c r="DZ331" s="32"/>
      <c r="EA331" s="32"/>
      <c r="EB331" s="32"/>
      <c r="EC331" s="32"/>
      <c r="ED331" s="32"/>
      <c r="EE331" s="32"/>
      <c r="EF331" s="32"/>
      <c r="EG331" s="32"/>
      <c r="EH331" s="32"/>
      <c r="EI331" s="32"/>
      <c r="EJ331" s="32"/>
      <c r="EK331" s="32"/>
      <c r="EL331" s="32"/>
      <c r="EM331" s="32"/>
      <c r="EN331" s="32"/>
      <c r="EO331" s="32"/>
      <c r="EP331" s="32"/>
      <c r="EQ331" s="32"/>
      <c r="ER331" s="32"/>
      <c r="ES331" s="32"/>
      <c r="ET331" s="32"/>
      <c r="EU331" s="32"/>
      <c r="EV331" s="32"/>
      <c r="EW331" s="32"/>
      <c r="EX331" s="32"/>
      <c r="EY331" s="32"/>
      <c r="EZ331" s="32"/>
      <c r="FA331" s="32"/>
      <c r="FB331" s="32"/>
      <c r="FC331" s="32"/>
      <c r="FD331" s="32"/>
      <c r="FE331" s="32"/>
      <c r="FF331" s="32"/>
      <c r="FG331" s="32"/>
      <c r="FH331" s="32"/>
      <c r="FI331" s="32"/>
      <c r="FJ331" s="32"/>
      <c r="FK331" s="32"/>
      <c r="FL331" s="32"/>
      <c r="FM331" s="32"/>
      <c r="FN331" s="32"/>
      <c r="FO331" s="32"/>
      <c r="FP331" s="32"/>
      <c r="FQ331" s="32"/>
      <c r="FR331" s="32"/>
      <c r="FS331" s="32"/>
      <c r="FT331" s="32"/>
      <c r="FU331" s="32"/>
      <c r="FV331" s="32"/>
      <c r="FW331" s="32"/>
      <c r="FX331" s="32"/>
      <c r="FY331" s="32"/>
      <c r="FZ331" s="32"/>
      <c r="GA331" s="32"/>
      <c r="GB331" s="32"/>
      <c r="GC331" s="32"/>
      <c r="GD331" s="32"/>
      <c r="GE331" s="32"/>
      <c r="GF331" s="32"/>
      <c r="GG331" s="32"/>
      <c r="GH331" s="32"/>
      <c r="GI331" s="32"/>
      <c r="GJ331" s="32"/>
      <c r="GK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</row>
    <row r="332" spans="1:258" ht="18" x14ac:dyDescent="0.25">
      <c r="A332" s="33">
        <f>LOOKUP(2,1/($A$4:$A331&lt;&gt;""),$A$4:$A331)+1</f>
        <v>324</v>
      </c>
      <c r="B332" s="34"/>
      <c r="C332" s="48"/>
      <c r="D332" s="35" t="str">
        <f ca="1">IFERROR(IF($E332="","",VLOOKUP($E332,'Currency Pairs'!$B$4:$D$1001,3,FALSE)),"")</f>
        <v/>
      </c>
      <c r="E332" s="47" t="str">
        <f ca="1">IFERROR(IF($D332="","",VLOOKUP($D332,'Currency Pairs'!$A$4:$B$1001,2,FALSE)),"")</f>
        <v/>
      </c>
      <c r="F332" s="48"/>
      <c r="G332" s="47"/>
      <c r="H332" s="47"/>
      <c r="I332" s="47"/>
      <c r="J332" s="49" t="str">
        <f t="shared" ref="J332:J395" si="12">IF(OR($G332="",$H332="",$I332=""),"",ROUND(ABS(($G332-$I332)/($G332-$H332)),2))</f>
        <v/>
      </c>
      <c r="K332" s="77"/>
      <c r="L332" s="47"/>
      <c r="M332" s="50"/>
      <c r="N332" s="51" t="str">
        <f>IF(OR($G332="",$L332=""),"",ROUND(IF($F332="Long",(L332-G332),(G332-L332)) * POWER(10, VLOOKUP($D332,'Currency Pairs'!$A:$C,3,FALSE)),0))</f>
        <v/>
      </c>
      <c r="O332" s="93" t="str">
        <f>IF($P332="","",(($P332+$Q332+$R332)/LOOKUP(2,1/($V$4:$V331&lt;&gt;""),$V$4:$V331)))</f>
        <v/>
      </c>
      <c r="P332" s="52"/>
      <c r="Q332" s="52"/>
      <c r="R332" s="52"/>
      <c r="S332" s="40" t="str">
        <f t="shared" si="11"/>
        <v/>
      </c>
      <c r="T332" s="64"/>
      <c r="U332" s="64"/>
      <c r="V332" s="39" t="str">
        <f>IF($P332="","",$P332+$Q332+LOOKUP(2,1/($V$4:$V331&lt;&gt;""),$V$4:$V331))</f>
        <v/>
      </c>
      <c r="W332" s="40"/>
      <c r="X332" s="40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HN332" s="33"/>
      <c r="HO332" s="33"/>
      <c r="HP332" s="33"/>
      <c r="HQ332" s="33"/>
      <c r="HR332" s="33"/>
      <c r="HS332" s="33"/>
      <c r="HT332" s="33"/>
      <c r="HU332" s="33"/>
      <c r="HV332" s="33"/>
      <c r="HW332" s="33"/>
      <c r="HX332" s="33"/>
      <c r="HY332" s="33"/>
      <c r="HZ332" s="33"/>
      <c r="IA332" s="33"/>
      <c r="IB332" s="33"/>
      <c r="IC332" s="33"/>
      <c r="ID332" s="33"/>
      <c r="IE332" s="33"/>
      <c r="IF332" s="33"/>
      <c r="IG332" s="33"/>
      <c r="IH332" s="33"/>
      <c r="II332" s="33"/>
      <c r="IJ332" s="33"/>
      <c r="IK332" s="33"/>
      <c r="IL332" s="33"/>
      <c r="IM332" s="33"/>
      <c r="IN332" s="33"/>
      <c r="IO332" s="33"/>
      <c r="IP332" s="33"/>
      <c r="IQ332" s="33"/>
      <c r="IR332" s="33"/>
      <c r="IS332" s="33"/>
      <c r="IT332" s="33"/>
      <c r="IU332" s="33"/>
      <c r="IV332" s="33"/>
      <c r="IW332" s="33"/>
      <c r="IX332" s="33"/>
    </row>
    <row r="333" spans="1:258" ht="18" x14ac:dyDescent="0.25">
      <c r="A333" s="24">
        <f>LOOKUP(2,1/($A$4:$A332&lt;&gt;""),$A$4:$A332)+1</f>
        <v>325</v>
      </c>
      <c r="B333" s="25"/>
      <c r="C333" s="42"/>
      <c r="D333" s="26" t="str">
        <f ca="1">IFERROR(IF($E333="","",VLOOKUP($E333,'Currency Pairs'!$B$4:$D$1001,3,FALSE)),"")</f>
        <v/>
      </c>
      <c r="E333" s="41" t="str">
        <f ca="1">IFERROR(IF($D333="","",VLOOKUP($D333,'Currency Pairs'!$A$4:$B$1001,2,FALSE)),"")</f>
        <v/>
      </c>
      <c r="F333" s="42"/>
      <c r="G333" s="41"/>
      <c r="H333" s="41"/>
      <c r="I333" s="41"/>
      <c r="J333" s="43" t="str">
        <f t="shared" si="12"/>
        <v/>
      </c>
      <c r="K333" s="76"/>
      <c r="L333" s="41"/>
      <c r="M333" s="44"/>
      <c r="N333" s="45" t="str">
        <f>IF(OR($G333="",$L333=""),"",ROUND(IF($F333="Long",(L333-G333),(G333-L333)) * POWER(10, VLOOKUP($D333,'Currency Pairs'!$A:$C,3,FALSE)),0))</f>
        <v/>
      </c>
      <c r="O333" s="89" t="str">
        <f>IF($P333="","",(($P333+$Q333+$R333)/LOOKUP(2,1/($V$4:$V332&lt;&gt;""),$V$4:$V332)))</f>
        <v/>
      </c>
      <c r="P333" s="46"/>
      <c r="Q333" s="46"/>
      <c r="R333" s="46"/>
      <c r="S333" s="31" t="str">
        <f t="shared" si="11"/>
        <v/>
      </c>
      <c r="T333" s="63"/>
      <c r="U333" s="63"/>
      <c r="V333" s="30" t="str">
        <f>IF($P333="","",$P333+$Q333+LOOKUP(2,1/($V$4:$V332&lt;&gt;""),$V$4:$V332))</f>
        <v/>
      </c>
      <c r="W333" s="31"/>
      <c r="X333" s="31"/>
      <c r="Y333" s="32"/>
      <c r="Z333" s="32"/>
      <c r="AA333" s="32"/>
      <c r="AB333" s="32"/>
      <c r="AC333" s="32"/>
      <c r="AD333" s="32"/>
      <c r="AE333" s="32"/>
      <c r="AF333" s="32"/>
      <c r="AG333" s="32"/>
      <c r="AH333" s="32"/>
      <c r="AI333" s="32"/>
      <c r="AJ333" s="32"/>
      <c r="AK333" s="32"/>
      <c r="AL333" s="32"/>
      <c r="AM333" s="32"/>
      <c r="AN333" s="32"/>
      <c r="AO333" s="32"/>
      <c r="AP333" s="32"/>
      <c r="AQ333" s="32"/>
      <c r="AR333" s="32"/>
      <c r="AS333" s="32"/>
      <c r="AT333" s="32"/>
      <c r="AU333" s="32"/>
      <c r="AV333" s="32"/>
      <c r="AW333" s="32"/>
      <c r="AX333" s="32"/>
      <c r="AY333" s="32"/>
      <c r="AZ333" s="32"/>
      <c r="BA333" s="32"/>
      <c r="BB333" s="32"/>
      <c r="BC333" s="32"/>
      <c r="BD333" s="32"/>
      <c r="BE333" s="32"/>
      <c r="BF333" s="32"/>
      <c r="BG333" s="32"/>
      <c r="BH333" s="32"/>
      <c r="BI333" s="32"/>
      <c r="BJ333" s="32"/>
      <c r="BK333" s="32"/>
      <c r="BL333" s="32"/>
      <c r="BM333" s="32"/>
      <c r="BN333" s="32"/>
      <c r="BO333" s="32"/>
      <c r="BP333" s="32"/>
      <c r="BQ333" s="32"/>
      <c r="BR333" s="32"/>
      <c r="BS333" s="32"/>
      <c r="BT333" s="32"/>
      <c r="BU333" s="32"/>
      <c r="BV333" s="32"/>
      <c r="BW333" s="32"/>
      <c r="BX333" s="32"/>
      <c r="BY333" s="32"/>
      <c r="BZ333" s="32"/>
      <c r="CA333" s="32"/>
      <c r="CB333" s="32"/>
      <c r="CC333" s="32"/>
      <c r="CD333" s="32"/>
      <c r="CE333" s="32"/>
      <c r="CF333" s="32"/>
      <c r="CG333" s="32"/>
      <c r="CH333" s="32"/>
      <c r="CI333" s="32"/>
      <c r="CJ333" s="32"/>
      <c r="CK333" s="32"/>
      <c r="CL333" s="32"/>
      <c r="CM333" s="32"/>
      <c r="CN333" s="32"/>
      <c r="CO333" s="32"/>
      <c r="CP333" s="32"/>
      <c r="CQ333" s="32"/>
      <c r="CR333" s="32"/>
      <c r="CS333" s="32"/>
      <c r="CT333" s="32"/>
      <c r="CU333" s="32"/>
      <c r="CV333" s="32"/>
      <c r="CW333" s="32"/>
      <c r="CX333" s="32"/>
      <c r="CY333" s="32"/>
      <c r="CZ333" s="32"/>
      <c r="DA333" s="32"/>
      <c r="DB333" s="32"/>
      <c r="DC333" s="32"/>
      <c r="DD333" s="32"/>
      <c r="DE333" s="32"/>
      <c r="DF333" s="32"/>
      <c r="DG333" s="32"/>
      <c r="DH333" s="32"/>
      <c r="DI333" s="32"/>
      <c r="DJ333" s="32"/>
      <c r="DK333" s="32"/>
      <c r="DL333" s="32"/>
      <c r="DM333" s="32"/>
      <c r="DN333" s="32"/>
      <c r="DO333" s="32"/>
      <c r="DP333" s="32"/>
      <c r="DQ333" s="32"/>
      <c r="DR333" s="32"/>
      <c r="DS333" s="32"/>
      <c r="DT333" s="32"/>
      <c r="DU333" s="32"/>
      <c r="DV333" s="32"/>
      <c r="DW333" s="32"/>
      <c r="DX333" s="32"/>
      <c r="DY333" s="32"/>
      <c r="DZ333" s="32"/>
      <c r="EA333" s="32"/>
      <c r="EB333" s="32"/>
      <c r="EC333" s="32"/>
      <c r="ED333" s="32"/>
      <c r="EE333" s="32"/>
      <c r="EF333" s="32"/>
      <c r="EG333" s="32"/>
      <c r="EH333" s="32"/>
      <c r="EI333" s="32"/>
      <c r="EJ333" s="32"/>
      <c r="EK333" s="32"/>
      <c r="EL333" s="32"/>
      <c r="EM333" s="32"/>
      <c r="EN333" s="32"/>
      <c r="EO333" s="32"/>
      <c r="EP333" s="32"/>
      <c r="EQ333" s="32"/>
      <c r="ER333" s="32"/>
      <c r="ES333" s="32"/>
      <c r="ET333" s="32"/>
      <c r="EU333" s="32"/>
      <c r="EV333" s="32"/>
      <c r="EW333" s="32"/>
      <c r="EX333" s="32"/>
      <c r="EY333" s="32"/>
      <c r="EZ333" s="32"/>
      <c r="FA333" s="32"/>
      <c r="FB333" s="32"/>
      <c r="FC333" s="32"/>
      <c r="FD333" s="32"/>
      <c r="FE333" s="32"/>
      <c r="FF333" s="32"/>
      <c r="FG333" s="32"/>
      <c r="FH333" s="32"/>
      <c r="FI333" s="32"/>
      <c r="FJ333" s="32"/>
      <c r="FK333" s="32"/>
      <c r="FL333" s="32"/>
      <c r="FM333" s="32"/>
      <c r="FN333" s="32"/>
      <c r="FO333" s="32"/>
      <c r="FP333" s="32"/>
      <c r="FQ333" s="32"/>
      <c r="FR333" s="32"/>
      <c r="FS333" s="32"/>
      <c r="FT333" s="32"/>
      <c r="FU333" s="32"/>
      <c r="FV333" s="32"/>
      <c r="FW333" s="32"/>
      <c r="FX333" s="32"/>
      <c r="FY333" s="32"/>
      <c r="FZ333" s="32"/>
      <c r="GA333" s="32"/>
      <c r="GB333" s="32"/>
      <c r="GC333" s="32"/>
      <c r="GD333" s="32"/>
      <c r="GE333" s="32"/>
      <c r="GF333" s="32"/>
      <c r="GG333" s="32"/>
      <c r="GH333" s="32"/>
      <c r="GI333" s="32"/>
      <c r="GJ333" s="32"/>
      <c r="GK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</row>
    <row r="334" spans="1:258" ht="18" x14ac:dyDescent="0.25">
      <c r="A334" s="33">
        <f>LOOKUP(2,1/($A$4:$A333&lt;&gt;""),$A$4:$A333)+1</f>
        <v>326</v>
      </c>
      <c r="B334" s="34"/>
      <c r="C334" s="48"/>
      <c r="D334" s="35" t="str">
        <f ca="1">IFERROR(IF($E334="","",VLOOKUP($E334,'Currency Pairs'!$B$4:$D$1001,3,FALSE)),"")</f>
        <v/>
      </c>
      <c r="E334" s="47" t="str">
        <f ca="1">IFERROR(IF($D334="","",VLOOKUP($D334,'Currency Pairs'!$A$4:$B$1001,2,FALSE)),"")</f>
        <v/>
      </c>
      <c r="F334" s="48"/>
      <c r="G334" s="47"/>
      <c r="H334" s="47"/>
      <c r="I334" s="47"/>
      <c r="J334" s="49" t="str">
        <f t="shared" si="12"/>
        <v/>
      </c>
      <c r="K334" s="77"/>
      <c r="L334" s="47"/>
      <c r="M334" s="50"/>
      <c r="N334" s="51" t="str">
        <f>IF(OR($G334="",$L334=""),"",ROUND(IF($F334="Long",(L334-G334),(G334-L334)) * POWER(10, VLOOKUP($D334,'Currency Pairs'!$A:$C,3,FALSE)),0))</f>
        <v/>
      </c>
      <c r="O334" s="93" t="str">
        <f>IF($P334="","",(($P334+$Q334+$R334)/LOOKUP(2,1/($V$4:$V333&lt;&gt;""),$V$4:$V333)))</f>
        <v/>
      </c>
      <c r="P334" s="52"/>
      <c r="Q334" s="52"/>
      <c r="R334" s="52"/>
      <c r="S334" s="40" t="str">
        <f t="shared" si="11"/>
        <v/>
      </c>
      <c r="T334" s="64"/>
      <c r="U334" s="64"/>
      <c r="V334" s="39" t="str">
        <f>IF($P334="","",$P334+$Q334+LOOKUP(2,1/($V$4:$V333&lt;&gt;""),$V$4:$V333))</f>
        <v/>
      </c>
      <c r="W334" s="40"/>
      <c r="X334" s="40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33"/>
      <c r="HN334" s="33"/>
      <c r="HO334" s="33"/>
      <c r="HP334" s="33"/>
      <c r="HQ334" s="33"/>
      <c r="HR334" s="33"/>
      <c r="HS334" s="33"/>
      <c r="HT334" s="33"/>
      <c r="HU334" s="33"/>
      <c r="HV334" s="33"/>
      <c r="HW334" s="33"/>
      <c r="HX334" s="33"/>
      <c r="HY334" s="33"/>
      <c r="HZ334" s="33"/>
      <c r="IA334" s="33"/>
      <c r="IB334" s="33"/>
      <c r="IC334" s="33"/>
      <c r="ID334" s="33"/>
      <c r="IE334" s="33"/>
      <c r="IF334" s="33"/>
      <c r="IG334" s="33"/>
      <c r="IH334" s="33"/>
      <c r="II334" s="33"/>
      <c r="IJ334" s="33"/>
      <c r="IK334" s="33"/>
      <c r="IL334" s="33"/>
      <c r="IM334" s="33"/>
      <c r="IN334" s="33"/>
      <c r="IO334" s="33"/>
      <c r="IP334" s="33"/>
      <c r="IQ334" s="33"/>
      <c r="IR334" s="33"/>
      <c r="IS334" s="33"/>
      <c r="IT334" s="33"/>
      <c r="IU334" s="33"/>
      <c r="IV334" s="33"/>
      <c r="IW334" s="33"/>
      <c r="IX334" s="33"/>
    </row>
    <row r="335" spans="1:258" ht="18" x14ac:dyDescent="0.25">
      <c r="A335" s="24">
        <f>LOOKUP(2,1/($A$4:$A334&lt;&gt;""),$A$4:$A334)+1</f>
        <v>327</v>
      </c>
      <c r="B335" s="25"/>
      <c r="C335" s="42"/>
      <c r="D335" s="26" t="str">
        <f ca="1">IFERROR(IF($E335="","",VLOOKUP($E335,'Currency Pairs'!$B$4:$D$1001,3,FALSE)),"")</f>
        <v/>
      </c>
      <c r="E335" s="41" t="str">
        <f ca="1">IFERROR(IF($D335="","",VLOOKUP($D335,'Currency Pairs'!$A$4:$B$1001,2,FALSE)),"")</f>
        <v/>
      </c>
      <c r="F335" s="42"/>
      <c r="G335" s="41"/>
      <c r="H335" s="41"/>
      <c r="I335" s="41"/>
      <c r="J335" s="43" t="str">
        <f t="shared" si="12"/>
        <v/>
      </c>
      <c r="K335" s="76"/>
      <c r="L335" s="41"/>
      <c r="M335" s="44"/>
      <c r="N335" s="45" t="str">
        <f>IF(OR($G335="",$L335=""),"",ROUND(IF($F335="Long",(L335-G335),(G335-L335)) * POWER(10, VLOOKUP($D335,'Currency Pairs'!$A:$C,3,FALSE)),0))</f>
        <v/>
      </c>
      <c r="O335" s="89" t="str">
        <f>IF($P335="","",(($P335+$Q335+$R335)/LOOKUP(2,1/($V$4:$V334&lt;&gt;""),$V$4:$V334)))</f>
        <v/>
      </c>
      <c r="P335" s="46"/>
      <c r="Q335" s="46"/>
      <c r="R335" s="46"/>
      <c r="S335" s="31" t="str">
        <f t="shared" si="11"/>
        <v/>
      </c>
      <c r="T335" s="63"/>
      <c r="U335" s="63"/>
      <c r="V335" s="30" t="str">
        <f>IF($P335="","",$P335+$Q335+LOOKUP(2,1/($V$4:$V334&lt;&gt;""),$V$4:$V334))</f>
        <v/>
      </c>
      <c r="W335" s="31"/>
      <c r="X335" s="31"/>
      <c r="Y335" s="32"/>
      <c r="Z335" s="32"/>
      <c r="AA335" s="32"/>
      <c r="AB335" s="32"/>
      <c r="AC335" s="32"/>
      <c r="AD335" s="32"/>
      <c r="AE335" s="32"/>
      <c r="AF335" s="32"/>
      <c r="AG335" s="32"/>
      <c r="AH335" s="32"/>
      <c r="AI335" s="32"/>
      <c r="AJ335" s="32"/>
      <c r="AK335" s="32"/>
      <c r="AL335" s="32"/>
      <c r="AM335" s="32"/>
      <c r="AN335" s="32"/>
      <c r="AO335" s="32"/>
      <c r="AP335" s="32"/>
      <c r="AQ335" s="32"/>
      <c r="AR335" s="32"/>
      <c r="AS335" s="32"/>
      <c r="AT335" s="32"/>
      <c r="AU335" s="32"/>
      <c r="AV335" s="32"/>
      <c r="AW335" s="32"/>
      <c r="AX335" s="32"/>
      <c r="AY335" s="32"/>
      <c r="AZ335" s="32"/>
      <c r="BA335" s="32"/>
      <c r="BB335" s="32"/>
      <c r="BC335" s="32"/>
      <c r="BD335" s="32"/>
      <c r="BE335" s="32"/>
      <c r="BF335" s="32"/>
      <c r="BG335" s="32"/>
      <c r="BH335" s="32"/>
      <c r="BI335" s="32"/>
      <c r="BJ335" s="32"/>
      <c r="BK335" s="32"/>
      <c r="BL335" s="32"/>
      <c r="BM335" s="32"/>
      <c r="BN335" s="32"/>
      <c r="BO335" s="32"/>
      <c r="BP335" s="32"/>
      <c r="BQ335" s="32"/>
      <c r="BR335" s="32"/>
      <c r="BS335" s="32"/>
      <c r="BT335" s="32"/>
      <c r="BU335" s="32"/>
      <c r="BV335" s="32"/>
      <c r="BW335" s="32"/>
      <c r="BX335" s="32"/>
      <c r="BY335" s="32"/>
      <c r="BZ335" s="32"/>
      <c r="CA335" s="32"/>
      <c r="CB335" s="32"/>
      <c r="CC335" s="32"/>
      <c r="CD335" s="32"/>
      <c r="CE335" s="32"/>
      <c r="CF335" s="32"/>
      <c r="CG335" s="32"/>
      <c r="CH335" s="32"/>
      <c r="CI335" s="32"/>
      <c r="CJ335" s="32"/>
      <c r="CK335" s="32"/>
      <c r="CL335" s="32"/>
      <c r="CM335" s="32"/>
      <c r="CN335" s="32"/>
      <c r="CO335" s="32"/>
      <c r="CP335" s="32"/>
      <c r="CQ335" s="32"/>
      <c r="CR335" s="32"/>
      <c r="CS335" s="32"/>
      <c r="CT335" s="32"/>
      <c r="CU335" s="32"/>
      <c r="CV335" s="32"/>
      <c r="CW335" s="32"/>
      <c r="CX335" s="32"/>
      <c r="CY335" s="32"/>
      <c r="CZ335" s="32"/>
      <c r="DA335" s="32"/>
      <c r="DB335" s="32"/>
      <c r="DC335" s="32"/>
      <c r="DD335" s="32"/>
      <c r="DE335" s="32"/>
      <c r="DF335" s="32"/>
      <c r="DG335" s="32"/>
      <c r="DH335" s="32"/>
      <c r="DI335" s="32"/>
      <c r="DJ335" s="32"/>
      <c r="DK335" s="32"/>
      <c r="DL335" s="32"/>
      <c r="DM335" s="32"/>
      <c r="DN335" s="32"/>
      <c r="DO335" s="32"/>
      <c r="DP335" s="32"/>
      <c r="DQ335" s="32"/>
      <c r="DR335" s="32"/>
      <c r="DS335" s="32"/>
      <c r="DT335" s="32"/>
      <c r="DU335" s="32"/>
      <c r="DV335" s="32"/>
      <c r="DW335" s="32"/>
      <c r="DX335" s="32"/>
      <c r="DY335" s="32"/>
      <c r="DZ335" s="32"/>
      <c r="EA335" s="32"/>
      <c r="EB335" s="32"/>
      <c r="EC335" s="32"/>
      <c r="ED335" s="32"/>
      <c r="EE335" s="32"/>
      <c r="EF335" s="32"/>
      <c r="EG335" s="32"/>
      <c r="EH335" s="32"/>
      <c r="EI335" s="32"/>
      <c r="EJ335" s="32"/>
      <c r="EK335" s="32"/>
      <c r="EL335" s="32"/>
      <c r="EM335" s="32"/>
      <c r="EN335" s="32"/>
      <c r="EO335" s="32"/>
      <c r="EP335" s="32"/>
      <c r="EQ335" s="32"/>
      <c r="ER335" s="32"/>
      <c r="ES335" s="32"/>
      <c r="ET335" s="32"/>
      <c r="EU335" s="32"/>
      <c r="EV335" s="32"/>
      <c r="EW335" s="32"/>
      <c r="EX335" s="32"/>
      <c r="EY335" s="32"/>
      <c r="EZ335" s="32"/>
      <c r="FA335" s="32"/>
      <c r="FB335" s="32"/>
      <c r="FC335" s="32"/>
      <c r="FD335" s="32"/>
      <c r="FE335" s="32"/>
      <c r="FF335" s="32"/>
      <c r="FG335" s="32"/>
      <c r="FH335" s="32"/>
      <c r="FI335" s="32"/>
      <c r="FJ335" s="32"/>
      <c r="FK335" s="32"/>
      <c r="FL335" s="32"/>
      <c r="FM335" s="32"/>
      <c r="FN335" s="32"/>
      <c r="FO335" s="32"/>
      <c r="FP335" s="32"/>
      <c r="FQ335" s="32"/>
      <c r="FR335" s="32"/>
      <c r="FS335" s="32"/>
      <c r="FT335" s="32"/>
      <c r="FU335" s="32"/>
      <c r="FV335" s="32"/>
      <c r="FW335" s="32"/>
      <c r="FX335" s="32"/>
      <c r="FY335" s="32"/>
      <c r="FZ335" s="32"/>
      <c r="GA335" s="32"/>
      <c r="GB335" s="32"/>
      <c r="GC335" s="32"/>
      <c r="GD335" s="32"/>
      <c r="GE335" s="32"/>
      <c r="GF335" s="32"/>
      <c r="GG335" s="32"/>
      <c r="GH335" s="32"/>
      <c r="GI335" s="32"/>
      <c r="GJ335" s="32"/>
      <c r="GK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</row>
    <row r="336" spans="1:258" ht="18" x14ac:dyDescent="0.25">
      <c r="A336" s="33">
        <f>LOOKUP(2,1/($A$4:$A335&lt;&gt;""),$A$4:$A335)+1</f>
        <v>328</v>
      </c>
      <c r="B336" s="34"/>
      <c r="C336" s="48"/>
      <c r="D336" s="35" t="str">
        <f ca="1">IFERROR(IF($E336="","",VLOOKUP($E336,'Currency Pairs'!$B$4:$D$1001,3,FALSE)),"")</f>
        <v/>
      </c>
      <c r="E336" s="47" t="str">
        <f ca="1">IFERROR(IF($D336="","",VLOOKUP($D336,'Currency Pairs'!$A$4:$B$1001,2,FALSE)),"")</f>
        <v/>
      </c>
      <c r="F336" s="48"/>
      <c r="G336" s="47"/>
      <c r="H336" s="47"/>
      <c r="I336" s="47"/>
      <c r="J336" s="49" t="str">
        <f t="shared" si="12"/>
        <v/>
      </c>
      <c r="K336" s="77"/>
      <c r="L336" s="47"/>
      <c r="M336" s="50"/>
      <c r="N336" s="51" t="str">
        <f>IF(OR($G336="",$L336=""),"",ROUND(IF($F336="Long",(L336-G336),(G336-L336)) * POWER(10, VLOOKUP($D336,'Currency Pairs'!$A:$C,3,FALSE)),0))</f>
        <v/>
      </c>
      <c r="O336" s="93" t="str">
        <f>IF($P336="","",(($P336+$Q336+$R336)/LOOKUP(2,1/($V$4:$V335&lt;&gt;""),$V$4:$V335)))</f>
        <v/>
      </c>
      <c r="P336" s="52"/>
      <c r="Q336" s="52"/>
      <c r="R336" s="52"/>
      <c r="S336" s="40" t="str">
        <f t="shared" si="11"/>
        <v/>
      </c>
      <c r="T336" s="64"/>
      <c r="U336" s="64"/>
      <c r="V336" s="39" t="str">
        <f>IF($P336="","",$P336+$Q336+LOOKUP(2,1/($V$4:$V335&lt;&gt;""),$V$4:$V335))</f>
        <v/>
      </c>
      <c r="W336" s="40"/>
      <c r="X336" s="40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33"/>
      <c r="HN336" s="33"/>
      <c r="HO336" s="33"/>
      <c r="HP336" s="33"/>
      <c r="HQ336" s="33"/>
      <c r="HR336" s="33"/>
      <c r="HS336" s="33"/>
      <c r="HT336" s="33"/>
      <c r="HU336" s="33"/>
      <c r="HV336" s="33"/>
      <c r="HW336" s="33"/>
      <c r="HX336" s="33"/>
      <c r="HY336" s="33"/>
      <c r="HZ336" s="33"/>
      <c r="IA336" s="33"/>
      <c r="IB336" s="33"/>
      <c r="IC336" s="33"/>
      <c r="ID336" s="33"/>
      <c r="IE336" s="33"/>
      <c r="IF336" s="33"/>
      <c r="IG336" s="33"/>
      <c r="IH336" s="33"/>
      <c r="II336" s="33"/>
      <c r="IJ336" s="33"/>
      <c r="IK336" s="33"/>
      <c r="IL336" s="33"/>
      <c r="IM336" s="33"/>
      <c r="IN336" s="33"/>
      <c r="IO336" s="33"/>
      <c r="IP336" s="33"/>
      <c r="IQ336" s="33"/>
      <c r="IR336" s="33"/>
      <c r="IS336" s="33"/>
      <c r="IT336" s="33"/>
      <c r="IU336" s="33"/>
      <c r="IV336" s="33"/>
      <c r="IW336" s="33"/>
      <c r="IX336" s="33"/>
    </row>
    <row r="337" spans="1:258" ht="18" x14ac:dyDescent="0.25">
      <c r="A337" s="24">
        <f>LOOKUP(2,1/($A$4:$A336&lt;&gt;""),$A$4:$A336)+1</f>
        <v>329</v>
      </c>
      <c r="B337" s="25"/>
      <c r="C337" s="42"/>
      <c r="D337" s="26" t="str">
        <f ca="1">IFERROR(IF($E337="","",VLOOKUP($E337,'Currency Pairs'!$B$4:$D$1001,3,FALSE)),"")</f>
        <v/>
      </c>
      <c r="E337" s="41" t="str">
        <f ca="1">IFERROR(IF($D337="","",VLOOKUP($D337,'Currency Pairs'!$A$4:$B$1001,2,FALSE)),"")</f>
        <v/>
      </c>
      <c r="F337" s="42"/>
      <c r="G337" s="41"/>
      <c r="H337" s="41"/>
      <c r="I337" s="41"/>
      <c r="J337" s="43" t="str">
        <f t="shared" si="12"/>
        <v/>
      </c>
      <c r="K337" s="76"/>
      <c r="L337" s="41"/>
      <c r="M337" s="44"/>
      <c r="N337" s="45" t="str">
        <f>IF(OR($G337="",$L337=""),"",ROUND(IF($F337="Long",(L337-G337),(G337-L337)) * POWER(10, VLOOKUP($D337,'Currency Pairs'!$A:$C,3,FALSE)),0))</f>
        <v/>
      </c>
      <c r="O337" s="89" t="str">
        <f>IF($P337="","",(($P337+$Q337+$R337)/LOOKUP(2,1/($V$4:$V336&lt;&gt;""),$V$4:$V336)))</f>
        <v/>
      </c>
      <c r="P337" s="46"/>
      <c r="Q337" s="46"/>
      <c r="R337" s="46"/>
      <c r="S337" s="31" t="str">
        <f t="shared" si="11"/>
        <v/>
      </c>
      <c r="T337" s="63"/>
      <c r="U337" s="63"/>
      <c r="V337" s="30" t="str">
        <f>IF($P337="","",$P337+$Q337+LOOKUP(2,1/($V$4:$V336&lt;&gt;""),$V$4:$V336))</f>
        <v/>
      </c>
      <c r="W337" s="31"/>
      <c r="X337" s="31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2"/>
      <c r="AN337" s="32"/>
      <c r="AO337" s="32"/>
      <c r="AP337" s="32"/>
      <c r="AQ337" s="32"/>
      <c r="AR337" s="32"/>
      <c r="AS337" s="32"/>
      <c r="AT337" s="32"/>
      <c r="AU337" s="32"/>
      <c r="AV337" s="32"/>
      <c r="AW337" s="32"/>
      <c r="AX337" s="32"/>
      <c r="AY337" s="32"/>
      <c r="AZ337" s="32"/>
      <c r="BA337" s="32"/>
      <c r="BB337" s="32"/>
      <c r="BC337" s="32"/>
      <c r="BD337" s="32"/>
      <c r="BE337" s="32"/>
      <c r="BF337" s="32"/>
      <c r="BG337" s="32"/>
      <c r="BH337" s="32"/>
      <c r="BI337" s="32"/>
      <c r="BJ337" s="32"/>
      <c r="BK337" s="32"/>
      <c r="BL337" s="32"/>
      <c r="BM337" s="32"/>
      <c r="BN337" s="32"/>
      <c r="BO337" s="32"/>
      <c r="BP337" s="32"/>
      <c r="BQ337" s="32"/>
      <c r="BR337" s="32"/>
      <c r="BS337" s="32"/>
      <c r="BT337" s="32"/>
      <c r="BU337" s="32"/>
      <c r="BV337" s="32"/>
      <c r="BW337" s="32"/>
      <c r="BX337" s="32"/>
      <c r="BY337" s="32"/>
      <c r="BZ337" s="32"/>
      <c r="CA337" s="32"/>
      <c r="CB337" s="32"/>
      <c r="CC337" s="32"/>
      <c r="CD337" s="32"/>
      <c r="CE337" s="32"/>
      <c r="CF337" s="32"/>
      <c r="CG337" s="32"/>
      <c r="CH337" s="32"/>
      <c r="CI337" s="32"/>
      <c r="CJ337" s="32"/>
      <c r="CK337" s="32"/>
      <c r="CL337" s="32"/>
      <c r="CM337" s="32"/>
      <c r="CN337" s="32"/>
      <c r="CO337" s="32"/>
      <c r="CP337" s="32"/>
      <c r="CQ337" s="32"/>
      <c r="CR337" s="32"/>
      <c r="CS337" s="32"/>
      <c r="CT337" s="32"/>
      <c r="CU337" s="32"/>
      <c r="CV337" s="32"/>
      <c r="CW337" s="32"/>
      <c r="CX337" s="32"/>
      <c r="CY337" s="32"/>
      <c r="CZ337" s="32"/>
      <c r="DA337" s="32"/>
      <c r="DB337" s="32"/>
      <c r="DC337" s="32"/>
      <c r="DD337" s="32"/>
      <c r="DE337" s="32"/>
      <c r="DF337" s="32"/>
      <c r="DG337" s="32"/>
      <c r="DH337" s="32"/>
      <c r="DI337" s="32"/>
      <c r="DJ337" s="32"/>
      <c r="DK337" s="32"/>
      <c r="DL337" s="32"/>
      <c r="DM337" s="32"/>
      <c r="DN337" s="32"/>
      <c r="DO337" s="32"/>
      <c r="DP337" s="32"/>
      <c r="DQ337" s="32"/>
      <c r="DR337" s="32"/>
      <c r="DS337" s="32"/>
      <c r="DT337" s="32"/>
      <c r="DU337" s="32"/>
      <c r="DV337" s="32"/>
      <c r="DW337" s="32"/>
      <c r="DX337" s="32"/>
      <c r="DY337" s="32"/>
      <c r="DZ337" s="32"/>
      <c r="EA337" s="32"/>
      <c r="EB337" s="32"/>
      <c r="EC337" s="32"/>
      <c r="ED337" s="32"/>
      <c r="EE337" s="32"/>
      <c r="EF337" s="32"/>
      <c r="EG337" s="32"/>
      <c r="EH337" s="32"/>
      <c r="EI337" s="32"/>
      <c r="EJ337" s="32"/>
      <c r="EK337" s="32"/>
      <c r="EL337" s="32"/>
      <c r="EM337" s="32"/>
      <c r="EN337" s="32"/>
      <c r="EO337" s="32"/>
      <c r="EP337" s="32"/>
      <c r="EQ337" s="32"/>
      <c r="ER337" s="32"/>
      <c r="ES337" s="32"/>
      <c r="ET337" s="32"/>
      <c r="EU337" s="32"/>
      <c r="EV337" s="32"/>
      <c r="EW337" s="32"/>
      <c r="EX337" s="32"/>
      <c r="EY337" s="32"/>
      <c r="EZ337" s="32"/>
      <c r="FA337" s="32"/>
      <c r="FB337" s="32"/>
      <c r="FC337" s="32"/>
      <c r="FD337" s="32"/>
      <c r="FE337" s="32"/>
      <c r="FF337" s="32"/>
      <c r="FG337" s="32"/>
      <c r="FH337" s="32"/>
      <c r="FI337" s="32"/>
      <c r="FJ337" s="32"/>
      <c r="FK337" s="32"/>
      <c r="FL337" s="32"/>
      <c r="FM337" s="32"/>
      <c r="FN337" s="32"/>
      <c r="FO337" s="32"/>
      <c r="FP337" s="32"/>
      <c r="FQ337" s="32"/>
      <c r="FR337" s="32"/>
      <c r="FS337" s="32"/>
      <c r="FT337" s="32"/>
      <c r="FU337" s="32"/>
      <c r="FV337" s="32"/>
      <c r="FW337" s="32"/>
      <c r="FX337" s="32"/>
      <c r="FY337" s="32"/>
      <c r="FZ337" s="32"/>
      <c r="GA337" s="32"/>
      <c r="GB337" s="32"/>
      <c r="GC337" s="32"/>
      <c r="GD337" s="32"/>
      <c r="GE337" s="32"/>
      <c r="GF337" s="32"/>
      <c r="GG337" s="32"/>
      <c r="GH337" s="32"/>
      <c r="GI337" s="32"/>
      <c r="GJ337" s="32"/>
      <c r="GK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</row>
    <row r="338" spans="1:258" ht="18" x14ac:dyDescent="0.25">
      <c r="A338" s="33">
        <f>LOOKUP(2,1/($A$4:$A337&lt;&gt;""),$A$4:$A337)+1</f>
        <v>330</v>
      </c>
      <c r="B338" s="34"/>
      <c r="C338" s="48"/>
      <c r="D338" s="35" t="str">
        <f ca="1">IFERROR(IF($E338="","",VLOOKUP($E338,'Currency Pairs'!$B$4:$D$1001,3,FALSE)),"")</f>
        <v/>
      </c>
      <c r="E338" s="47" t="str">
        <f ca="1">IFERROR(IF($D338="","",VLOOKUP($D338,'Currency Pairs'!$A$4:$B$1001,2,FALSE)),"")</f>
        <v/>
      </c>
      <c r="F338" s="48"/>
      <c r="G338" s="47"/>
      <c r="H338" s="47"/>
      <c r="I338" s="47"/>
      <c r="J338" s="49" t="str">
        <f t="shared" si="12"/>
        <v/>
      </c>
      <c r="K338" s="77"/>
      <c r="L338" s="47"/>
      <c r="M338" s="50"/>
      <c r="N338" s="51" t="str">
        <f>IF(OR($G338="",$L338=""),"",ROUND(IF($F338="Long",(L338-G338),(G338-L338)) * POWER(10, VLOOKUP($D338,'Currency Pairs'!$A:$C,3,FALSE)),0))</f>
        <v/>
      </c>
      <c r="O338" s="93" t="str">
        <f>IF($P338="","",(($P338+$Q338+$R338)/LOOKUP(2,1/($V$4:$V337&lt;&gt;""),$V$4:$V337)))</f>
        <v/>
      </c>
      <c r="P338" s="52"/>
      <c r="Q338" s="52"/>
      <c r="R338" s="52"/>
      <c r="S338" s="40" t="str">
        <f t="shared" si="11"/>
        <v/>
      </c>
      <c r="T338" s="64"/>
      <c r="U338" s="64"/>
      <c r="V338" s="39" t="str">
        <f>IF($P338="","",$P338+$Q338+LOOKUP(2,1/($V$4:$V337&lt;&gt;""),$V$4:$V337))</f>
        <v/>
      </c>
      <c r="W338" s="40"/>
      <c r="X338" s="40"/>
      <c r="Y338" s="33"/>
      <c r="Z338" s="33"/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  <c r="CY338" s="33"/>
      <c r="CZ338" s="33"/>
      <c r="DA338" s="33"/>
      <c r="DB338" s="33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  <c r="DS338" s="33"/>
      <c r="DT338" s="33"/>
      <c r="DU338" s="33"/>
      <c r="DV338" s="33"/>
      <c r="DW338" s="33"/>
      <c r="DX338" s="33"/>
      <c r="DY338" s="33"/>
      <c r="DZ338" s="33"/>
      <c r="EA338" s="33"/>
      <c r="EB338" s="33"/>
      <c r="EC338" s="33"/>
      <c r="ED338" s="33"/>
      <c r="EE338" s="33"/>
      <c r="EF338" s="33"/>
      <c r="EG338" s="33"/>
      <c r="EH338" s="33"/>
      <c r="EI338" s="33"/>
      <c r="EJ338" s="33"/>
      <c r="EK338" s="33"/>
      <c r="EL338" s="33"/>
      <c r="EM338" s="33"/>
      <c r="EN338" s="33"/>
      <c r="EO338" s="33"/>
      <c r="EP338" s="33"/>
      <c r="EQ338" s="33"/>
      <c r="ER338" s="33"/>
      <c r="ES338" s="33"/>
      <c r="ET338" s="33"/>
      <c r="EU338" s="33"/>
      <c r="EV338" s="33"/>
      <c r="EW338" s="33"/>
      <c r="EX338" s="33"/>
      <c r="EY338" s="33"/>
      <c r="EZ338" s="33"/>
      <c r="FA338" s="33"/>
      <c r="FB338" s="33"/>
      <c r="FC338" s="33"/>
      <c r="FD338" s="33"/>
      <c r="FE338" s="33"/>
      <c r="FF338" s="33"/>
      <c r="FG338" s="33"/>
      <c r="FH338" s="33"/>
      <c r="FI338" s="33"/>
      <c r="FJ338" s="33"/>
      <c r="FK338" s="33"/>
      <c r="FL338" s="33"/>
      <c r="FM338" s="33"/>
      <c r="FN338" s="33"/>
      <c r="FO338" s="33"/>
      <c r="FP338" s="33"/>
      <c r="FQ338" s="33"/>
      <c r="FR338" s="33"/>
      <c r="FS338" s="33"/>
      <c r="FT338" s="33"/>
      <c r="FU338" s="33"/>
      <c r="FV338" s="33"/>
      <c r="FW338" s="33"/>
      <c r="FX338" s="33"/>
      <c r="FY338" s="33"/>
      <c r="FZ338" s="33"/>
      <c r="GA338" s="33"/>
      <c r="GB338" s="33"/>
      <c r="GC338" s="33"/>
      <c r="GD338" s="33"/>
      <c r="GE338" s="33"/>
      <c r="GF338" s="33"/>
      <c r="GG338" s="33"/>
      <c r="GH338" s="33"/>
      <c r="GI338" s="33"/>
      <c r="GJ338" s="33"/>
      <c r="GK338" s="33"/>
      <c r="GL338" s="33"/>
      <c r="GM338" s="33"/>
      <c r="GN338" s="33"/>
      <c r="GO338" s="33"/>
      <c r="GP338" s="33"/>
      <c r="GQ338" s="33"/>
      <c r="GR338" s="33"/>
      <c r="GS338" s="33"/>
      <c r="GT338" s="33"/>
      <c r="GU338" s="33"/>
      <c r="GV338" s="33"/>
      <c r="GW338" s="33"/>
      <c r="GX338" s="33"/>
      <c r="GY338" s="33"/>
      <c r="GZ338" s="33"/>
      <c r="HA338" s="33"/>
      <c r="HB338" s="33"/>
      <c r="HC338" s="33"/>
      <c r="HD338" s="33"/>
      <c r="HE338" s="33"/>
      <c r="HF338" s="33"/>
      <c r="HG338" s="33"/>
      <c r="HH338" s="33"/>
      <c r="HI338" s="33"/>
      <c r="HJ338" s="33"/>
      <c r="HK338" s="33"/>
      <c r="HL338" s="33"/>
      <c r="HM338" s="33"/>
      <c r="HN338" s="33"/>
      <c r="HO338" s="33"/>
      <c r="HP338" s="33"/>
      <c r="HQ338" s="33"/>
      <c r="HR338" s="33"/>
      <c r="HS338" s="33"/>
      <c r="HT338" s="33"/>
      <c r="HU338" s="33"/>
      <c r="HV338" s="33"/>
      <c r="HW338" s="33"/>
      <c r="HX338" s="33"/>
      <c r="HY338" s="33"/>
      <c r="HZ338" s="33"/>
      <c r="IA338" s="33"/>
      <c r="IB338" s="33"/>
      <c r="IC338" s="33"/>
      <c r="ID338" s="33"/>
      <c r="IE338" s="33"/>
      <c r="IF338" s="33"/>
      <c r="IG338" s="33"/>
      <c r="IH338" s="33"/>
      <c r="II338" s="33"/>
      <c r="IJ338" s="33"/>
      <c r="IK338" s="33"/>
      <c r="IL338" s="33"/>
      <c r="IM338" s="33"/>
      <c r="IN338" s="33"/>
      <c r="IO338" s="33"/>
      <c r="IP338" s="33"/>
      <c r="IQ338" s="33"/>
      <c r="IR338" s="33"/>
      <c r="IS338" s="33"/>
      <c r="IT338" s="33"/>
      <c r="IU338" s="33"/>
      <c r="IV338" s="33"/>
      <c r="IW338" s="33"/>
      <c r="IX338" s="33"/>
    </row>
    <row r="339" spans="1:258" ht="18" x14ac:dyDescent="0.25">
      <c r="A339" s="24">
        <f>LOOKUP(2,1/($A$4:$A338&lt;&gt;""),$A$4:$A338)+1</f>
        <v>331</v>
      </c>
      <c r="B339" s="25"/>
      <c r="C339" s="42"/>
      <c r="D339" s="26" t="str">
        <f ca="1">IFERROR(IF($E339="","",VLOOKUP($E339,'Currency Pairs'!$B$4:$D$1001,3,FALSE)),"")</f>
        <v/>
      </c>
      <c r="E339" s="41" t="str">
        <f ca="1">IFERROR(IF($D339="","",VLOOKUP($D339,'Currency Pairs'!$A$4:$B$1001,2,FALSE)),"")</f>
        <v/>
      </c>
      <c r="F339" s="42"/>
      <c r="G339" s="41"/>
      <c r="H339" s="41"/>
      <c r="I339" s="41"/>
      <c r="J339" s="43" t="str">
        <f t="shared" si="12"/>
        <v/>
      </c>
      <c r="K339" s="76"/>
      <c r="L339" s="41"/>
      <c r="M339" s="44"/>
      <c r="N339" s="45" t="str">
        <f>IF(OR($G339="",$L339=""),"",ROUND(IF($F339="Long",(L339-G339),(G339-L339)) * POWER(10, VLOOKUP($D339,'Currency Pairs'!$A:$C,3,FALSE)),0))</f>
        <v/>
      </c>
      <c r="O339" s="89" t="str">
        <f>IF($P339="","",(($P339+$Q339+$R339)/LOOKUP(2,1/($V$4:$V338&lt;&gt;""),$V$4:$V338)))</f>
        <v/>
      </c>
      <c r="P339" s="46"/>
      <c r="Q339" s="46"/>
      <c r="R339" s="46"/>
      <c r="S339" s="31" t="str">
        <f t="shared" ref="S339:S402" si="13">IF(AND(B339&lt;&gt;"",M339&lt;&gt;""),IF(DATEDIF(B339,M339,"d")&gt;0,DATEDIF(B339,M339,"d"),"")&amp;
IF(DATEDIF(B339,M339,"d")=1," day",IF(DATEDIF(B339,M339,"d")=0, "Intraday"," days")),"")</f>
        <v/>
      </c>
      <c r="T339" s="63"/>
      <c r="U339" s="63"/>
      <c r="V339" s="30" t="str">
        <f>IF($P339="","",$P339+$Q339+LOOKUP(2,1/($V$4:$V338&lt;&gt;""),$V$4:$V338))</f>
        <v/>
      </c>
      <c r="W339" s="31"/>
      <c r="X339" s="31"/>
      <c r="Y339" s="32"/>
      <c r="Z339" s="32"/>
      <c r="AA339" s="32"/>
      <c r="AB339" s="32"/>
      <c r="AC339" s="32"/>
      <c r="AD339" s="32"/>
      <c r="AE339" s="32"/>
      <c r="AF339" s="32"/>
      <c r="AG339" s="32"/>
      <c r="AH339" s="32"/>
      <c r="AI339" s="32"/>
      <c r="AJ339" s="32"/>
      <c r="AK339" s="32"/>
      <c r="AL339" s="32"/>
      <c r="AM339" s="32"/>
      <c r="AN339" s="32"/>
      <c r="AO339" s="32"/>
      <c r="AP339" s="32"/>
      <c r="AQ339" s="32"/>
      <c r="AR339" s="32"/>
      <c r="AS339" s="32"/>
      <c r="AT339" s="32"/>
      <c r="AU339" s="32"/>
      <c r="AV339" s="32"/>
      <c r="AW339" s="32"/>
      <c r="AX339" s="32"/>
      <c r="AY339" s="32"/>
      <c r="AZ339" s="32"/>
      <c r="BA339" s="32"/>
      <c r="BB339" s="32"/>
      <c r="BC339" s="32"/>
      <c r="BD339" s="32"/>
      <c r="BE339" s="32"/>
      <c r="BF339" s="32"/>
      <c r="BG339" s="32"/>
      <c r="BH339" s="32"/>
      <c r="BI339" s="32"/>
      <c r="BJ339" s="32"/>
      <c r="BK339" s="32"/>
      <c r="BL339" s="32"/>
      <c r="BM339" s="32"/>
      <c r="BN339" s="32"/>
      <c r="BO339" s="32"/>
      <c r="BP339" s="32"/>
      <c r="BQ339" s="32"/>
      <c r="BR339" s="32"/>
      <c r="BS339" s="32"/>
      <c r="BT339" s="32"/>
      <c r="BU339" s="32"/>
      <c r="BV339" s="32"/>
      <c r="BW339" s="32"/>
      <c r="BX339" s="32"/>
      <c r="BY339" s="32"/>
      <c r="BZ339" s="32"/>
      <c r="CA339" s="32"/>
      <c r="CB339" s="32"/>
      <c r="CC339" s="32"/>
      <c r="CD339" s="32"/>
      <c r="CE339" s="32"/>
      <c r="CF339" s="32"/>
      <c r="CG339" s="32"/>
      <c r="CH339" s="32"/>
      <c r="CI339" s="32"/>
      <c r="CJ339" s="32"/>
      <c r="CK339" s="32"/>
      <c r="CL339" s="32"/>
      <c r="CM339" s="32"/>
      <c r="CN339" s="32"/>
      <c r="CO339" s="32"/>
      <c r="CP339" s="32"/>
      <c r="CQ339" s="32"/>
      <c r="CR339" s="32"/>
      <c r="CS339" s="32"/>
      <c r="CT339" s="32"/>
      <c r="CU339" s="32"/>
      <c r="CV339" s="32"/>
      <c r="CW339" s="32"/>
      <c r="CX339" s="32"/>
      <c r="CY339" s="32"/>
      <c r="CZ339" s="32"/>
      <c r="DA339" s="32"/>
      <c r="DB339" s="32"/>
      <c r="DC339" s="32"/>
      <c r="DD339" s="32"/>
      <c r="DE339" s="32"/>
      <c r="DF339" s="32"/>
      <c r="DG339" s="32"/>
      <c r="DH339" s="32"/>
      <c r="DI339" s="32"/>
      <c r="DJ339" s="32"/>
      <c r="DK339" s="32"/>
      <c r="DL339" s="32"/>
      <c r="DM339" s="32"/>
      <c r="DN339" s="32"/>
      <c r="DO339" s="32"/>
      <c r="DP339" s="32"/>
      <c r="DQ339" s="32"/>
      <c r="DR339" s="32"/>
      <c r="DS339" s="32"/>
      <c r="DT339" s="32"/>
      <c r="DU339" s="32"/>
      <c r="DV339" s="32"/>
      <c r="DW339" s="32"/>
      <c r="DX339" s="32"/>
      <c r="DY339" s="32"/>
      <c r="DZ339" s="32"/>
      <c r="EA339" s="32"/>
      <c r="EB339" s="32"/>
      <c r="EC339" s="32"/>
      <c r="ED339" s="32"/>
      <c r="EE339" s="32"/>
      <c r="EF339" s="32"/>
      <c r="EG339" s="32"/>
      <c r="EH339" s="32"/>
      <c r="EI339" s="32"/>
      <c r="EJ339" s="32"/>
      <c r="EK339" s="32"/>
      <c r="EL339" s="32"/>
      <c r="EM339" s="32"/>
      <c r="EN339" s="32"/>
      <c r="EO339" s="32"/>
      <c r="EP339" s="32"/>
      <c r="EQ339" s="32"/>
      <c r="ER339" s="32"/>
      <c r="ES339" s="32"/>
      <c r="ET339" s="32"/>
      <c r="EU339" s="32"/>
      <c r="EV339" s="32"/>
      <c r="EW339" s="32"/>
      <c r="EX339" s="32"/>
      <c r="EY339" s="32"/>
      <c r="EZ339" s="32"/>
      <c r="FA339" s="32"/>
      <c r="FB339" s="32"/>
      <c r="FC339" s="32"/>
      <c r="FD339" s="32"/>
      <c r="FE339" s="32"/>
      <c r="FF339" s="32"/>
      <c r="FG339" s="32"/>
      <c r="FH339" s="32"/>
      <c r="FI339" s="32"/>
      <c r="FJ339" s="32"/>
      <c r="FK339" s="32"/>
      <c r="FL339" s="32"/>
      <c r="FM339" s="32"/>
      <c r="FN339" s="32"/>
      <c r="FO339" s="32"/>
      <c r="FP339" s="32"/>
      <c r="FQ339" s="32"/>
      <c r="FR339" s="32"/>
      <c r="FS339" s="32"/>
      <c r="FT339" s="32"/>
      <c r="FU339" s="32"/>
      <c r="FV339" s="32"/>
      <c r="FW339" s="32"/>
      <c r="FX339" s="32"/>
      <c r="FY339" s="32"/>
      <c r="FZ339" s="32"/>
      <c r="GA339" s="32"/>
      <c r="GB339" s="32"/>
      <c r="GC339" s="32"/>
      <c r="GD339" s="32"/>
      <c r="GE339" s="32"/>
      <c r="GF339" s="32"/>
      <c r="GG339" s="32"/>
      <c r="GH339" s="32"/>
      <c r="GI339" s="32"/>
      <c r="GJ339" s="32"/>
      <c r="GK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</row>
    <row r="340" spans="1:258" ht="18" x14ac:dyDescent="0.25">
      <c r="A340" s="33">
        <f>LOOKUP(2,1/($A$4:$A339&lt;&gt;""),$A$4:$A339)+1</f>
        <v>332</v>
      </c>
      <c r="B340" s="34"/>
      <c r="C340" s="48"/>
      <c r="D340" s="35" t="str">
        <f ca="1">IFERROR(IF($E340="","",VLOOKUP($E340,'Currency Pairs'!$B$4:$D$1001,3,FALSE)),"")</f>
        <v/>
      </c>
      <c r="E340" s="47" t="str">
        <f ca="1">IFERROR(IF($D340="","",VLOOKUP($D340,'Currency Pairs'!$A$4:$B$1001,2,FALSE)),"")</f>
        <v/>
      </c>
      <c r="F340" s="48"/>
      <c r="G340" s="47"/>
      <c r="H340" s="47"/>
      <c r="I340" s="47"/>
      <c r="J340" s="49" t="str">
        <f t="shared" si="12"/>
        <v/>
      </c>
      <c r="K340" s="77"/>
      <c r="L340" s="47"/>
      <c r="M340" s="50"/>
      <c r="N340" s="51" t="str">
        <f>IF(OR($G340="",$L340=""),"",ROUND(IF($F340="Long",(L340-G340),(G340-L340)) * POWER(10, VLOOKUP($D340,'Currency Pairs'!$A:$C,3,FALSE)),0))</f>
        <v/>
      </c>
      <c r="O340" s="93" t="str">
        <f>IF($P340="","",(($P340+$Q340+$R340)/LOOKUP(2,1/($V$4:$V339&lt;&gt;""),$V$4:$V339)))</f>
        <v/>
      </c>
      <c r="P340" s="52"/>
      <c r="Q340" s="52"/>
      <c r="R340" s="52"/>
      <c r="S340" s="40" t="str">
        <f t="shared" si="13"/>
        <v/>
      </c>
      <c r="T340" s="64"/>
      <c r="U340" s="64"/>
      <c r="V340" s="39" t="str">
        <f>IF($P340="","",$P340+$Q340+LOOKUP(2,1/($V$4:$V339&lt;&gt;""),$V$4:$V339))</f>
        <v/>
      </c>
      <c r="W340" s="40"/>
      <c r="X340" s="40"/>
      <c r="Y340" s="33"/>
      <c r="Z340" s="33"/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  <c r="CY340" s="33"/>
      <c r="CZ340" s="33"/>
      <c r="DA340" s="33"/>
      <c r="DB340" s="33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  <c r="DS340" s="33"/>
      <c r="DT340" s="33"/>
      <c r="DU340" s="33"/>
      <c r="DV340" s="33"/>
      <c r="DW340" s="33"/>
      <c r="DX340" s="33"/>
      <c r="DY340" s="33"/>
      <c r="DZ340" s="33"/>
      <c r="EA340" s="33"/>
      <c r="EB340" s="33"/>
      <c r="EC340" s="33"/>
      <c r="ED340" s="33"/>
      <c r="EE340" s="33"/>
      <c r="EF340" s="33"/>
      <c r="EG340" s="33"/>
      <c r="EH340" s="33"/>
      <c r="EI340" s="33"/>
      <c r="EJ340" s="33"/>
      <c r="EK340" s="33"/>
      <c r="EL340" s="33"/>
      <c r="EM340" s="33"/>
      <c r="EN340" s="33"/>
      <c r="EO340" s="33"/>
      <c r="EP340" s="33"/>
      <c r="EQ340" s="33"/>
      <c r="ER340" s="33"/>
      <c r="ES340" s="33"/>
      <c r="ET340" s="33"/>
      <c r="EU340" s="33"/>
      <c r="EV340" s="33"/>
      <c r="EW340" s="33"/>
      <c r="EX340" s="33"/>
      <c r="EY340" s="33"/>
      <c r="EZ340" s="33"/>
      <c r="FA340" s="33"/>
      <c r="FB340" s="33"/>
      <c r="FC340" s="33"/>
      <c r="FD340" s="33"/>
      <c r="FE340" s="33"/>
      <c r="FF340" s="33"/>
      <c r="FG340" s="33"/>
      <c r="FH340" s="33"/>
      <c r="FI340" s="33"/>
      <c r="FJ340" s="33"/>
      <c r="FK340" s="33"/>
      <c r="FL340" s="33"/>
      <c r="FM340" s="33"/>
      <c r="FN340" s="33"/>
      <c r="FO340" s="33"/>
      <c r="FP340" s="33"/>
      <c r="FQ340" s="33"/>
      <c r="FR340" s="33"/>
      <c r="FS340" s="33"/>
      <c r="FT340" s="33"/>
      <c r="FU340" s="33"/>
      <c r="FV340" s="33"/>
      <c r="FW340" s="33"/>
      <c r="FX340" s="33"/>
      <c r="FY340" s="33"/>
      <c r="FZ340" s="33"/>
      <c r="GA340" s="33"/>
      <c r="GB340" s="33"/>
      <c r="GC340" s="33"/>
      <c r="GD340" s="33"/>
      <c r="GE340" s="33"/>
      <c r="GF340" s="33"/>
      <c r="GG340" s="33"/>
      <c r="GH340" s="33"/>
      <c r="GI340" s="33"/>
      <c r="GJ340" s="33"/>
      <c r="GK340" s="33"/>
      <c r="GL340" s="33"/>
      <c r="GM340" s="33"/>
      <c r="GN340" s="33"/>
      <c r="GO340" s="33"/>
      <c r="GP340" s="33"/>
      <c r="GQ340" s="33"/>
      <c r="GR340" s="33"/>
      <c r="GS340" s="33"/>
      <c r="GT340" s="33"/>
      <c r="GU340" s="33"/>
      <c r="GV340" s="33"/>
      <c r="GW340" s="33"/>
      <c r="GX340" s="33"/>
      <c r="GY340" s="33"/>
      <c r="GZ340" s="33"/>
      <c r="HA340" s="33"/>
      <c r="HB340" s="33"/>
      <c r="HC340" s="33"/>
      <c r="HD340" s="33"/>
      <c r="HE340" s="33"/>
      <c r="HF340" s="33"/>
      <c r="HG340" s="33"/>
      <c r="HH340" s="33"/>
      <c r="HI340" s="33"/>
      <c r="HJ340" s="33"/>
      <c r="HK340" s="33"/>
      <c r="HL340" s="33"/>
      <c r="HM340" s="33"/>
      <c r="HN340" s="33"/>
      <c r="HO340" s="33"/>
      <c r="HP340" s="33"/>
      <c r="HQ340" s="33"/>
      <c r="HR340" s="33"/>
      <c r="HS340" s="33"/>
      <c r="HT340" s="33"/>
      <c r="HU340" s="33"/>
      <c r="HV340" s="33"/>
      <c r="HW340" s="33"/>
      <c r="HX340" s="33"/>
      <c r="HY340" s="33"/>
      <c r="HZ340" s="33"/>
      <c r="IA340" s="33"/>
      <c r="IB340" s="33"/>
      <c r="IC340" s="33"/>
      <c r="ID340" s="33"/>
      <c r="IE340" s="33"/>
      <c r="IF340" s="33"/>
      <c r="IG340" s="33"/>
      <c r="IH340" s="33"/>
      <c r="II340" s="33"/>
      <c r="IJ340" s="33"/>
      <c r="IK340" s="33"/>
      <c r="IL340" s="33"/>
      <c r="IM340" s="33"/>
      <c r="IN340" s="33"/>
      <c r="IO340" s="33"/>
      <c r="IP340" s="33"/>
      <c r="IQ340" s="33"/>
      <c r="IR340" s="33"/>
      <c r="IS340" s="33"/>
      <c r="IT340" s="33"/>
      <c r="IU340" s="33"/>
      <c r="IV340" s="33"/>
      <c r="IW340" s="33"/>
      <c r="IX340" s="33"/>
    </row>
    <row r="341" spans="1:258" ht="18" x14ac:dyDescent="0.25">
      <c r="A341" s="24">
        <f>LOOKUP(2,1/($A$4:$A340&lt;&gt;""),$A$4:$A340)+1</f>
        <v>333</v>
      </c>
      <c r="B341" s="25"/>
      <c r="C341" s="42"/>
      <c r="D341" s="26" t="str">
        <f ca="1">IFERROR(IF($E341="","",VLOOKUP($E341,'Currency Pairs'!$B$4:$D$1001,3,FALSE)),"")</f>
        <v/>
      </c>
      <c r="E341" s="41" t="str">
        <f ca="1">IFERROR(IF($D341="","",VLOOKUP($D341,'Currency Pairs'!$A$4:$B$1001,2,FALSE)),"")</f>
        <v/>
      </c>
      <c r="F341" s="42"/>
      <c r="G341" s="41"/>
      <c r="H341" s="41"/>
      <c r="I341" s="41"/>
      <c r="J341" s="43" t="str">
        <f t="shared" si="12"/>
        <v/>
      </c>
      <c r="K341" s="76"/>
      <c r="L341" s="41"/>
      <c r="M341" s="44"/>
      <c r="N341" s="45" t="str">
        <f>IF(OR($G341="",$L341=""),"",ROUND(IF($F341="Long",(L341-G341),(G341-L341)) * POWER(10, VLOOKUP($D341,'Currency Pairs'!$A:$C,3,FALSE)),0))</f>
        <v/>
      </c>
      <c r="O341" s="89" t="str">
        <f>IF($P341="","",(($P341+$Q341+$R341)/LOOKUP(2,1/($V$4:$V340&lt;&gt;""),$V$4:$V340)))</f>
        <v/>
      </c>
      <c r="P341" s="46"/>
      <c r="Q341" s="46"/>
      <c r="R341" s="46"/>
      <c r="S341" s="31" t="str">
        <f t="shared" si="13"/>
        <v/>
      </c>
      <c r="T341" s="63"/>
      <c r="U341" s="63"/>
      <c r="V341" s="30" t="str">
        <f>IF($P341="","",$P341+$Q341+LOOKUP(2,1/($V$4:$V340&lt;&gt;""),$V$4:$V340))</f>
        <v/>
      </c>
      <c r="W341" s="31"/>
      <c r="X341" s="31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2"/>
      <c r="AN341" s="32"/>
      <c r="AO341" s="32"/>
      <c r="AP341" s="32"/>
      <c r="AQ341" s="32"/>
      <c r="AR341" s="32"/>
      <c r="AS341" s="32"/>
      <c r="AT341" s="32"/>
      <c r="AU341" s="32"/>
      <c r="AV341" s="32"/>
      <c r="AW341" s="32"/>
      <c r="AX341" s="32"/>
      <c r="AY341" s="32"/>
      <c r="AZ341" s="32"/>
      <c r="BA341" s="32"/>
      <c r="BB341" s="32"/>
      <c r="BC341" s="32"/>
      <c r="BD341" s="32"/>
      <c r="BE341" s="32"/>
      <c r="BF341" s="32"/>
      <c r="BG341" s="32"/>
      <c r="BH341" s="32"/>
      <c r="BI341" s="32"/>
      <c r="BJ341" s="32"/>
      <c r="BK341" s="32"/>
      <c r="BL341" s="32"/>
      <c r="BM341" s="32"/>
      <c r="BN341" s="32"/>
      <c r="BO341" s="32"/>
      <c r="BP341" s="32"/>
      <c r="BQ341" s="32"/>
      <c r="BR341" s="32"/>
      <c r="BS341" s="32"/>
      <c r="BT341" s="32"/>
      <c r="BU341" s="32"/>
      <c r="BV341" s="32"/>
      <c r="BW341" s="32"/>
      <c r="BX341" s="32"/>
      <c r="BY341" s="32"/>
      <c r="BZ341" s="32"/>
      <c r="CA341" s="32"/>
      <c r="CB341" s="32"/>
      <c r="CC341" s="32"/>
      <c r="CD341" s="32"/>
      <c r="CE341" s="32"/>
      <c r="CF341" s="32"/>
      <c r="CG341" s="32"/>
      <c r="CH341" s="32"/>
      <c r="CI341" s="32"/>
      <c r="CJ341" s="32"/>
      <c r="CK341" s="32"/>
      <c r="CL341" s="32"/>
      <c r="CM341" s="32"/>
      <c r="CN341" s="32"/>
      <c r="CO341" s="32"/>
      <c r="CP341" s="32"/>
      <c r="CQ341" s="32"/>
      <c r="CR341" s="32"/>
      <c r="CS341" s="32"/>
      <c r="CT341" s="32"/>
      <c r="CU341" s="32"/>
      <c r="CV341" s="32"/>
      <c r="CW341" s="32"/>
      <c r="CX341" s="32"/>
      <c r="CY341" s="32"/>
      <c r="CZ341" s="32"/>
      <c r="DA341" s="32"/>
      <c r="DB341" s="32"/>
      <c r="DC341" s="32"/>
      <c r="DD341" s="32"/>
      <c r="DE341" s="32"/>
      <c r="DF341" s="32"/>
      <c r="DG341" s="32"/>
      <c r="DH341" s="32"/>
      <c r="DI341" s="32"/>
      <c r="DJ341" s="32"/>
      <c r="DK341" s="32"/>
      <c r="DL341" s="32"/>
      <c r="DM341" s="32"/>
      <c r="DN341" s="32"/>
      <c r="DO341" s="32"/>
      <c r="DP341" s="32"/>
      <c r="DQ341" s="32"/>
      <c r="DR341" s="32"/>
      <c r="DS341" s="32"/>
      <c r="DT341" s="32"/>
      <c r="DU341" s="32"/>
      <c r="DV341" s="32"/>
      <c r="DW341" s="32"/>
      <c r="DX341" s="32"/>
      <c r="DY341" s="32"/>
      <c r="DZ341" s="32"/>
      <c r="EA341" s="32"/>
      <c r="EB341" s="32"/>
      <c r="EC341" s="32"/>
      <c r="ED341" s="32"/>
      <c r="EE341" s="32"/>
      <c r="EF341" s="32"/>
      <c r="EG341" s="32"/>
      <c r="EH341" s="32"/>
      <c r="EI341" s="32"/>
      <c r="EJ341" s="32"/>
      <c r="EK341" s="32"/>
      <c r="EL341" s="32"/>
      <c r="EM341" s="32"/>
      <c r="EN341" s="32"/>
      <c r="EO341" s="32"/>
      <c r="EP341" s="32"/>
      <c r="EQ341" s="32"/>
      <c r="ER341" s="32"/>
      <c r="ES341" s="32"/>
      <c r="ET341" s="32"/>
      <c r="EU341" s="32"/>
      <c r="EV341" s="32"/>
      <c r="EW341" s="32"/>
      <c r="EX341" s="32"/>
      <c r="EY341" s="32"/>
      <c r="EZ341" s="32"/>
      <c r="FA341" s="32"/>
      <c r="FB341" s="32"/>
      <c r="FC341" s="32"/>
      <c r="FD341" s="32"/>
      <c r="FE341" s="32"/>
      <c r="FF341" s="32"/>
      <c r="FG341" s="32"/>
      <c r="FH341" s="32"/>
      <c r="FI341" s="32"/>
      <c r="FJ341" s="32"/>
      <c r="FK341" s="32"/>
      <c r="FL341" s="32"/>
      <c r="FM341" s="32"/>
      <c r="FN341" s="32"/>
      <c r="FO341" s="32"/>
      <c r="FP341" s="32"/>
      <c r="FQ341" s="32"/>
      <c r="FR341" s="32"/>
      <c r="FS341" s="32"/>
      <c r="FT341" s="32"/>
      <c r="FU341" s="32"/>
      <c r="FV341" s="32"/>
      <c r="FW341" s="32"/>
      <c r="FX341" s="32"/>
      <c r="FY341" s="32"/>
      <c r="FZ341" s="32"/>
      <c r="GA341" s="32"/>
      <c r="GB341" s="32"/>
      <c r="GC341" s="32"/>
      <c r="GD341" s="32"/>
      <c r="GE341" s="32"/>
      <c r="GF341" s="32"/>
      <c r="GG341" s="32"/>
      <c r="GH341" s="32"/>
      <c r="GI341" s="32"/>
      <c r="GJ341" s="32"/>
      <c r="GK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</row>
    <row r="342" spans="1:258" ht="18" x14ac:dyDescent="0.25">
      <c r="A342" s="33">
        <f>LOOKUP(2,1/($A$4:$A341&lt;&gt;""),$A$4:$A341)+1</f>
        <v>334</v>
      </c>
      <c r="B342" s="34"/>
      <c r="C342" s="48"/>
      <c r="D342" s="35" t="str">
        <f ca="1">IFERROR(IF($E342="","",VLOOKUP($E342,'Currency Pairs'!$B$4:$D$1001,3,FALSE)),"")</f>
        <v/>
      </c>
      <c r="E342" s="47" t="str">
        <f ca="1">IFERROR(IF($D342="","",VLOOKUP($D342,'Currency Pairs'!$A$4:$B$1001,2,FALSE)),"")</f>
        <v/>
      </c>
      <c r="F342" s="48"/>
      <c r="G342" s="47"/>
      <c r="H342" s="47"/>
      <c r="I342" s="47"/>
      <c r="J342" s="49" t="str">
        <f t="shared" si="12"/>
        <v/>
      </c>
      <c r="K342" s="77"/>
      <c r="L342" s="47"/>
      <c r="M342" s="50"/>
      <c r="N342" s="51" t="str">
        <f>IF(OR($G342="",$L342=""),"",ROUND(IF($F342="Long",(L342-G342),(G342-L342)) * POWER(10, VLOOKUP($D342,'Currency Pairs'!$A:$C,3,FALSE)),0))</f>
        <v/>
      </c>
      <c r="O342" s="93" t="str">
        <f>IF($P342="","",(($P342+$Q342+$R342)/LOOKUP(2,1/($V$4:$V341&lt;&gt;""),$V$4:$V341)))</f>
        <v/>
      </c>
      <c r="P342" s="52"/>
      <c r="Q342" s="52"/>
      <c r="R342" s="52"/>
      <c r="S342" s="40" t="str">
        <f t="shared" si="13"/>
        <v/>
      </c>
      <c r="T342" s="64"/>
      <c r="U342" s="64"/>
      <c r="V342" s="39" t="str">
        <f>IF($P342="","",$P342+$Q342+LOOKUP(2,1/($V$4:$V341&lt;&gt;""),$V$4:$V341))</f>
        <v/>
      </c>
      <c r="W342" s="40"/>
      <c r="X342" s="40"/>
      <c r="Y342" s="33"/>
      <c r="Z342" s="33"/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  <c r="CY342" s="33"/>
      <c r="CZ342" s="33"/>
      <c r="DA342" s="33"/>
      <c r="DB342" s="33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  <c r="DS342" s="33"/>
      <c r="DT342" s="33"/>
      <c r="DU342" s="33"/>
      <c r="DV342" s="33"/>
      <c r="DW342" s="33"/>
      <c r="DX342" s="33"/>
      <c r="DY342" s="33"/>
      <c r="DZ342" s="33"/>
      <c r="EA342" s="33"/>
      <c r="EB342" s="33"/>
      <c r="EC342" s="33"/>
      <c r="ED342" s="33"/>
      <c r="EE342" s="33"/>
      <c r="EF342" s="33"/>
      <c r="EG342" s="33"/>
      <c r="EH342" s="33"/>
      <c r="EI342" s="33"/>
      <c r="EJ342" s="33"/>
      <c r="EK342" s="33"/>
      <c r="EL342" s="33"/>
      <c r="EM342" s="33"/>
      <c r="EN342" s="33"/>
      <c r="EO342" s="33"/>
      <c r="EP342" s="33"/>
      <c r="EQ342" s="33"/>
      <c r="ER342" s="33"/>
      <c r="ES342" s="33"/>
      <c r="ET342" s="33"/>
      <c r="EU342" s="33"/>
      <c r="EV342" s="33"/>
      <c r="EW342" s="33"/>
      <c r="EX342" s="33"/>
      <c r="EY342" s="33"/>
      <c r="EZ342" s="33"/>
      <c r="FA342" s="33"/>
      <c r="FB342" s="33"/>
      <c r="FC342" s="33"/>
      <c r="FD342" s="33"/>
      <c r="FE342" s="33"/>
      <c r="FF342" s="33"/>
      <c r="FG342" s="33"/>
      <c r="FH342" s="33"/>
      <c r="FI342" s="33"/>
      <c r="FJ342" s="33"/>
      <c r="FK342" s="33"/>
      <c r="FL342" s="33"/>
      <c r="FM342" s="33"/>
      <c r="FN342" s="33"/>
      <c r="FO342" s="33"/>
      <c r="FP342" s="33"/>
      <c r="FQ342" s="33"/>
      <c r="FR342" s="33"/>
      <c r="FS342" s="33"/>
      <c r="FT342" s="33"/>
      <c r="FU342" s="33"/>
      <c r="FV342" s="33"/>
      <c r="FW342" s="33"/>
      <c r="FX342" s="33"/>
      <c r="FY342" s="33"/>
      <c r="FZ342" s="33"/>
      <c r="GA342" s="33"/>
      <c r="GB342" s="33"/>
      <c r="GC342" s="33"/>
      <c r="GD342" s="33"/>
      <c r="GE342" s="33"/>
      <c r="GF342" s="33"/>
      <c r="GG342" s="33"/>
      <c r="GH342" s="33"/>
      <c r="GI342" s="33"/>
      <c r="GJ342" s="33"/>
      <c r="GK342" s="33"/>
      <c r="GL342" s="33"/>
      <c r="GM342" s="33"/>
      <c r="GN342" s="33"/>
      <c r="GO342" s="33"/>
      <c r="GP342" s="33"/>
      <c r="GQ342" s="33"/>
      <c r="GR342" s="33"/>
      <c r="GS342" s="33"/>
      <c r="GT342" s="33"/>
      <c r="GU342" s="33"/>
      <c r="GV342" s="33"/>
      <c r="GW342" s="33"/>
      <c r="GX342" s="33"/>
      <c r="GY342" s="33"/>
      <c r="GZ342" s="33"/>
      <c r="HA342" s="33"/>
      <c r="HB342" s="33"/>
      <c r="HC342" s="33"/>
      <c r="HD342" s="33"/>
      <c r="HE342" s="33"/>
      <c r="HF342" s="33"/>
      <c r="HG342" s="33"/>
      <c r="HH342" s="33"/>
      <c r="HI342" s="33"/>
      <c r="HJ342" s="33"/>
      <c r="HK342" s="33"/>
      <c r="HL342" s="33"/>
      <c r="HM342" s="33"/>
      <c r="HN342" s="33"/>
      <c r="HO342" s="33"/>
      <c r="HP342" s="33"/>
      <c r="HQ342" s="33"/>
      <c r="HR342" s="33"/>
      <c r="HS342" s="33"/>
      <c r="HT342" s="33"/>
      <c r="HU342" s="33"/>
      <c r="HV342" s="33"/>
      <c r="HW342" s="33"/>
      <c r="HX342" s="33"/>
      <c r="HY342" s="33"/>
      <c r="HZ342" s="33"/>
      <c r="IA342" s="33"/>
      <c r="IB342" s="33"/>
      <c r="IC342" s="33"/>
      <c r="ID342" s="33"/>
      <c r="IE342" s="33"/>
      <c r="IF342" s="33"/>
      <c r="IG342" s="33"/>
      <c r="IH342" s="33"/>
      <c r="II342" s="33"/>
      <c r="IJ342" s="33"/>
      <c r="IK342" s="33"/>
      <c r="IL342" s="33"/>
      <c r="IM342" s="33"/>
      <c r="IN342" s="33"/>
      <c r="IO342" s="33"/>
      <c r="IP342" s="33"/>
      <c r="IQ342" s="33"/>
      <c r="IR342" s="33"/>
      <c r="IS342" s="33"/>
      <c r="IT342" s="33"/>
      <c r="IU342" s="33"/>
      <c r="IV342" s="33"/>
      <c r="IW342" s="33"/>
      <c r="IX342" s="33"/>
    </row>
    <row r="343" spans="1:258" ht="18" x14ac:dyDescent="0.25">
      <c r="A343" s="24">
        <f>LOOKUP(2,1/($A$4:$A342&lt;&gt;""),$A$4:$A342)+1</f>
        <v>335</v>
      </c>
      <c r="B343" s="25"/>
      <c r="C343" s="42"/>
      <c r="D343" s="26" t="str">
        <f ca="1">IFERROR(IF($E343="","",VLOOKUP($E343,'Currency Pairs'!$B$4:$D$1001,3,FALSE)),"")</f>
        <v/>
      </c>
      <c r="E343" s="41" t="str">
        <f ca="1">IFERROR(IF($D343="","",VLOOKUP($D343,'Currency Pairs'!$A$4:$B$1001,2,FALSE)),"")</f>
        <v/>
      </c>
      <c r="F343" s="42"/>
      <c r="G343" s="41"/>
      <c r="H343" s="41"/>
      <c r="I343" s="41"/>
      <c r="J343" s="43" t="str">
        <f t="shared" si="12"/>
        <v/>
      </c>
      <c r="K343" s="76"/>
      <c r="L343" s="41"/>
      <c r="M343" s="44"/>
      <c r="N343" s="45" t="str">
        <f>IF(OR($G343="",$L343=""),"",ROUND(IF($F343="Long",(L343-G343),(G343-L343)) * POWER(10, VLOOKUP($D343,'Currency Pairs'!$A:$C,3,FALSE)),0))</f>
        <v/>
      </c>
      <c r="O343" s="89" t="str">
        <f>IF($P343="","",(($P343+$Q343+$R343)/LOOKUP(2,1/($V$4:$V342&lt;&gt;""),$V$4:$V342)))</f>
        <v/>
      </c>
      <c r="P343" s="46"/>
      <c r="Q343" s="46"/>
      <c r="R343" s="46"/>
      <c r="S343" s="31" t="str">
        <f t="shared" si="13"/>
        <v/>
      </c>
      <c r="T343" s="63"/>
      <c r="U343" s="63"/>
      <c r="V343" s="30" t="str">
        <f>IF($P343="","",$P343+$Q343+LOOKUP(2,1/($V$4:$V342&lt;&gt;""),$V$4:$V342))</f>
        <v/>
      </c>
      <c r="W343" s="31"/>
      <c r="X343" s="31"/>
      <c r="Y343" s="32"/>
      <c r="Z343" s="32"/>
      <c r="AA343" s="32"/>
      <c r="AB343" s="32"/>
      <c r="AC343" s="32"/>
      <c r="AD343" s="32"/>
      <c r="AE343" s="32"/>
      <c r="AF343" s="32"/>
      <c r="AG343" s="32"/>
      <c r="AH343" s="32"/>
      <c r="AI343" s="32"/>
      <c r="AJ343" s="32"/>
      <c r="AK343" s="32"/>
      <c r="AL343" s="32"/>
      <c r="AM343" s="32"/>
      <c r="AN343" s="32"/>
      <c r="AO343" s="32"/>
      <c r="AP343" s="32"/>
      <c r="AQ343" s="32"/>
      <c r="AR343" s="32"/>
      <c r="AS343" s="32"/>
      <c r="AT343" s="32"/>
      <c r="AU343" s="32"/>
      <c r="AV343" s="32"/>
      <c r="AW343" s="32"/>
      <c r="AX343" s="32"/>
      <c r="AY343" s="32"/>
      <c r="AZ343" s="32"/>
      <c r="BA343" s="32"/>
      <c r="BB343" s="32"/>
      <c r="BC343" s="32"/>
      <c r="BD343" s="32"/>
      <c r="BE343" s="32"/>
      <c r="BF343" s="32"/>
      <c r="BG343" s="32"/>
      <c r="BH343" s="32"/>
      <c r="BI343" s="32"/>
      <c r="BJ343" s="32"/>
      <c r="BK343" s="32"/>
      <c r="BL343" s="32"/>
      <c r="BM343" s="32"/>
      <c r="BN343" s="32"/>
      <c r="BO343" s="32"/>
      <c r="BP343" s="32"/>
      <c r="BQ343" s="32"/>
      <c r="BR343" s="32"/>
      <c r="BS343" s="32"/>
      <c r="BT343" s="32"/>
      <c r="BU343" s="32"/>
      <c r="BV343" s="32"/>
      <c r="BW343" s="32"/>
      <c r="BX343" s="32"/>
      <c r="BY343" s="32"/>
      <c r="BZ343" s="32"/>
      <c r="CA343" s="32"/>
      <c r="CB343" s="32"/>
      <c r="CC343" s="32"/>
      <c r="CD343" s="32"/>
      <c r="CE343" s="32"/>
      <c r="CF343" s="32"/>
      <c r="CG343" s="32"/>
      <c r="CH343" s="32"/>
      <c r="CI343" s="32"/>
      <c r="CJ343" s="32"/>
      <c r="CK343" s="32"/>
      <c r="CL343" s="32"/>
      <c r="CM343" s="32"/>
      <c r="CN343" s="32"/>
      <c r="CO343" s="32"/>
      <c r="CP343" s="32"/>
      <c r="CQ343" s="32"/>
      <c r="CR343" s="32"/>
      <c r="CS343" s="32"/>
      <c r="CT343" s="32"/>
      <c r="CU343" s="32"/>
      <c r="CV343" s="32"/>
      <c r="CW343" s="32"/>
      <c r="CX343" s="32"/>
      <c r="CY343" s="32"/>
      <c r="CZ343" s="32"/>
      <c r="DA343" s="32"/>
      <c r="DB343" s="32"/>
      <c r="DC343" s="32"/>
      <c r="DD343" s="32"/>
      <c r="DE343" s="32"/>
      <c r="DF343" s="32"/>
      <c r="DG343" s="32"/>
      <c r="DH343" s="32"/>
      <c r="DI343" s="32"/>
      <c r="DJ343" s="32"/>
      <c r="DK343" s="32"/>
      <c r="DL343" s="32"/>
      <c r="DM343" s="32"/>
      <c r="DN343" s="32"/>
      <c r="DO343" s="32"/>
      <c r="DP343" s="32"/>
      <c r="DQ343" s="32"/>
      <c r="DR343" s="32"/>
      <c r="DS343" s="32"/>
      <c r="DT343" s="32"/>
      <c r="DU343" s="32"/>
      <c r="DV343" s="32"/>
      <c r="DW343" s="32"/>
      <c r="DX343" s="32"/>
      <c r="DY343" s="32"/>
      <c r="DZ343" s="32"/>
      <c r="EA343" s="32"/>
      <c r="EB343" s="32"/>
      <c r="EC343" s="32"/>
      <c r="ED343" s="32"/>
      <c r="EE343" s="32"/>
      <c r="EF343" s="32"/>
      <c r="EG343" s="32"/>
      <c r="EH343" s="32"/>
      <c r="EI343" s="32"/>
      <c r="EJ343" s="32"/>
      <c r="EK343" s="32"/>
      <c r="EL343" s="32"/>
      <c r="EM343" s="32"/>
      <c r="EN343" s="32"/>
      <c r="EO343" s="32"/>
      <c r="EP343" s="32"/>
      <c r="EQ343" s="32"/>
      <c r="ER343" s="32"/>
      <c r="ES343" s="32"/>
      <c r="ET343" s="32"/>
      <c r="EU343" s="32"/>
      <c r="EV343" s="32"/>
      <c r="EW343" s="32"/>
      <c r="EX343" s="32"/>
      <c r="EY343" s="32"/>
      <c r="EZ343" s="32"/>
      <c r="FA343" s="32"/>
      <c r="FB343" s="32"/>
      <c r="FC343" s="32"/>
      <c r="FD343" s="32"/>
      <c r="FE343" s="32"/>
      <c r="FF343" s="32"/>
      <c r="FG343" s="32"/>
      <c r="FH343" s="32"/>
      <c r="FI343" s="32"/>
      <c r="FJ343" s="32"/>
      <c r="FK343" s="32"/>
      <c r="FL343" s="32"/>
      <c r="FM343" s="32"/>
      <c r="FN343" s="32"/>
      <c r="FO343" s="32"/>
      <c r="FP343" s="32"/>
      <c r="FQ343" s="32"/>
      <c r="FR343" s="32"/>
      <c r="FS343" s="32"/>
      <c r="FT343" s="32"/>
      <c r="FU343" s="32"/>
      <c r="FV343" s="32"/>
      <c r="FW343" s="32"/>
      <c r="FX343" s="32"/>
      <c r="FY343" s="32"/>
      <c r="FZ343" s="32"/>
      <c r="GA343" s="32"/>
      <c r="GB343" s="32"/>
      <c r="GC343" s="32"/>
      <c r="GD343" s="32"/>
      <c r="GE343" s="32"/>
      <c r="GF343" s="32"/>
      <c r="GG343" s="32"/>
      <c r="GH343" s="32"/>
      <c r="GI343" s="32"/>
      <c r="GJ343" s="32"/>
      <c r="GK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</row>
    <row r="344" spans="1:258" ht="18" x14ac:dyDescent="0.25">
      <c r="A344" s="33">
        <f>LOOKUP(2,1/($A$4:$A343&lt;&gt;""),$A$4:$A343)+1</f>
        <v>336</v>
      </c>
      <c r="B344" s="34"/>
      <c r="C344" s="48"/>
      <c r="D344" s="35" t="str">
        <f ca="1">IFERROR(IF($E344="","",VLOOKUP($E344,'Currency Pairs'!$B$4:$D$1001,3,FALSE)),"")</f>
        <v/>
      </c>
      <c r="E344" s="47" t="str">
        <f ca="1">IFERROR(IF($D344="","",VLOOKUP($D344,'Currency Pairs'!$A$4:$B$1001,2,FALSE)),"")</f>
        <v/>
      </c>
      <c r="F344" s="48"/>
      <c r="G344" s="47"/>
      <c r="H344" s="47"/>
      <c r="I344" s="47"/>
      <c r="J344" s="49" t="str">
        <f t="shared" si="12"/>
        <v/>
      </c>
      <c r="K344" s="77"/>
      <c r="L344" s="47"/>
      <c r="M344" s="50"/>
      <c r="N344" s="51" t="str">
        <f>IF(OR($G344="",$L344=""),"",ROUND(IF($F344="Long",(L344-G344),(G344-L344)) * POWER(10, VLOOKUP($D344,'Currency Pairs'!$A:$C,3,FALSE)),0))</f>
        <v/>
      </c>
      <c r="O344" s="93" t="str">
        <f>IF($P344="","",(($P344+$Q344+$R344)/LOOKUP(2,1/($V$4:$V343&lt;&gt;""),$V$4:$V343)))</f>
        <v/>
      </c>
      <c r="P344" s="52"/>
      <c r="Q344" s="52"/>
      <c r="R344" s="52"/>
      <c r="S344" s="40" t="str">
        <f t="shared" si="13"/>
        <v/>
      </c>
      <c r="T344" s="64"/>
      <c r="U344" s="64"/>
      <c r="V344" s="39" t="str">
        <f>IF($P344="","",$P344+$Q344+LOOKUP(2,1/($V$4:$V343&lt;&gt;""),$V$4:$V343))</f>
        <v/>
      </c>
      <c r="W344" s="40"/>
      <c r="X344" s="40"/>
      <c r="Y344" s="33"/>
      <c r="Z344" s="33"/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  <c r="GB344" s="33"/>
      <c r="GC344" s="33"/>
      <c r="GD344" s="33"/>
      <c r="GE344" s="33"/>
      <c r="GF344" s="33"/>
      <c r="GG344" s="33"/>
      <c r="GH344" s="33"/>
      <c r="GI344" s="33"/>
      <c r="GJ344" s="33"/>
      <c r="GK344" s="33"/>
      <c r="GL344" s="33"/>
      <c r="GM344" s="33"/>
      <c r="GN344" s="33"/>
      <c r="GO344" s="33"/>
      <c r="GP344" s="33"/>
      <c r="GQ344" s="33"/>
      <c r="GR344" s="33"/>
      <c r="GS344" s="33"/>
      <c r="GT344" s="33"/>
      <c r="GU344" s="33"/>
      <c r="GV344" s="33"/>
      <c r="GW344" s="33"/>
      <c r="GX344" s="33"/>
      <c r="GY344" s="33"/>
      <c r="GZ344" s="33"/>
      <c r="HA344" s="33"/>
      <c r="HB344" s="33"/>
      <c r="HC344" s="33"/>
      <c r="HD344" s="33"/>
      <c r="HE344" s="33"/>
      <c r="HF344" s="33"/>
      <c r="HG344" s="33"/>
      <c r="HH344" s="33"/>
      <c r="HI344" s="33"/>
      <c r="HJ344" s="33"/>
      <c r="HK344" s="33"/>
      <c r="HL344" s="33"/>
      <c r="HM344" s="33"/>
      <c r="HN344" s="33"/>
      <c r="HO344" s="33"/>
      <c r="HP344" s="33"/>
      <c r="HQ344" s="33"/>
      <c r="HR344" s="33"/>
      <c r="HS344" s="33"/>
      <c r="HT344" s="33"/>
      <c r="HU344" s="33"/>
      <c r="HV344" s="33"/>
      <c r="HW344" s="33"/>
      <c r="HX344" s="33"/>
      <c r="HY344" s="33"/>
      <c r="HZ344" s="33"/>
      <c r="IA344" s="33"/>
      <c r="IB344" s="33"/>
      <c r="IC344" s="33"/>
      <c r="ID344" s="33"/>
      <c r="IE344" s="33"/>
      <c r="IF344" s="33"/>
      <c r="IG344" s="33"/>
      <c r="IH344" s="33"/>
      <c r="II344" s="33"/>
      <c r="IJ344" s="33"/>
      <c r="IK344" s="33"/>
      <c r="IL344" s="33"/>
      <c r="IM344" s="33"/>
      <c r="IN344" s="33"/>
      <c r="IO344" s="33"/>
      <c r="IP344" s="33"/>
      <c r="IQ344" s="33"/>
      <c r="IR344" s="33"/>
      <c r="IS344" s="33"/>
      <c r="IT344" s="33"/>
      <c r="IU344" s="33"/>
      <c r="IV344" s="33"/>
      <c r="IW344" s="33"/>
      <c r="IX344" s="33"/>
    </row>
    <row r="345" spans="1:258" ht="18" x14ac:dyDescent="0.25">
      <c r="A345" s="24">
        <f>LOOKUP(2,1/($A$4:$A344&lt;&gt;""),$A$4:$A344)+1</f>
        <v>337</v>
      </c>
      <c r="B345" s="25"/>
      <c r="C345" s="42"/>
      <c r="D345" s="26" t="str">
        <f ca="1">IFERROR(IF($E345="","",VLOOKUP($E345,'Currency Pairs'!$B$4:$D$1001,3,FALSE)),"")</f>
        <v/>
      </c>
      <c r="E345" s="41" t="str">
        <f ca="1">IFERROR(IF($D345="","",VLOOKUP($D345,'Currency Pairs'!$A$4:$B$1001,2,FALSE)),"")</f>
        <v/>
      </c>
      <c r="F345" s="42"/>
      <c r="G345" s="41"/>
      <c r="H345" s="41"/>
      <c r="I345" s="41"/>
      <c r="J345" s="43" t="str">
        <f t="shared" si="12"/>
        <v/>
      </c>
      <c r="K345" s="76"/>
      <c r="L345" s="41"/>
      <c r="M345" s="44"/>
      <c r="N345" s="45" t="str">
        <f>IF(OR($G345="",$L345=""),"",ROUND(IF($F345="Long",(L345-G345),(G345-L345)) * POWER(10, VLOOKUP($D345,'Currency Pairs'!$A:$C,3,FALSE)),0))</f>
        <v/>
      </c>
      <c r="O345" s="89" t="str">
        <f>IF($P345="","",(($P345+$Q345+$R345)/LOOKUP(2,1/($V$4:$V344&lt;&gt;""),$V$4:$V344)))</f>
        <v/>
      </c>
      <c r="P345" s="46"/>
      <c r="Q345" s="46"/>
      <c r="R345" s="46"/>
      <c r="S345" s="31" t="str">
        <f t="shared" si="13"/>
        <v/>
      </c>
      <c r="T345" s="63"/>
      <c r="U345" s="63"/>
      <c r="V345" s="30" t="str">
        <f>IF($P345="","",$P345+$Q345+LOOKUP(2,1/($V$4:$V344&lt;&gt;""),$V$4:$V344))</f>
        <v/>
      </c>
      <c r="W345" s="31"/>
      <c r="X345" s="31"/>
      <c r="Y345" s="32"/>
      <c r="Z345" s="32"/>
      <c r="AA345" s="32"/>
      <c r="AB345" s="32"/>
      <c r="AC345" s="32"/>
      <c r="AD345" s="32"/>
      <c r="AE345" s="32"/>
      <c r="AF345" s="32"/>
      <c r="AG345" s="32"/>
      <c r="AH345" s="32"/>
      <c r="AI345" s="32"/>
      <c r="AJ345" s="32"/>
      <c r="AK345" s="32"/>
      <c r="AL345" s="32"/>
      <c r="AM345" s="32"/>
      <c r="AN345" s="32"/>
      <c r="AO345" s="32"/>
      <c r="AP345" s="32"/>
      <c r="AQ345" s="32"/>
      <c r="AR345" s="32"/>
      <c r="AS345" s="32"/>
      <c r="AT345" s="32"/>
      <c r="AU345" s="32"/>
      <c r="AV345" s="32"/>
      <c r="AW345" s="32"/>
      <c r="AX345" s="32"/>
      <c r="AY345" s="32"/>
      <c r="AZ345" s="32"/>
      <c r="BA345" s="32"/>
      <c r="BB345" s="32"/>
      <c r="BC345" s="32"/>
      <c r="BD345" s="32"/>
      <c r="BE345" s="32"/>
      <c r="BF345" s="32"/>
      <c r="BG345" s="32"/>
      <c r="BH345" s="32"/>
      <c r="BI345" s="32"/>
      <c r="BJ345" s="32"/>
      <c r="BK345" s="32"/>
      <c r="BL345" s="32"/>
      <c r="BM345" s="32"/>
      <c r="BN345" s="32"/>
      <c r="BO345" s="32"/>
      <c r="BP345" s="32"/>
      <c r="BQ345" s="32"/>
      <c r="BR345" s="32"/>
      <c r="BS345" s="32"/>
      <c r="BT345" s="32"/>
      <c r="BU345" s="32"/>
      <c r="BV345" s="32"/>
      <c r="BW345" s="32"/>
      <c r="BX345" s="32"/>
      <c r="BY345" s="32"/>
      <c r="BZ345" s="32"/>
      <c r="CA345" s="32"/>
      <c r="CB345" s="32"/>
      <c r="CC345" s="32"/>
      <c r="CD345" s="32"/>
      <c r="CE345" s="32"/>
      <c r="CF345" s="32"/>
      <c r="CG345" s="32"/>
      <c r="CH345" s="32"/>
      <c r="CI345" s="32"/>
      <c r="CJ345" s="32"/>
      <c r="CK345" s="32"/>
      <c r="CL345" s="32"/>
      <c r="CM345" s="32"/>
      <c r="CN345" s="32"/>
      <c r="CO345" s="32"/>
      <c r="CP345" s="32"/>
      <c r="CQ345" s="32"/>
      <c r="CR345" s="32"/>
      <c r="CS345" s="32"/>
      <c r="CT345" s="32"/>
      <c r="CU345" s="32"/>
      <c r="CV345" s="32"/>
      <c r="CW345" s="32"/>
      <c r="CX345" s="32"/>
      <c r="CY345" s="32"/>
      <c r="CZ345" s="32"/>
      <c r="DA345" s="32"/>
      <c r="DB345" s="32"/>
      <c r="DC345" s="32"/>
      <c r="DD345" s="32"/>
      <c r="DE345" s="32"/>
      <c r="DF345" s="32"/>
      <c r="DG345" s="32"/>
      <c r="DH345" s="32"/>
      <c r="DI345" s="32"/>
      <c r="DJ345" s="32"/>
      <c r="DK345" s="32"/>
      <c r="DL345" s="32"/>
      <c r="DM345" s="32"/>
      <c r="DN345" s="32"/>
      <c r="DO345" s="32"/>
      <c r="DP345" s="32"/>
      <c r="DQ345" s="32"/>
      <c r="DR345" s="32"/>
      <c r="DS345" s="32"/>
      <c r="DT345" s="32"/>
      <c r="DU345" s="32"/>
      <c r="DV345" s="32"/>
      <c r="DW345" s="32"/>
      <c r="DX345" s="32"/>
      <c r="DY345" s="32"/>
      <c r="DZ345" s="32"/>
      <c r="EA345" s="32"/>
      <c r="EB345" s="32"/>
      <c r="EC345" s="32"/>
      <c r="ED345" s="32"/>
      <c r="EE345" s="32"/>
      <c r="EF345" s="32"/>
      <c r="EG345" s="32"/>
      <c r="EH345" s="32"/>
      <c r="EI345" s="32"/>
      <c r="EJ345" s="32"/>
      <c r="EK345" s="32"/>
      <c r="EL345" s="32"/>
      <c r="EM345" s="32"/>
      <c r="EN345" s="32"/>
      <c r="EO345" s="32"/>
      <c r="EP345" s="32"/>
      <c r="EQ345" s="32"/>
      <c r="ER345" s="32"/>
      <c r="ES345" s="32"/>
      <c r="ET345" s="32"/>
      <c r="EU345" s="32"/>
      <c r="EV345" s="32"/>
      <c r="EW345" s="32"/>
      <c r="EX345" s="32"/>
      <c r="EY345" s="32"/>
      <c r="EZ345" s="32"/>
      <c r="FA345" s="32"/>
      <c r="FB345" s="32"/>
      <c r="FC345" s="32"/>
      <c r="FD345" s="32"/>
      <c r="FE345" s="32"/>
      <c r="FF345" s="32"/>
      <c r="FG345" s="32"/>
      <c r="FH345" s="32"/>
      <c r="FI345" s="32"/>
      <c r="FJ345" s="32"/>
      <c r="FK345" s="32"/>
      <c r="FL345" s="32"/>
      <c r="FM345" s="32"/>
      <c r="FN345" s="32"/>
      <c r="FO345" s="32"/>
      <c r="FP345" s="32"/>
      <c r="FQ345" s="32"/>
      <c r="FR345" s="32"/>
      <c r="FS345" s="32"/>
      <c r="FT345" s="32"/>
      <c r="FU345" s="32"/>
      <c r="FV345" s="32"/>
      <c r="FW345" s="32"/>
      <c r="FX345" s="32"/>
      <c r="FY345" s="32"/>
      <c r="FZ345" s="32"/>
      <c r="GA345" s="32"/>
      <c r="GB345" s="32"/>
      <c r="GC345" s="32"/>
      <c r="GD345" s="32"/>
      <c r="GE345" s="32"/>
      <c r="GF345" s="32"/>
      <c r="GG345" s="32"/>
      <c r="GH345" s="32"/>
      <c r="GI345" s="32"/>
      <c r="GJ345" s="32"/>
      <c r="GK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</row>
    <row r="346" spans="1:258" ht="18" x14ac:dyDescent="0.25">
      <c r="A346" s="33">
        <f>LOOKUP(2,1/($A$4:$A345&lt;&gt;""),$A$4:$A345)+1</f>
        <v>338</v>
      </c>
      <c r="B346" s="34"/>
      <c r="C346" s="48"/>
      <c r="D346" s="35" t="str">
        <f ca="1">IFERROR(IF($E346="","",VLOOKUP($E346,'Currency Pairs'!$B$4:$D$1001,3,FALSE)),"")</f>
        <v/>
      </c>
      <c r="E346" s="47" t="str">
        <f ca="1">IFERROR(IF($D346="","",VLOOKUP($D346,'Currency Pairs'!$A$4:$B$1001,2,FALSE)),"")</f>
        <v/>
      </c>
      <c r="F346" s="48"/>
      <c r="G346" s="47"/>
      <c r="H346" s="47"/>
      <c r="I346" s="47"/>
      <c r="J346" s="49" t="str">
        <f t="shared" si="12"/>
        <v/>
      </c>
      <c r="K346" s="77"/>
      <c r="L346" s="47"/>
      <c r="M346" s="50"/>
      <c r="N346" s="51" t="str">
        <f>IF(OR($G346="",$L346=""),"",ROUND(IF($F346="Long",(L346-G346),(G346-L346)) * POWER(10, VLOOKUP($D346,'Currency Pairs'!$A:$C,3,FALSE)),0))</f>
        <v/>
      </c>
      <c r="O346" s="93" t="str">
        <f>IF($P346="","",(($P346+$Q346+$R346)/LOOKUP(2,1/($V$4:$V345&lt;&gt;""),$V$4:$V345)))</f>
        <v/>
      </c>
      <c r="P346" s="52"/>
      <c r="Q346" s="52"/>
      <c r="R346" s="52"/>
      <c r="S346" s="40" t="str">
        <f t="shared" si="13"/>
        <v/>
      </c>
      <c r="T346" s="64"/>
      <c r="U346" s="64"/>
      <c r="V346" s="39" t="str">
        <f>IF($P346="","",$P346+$Q346+LOOKUP(2,1/($V$4:$V345&lt;&gt;""),$V$4:$V345))</f>
        <v/>
      </c>
      <c r="W346" s="40"/>
      <c r="X346" s="40"/>
      <c r="Y346" s="33"/>
      <c r="Z346" s="33"/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  <c r="CY346" s="33"/>
      <c r="CZ346" s="33"/>
      <c r="DA346" s="33"/>
      <c r="DB346" s="33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  <c r="DS346" s="33"/>
      <c r="DT346" s="33"/>
      <c r="DU346" s="33"/>
      <c r="DV346" s="33"/>
      <c r="DW346" s="33"/>
      <c r="DX346" s="33"/>
      <c r="DY346" s="33"/>
      <c r="DZ346" s="33"/>
      <c r="EA346" s="33"/>
      <c r="EB346" s="33"/>
      <c r="EC346" s="33"/>
      <c r="ED346" s="33"/>
      <c r="EE346" s="33"/>
      <c r="EF346" s="33"/>
      <c r="EG346" s="33"/>
      <c r="EH346" s="33"/>
      <c r="EI346" s="33"/>
      <c r="EJ346" s="33"/>
      <c r="EK346" s="33"/>
      <c r="EL346" s="33"/>
      <c r="EM346" s="33"/>
      <c r="EN346" s="33"/>
      <c r="EO346" s="33"/>
      <c r="EP346" s="33"/>
      <c r="EQ346" s="33"/>
      <c r="ER346" s="33"/>
      <c r="ES346" s="33"/>
      <c r="ET346" s="33"/>
      <c r="EU346" s="33"/>
      <c r="EV346" s="33"/>
      <c r="EW346" s="33"/>
      <c r="EX346" s="33"/>
      <c r="EY346" s="33"/>
      <c r="EZ346" s="33"/>
      <c r="FA346" s="33"/>
      <c r="FB346" s="33"/>
      <c r="FC346" s="33"/>
      <c r="FD346" s="33"/>
      <c r="FE346" s="33"/>
      <c r="FF346" s="33"/>
      <c r="FG346" s="33"/>
      <c r="FH346" s="33"/>
      <c r="FI346" s="33"/>
      <c r="FJ346" s="33"/>
      <c r="FK346" s="33"/>
      <c r="FL346" s="33"/>
      <c r="FM346" s="33"/>
      <c r="FN346" s="33"/>
      <c r="FO346" s="33"/>
      <c r="FP346" s="33"/>
      <c r="FQ346" s="33"/>
      <c r="FR346" s="33"/>
      <c r="FS346" s="33"/>
      <c r="FT346" s="33"/>
      <c r="FU346" s="33"/>
      <c r="FV346" s="33"/>
      <c r="FW346" s="33"/>
      <c r="FX346" s="33"/>
      <c r="FY346" s="33"/>
      <c r="FZ346" s="33"/>
      <c r="GA346" s="33"/>
      <c r="GB346" s="33"/>
      <c r="GC346" s="33"/>
      <c r="GD346" s="33"/>
      <c r="GE346" s="33"/>
      <c r="GF346" s="33"/>
      <c r="GG346" s="33"/>
      <c r="GH346" s="33"/>
      <c r="GI346" s="33"/>
      <c r="GJ346" s="33"/>
      <c r="GK346" s="33"/>
      <c r="GL346" s="33"/>
      <c r="GM346" s="33"/>
      <c r="GN346" s="33"/>
      <c r="GO346" s="33"/>
      <c r="GP346" s="33"/>
      <c r="GQ346" s="33"/>
      <c r="GR346" s="33"/>
      <c r="GS346" s="33"/>
      <c r="GT346" s="33"/>
      <c r="GU346" s="33"/>
      <c r="GV346" s="33"/>
      <c r="GW346" s="33"/>
      <c r="GX346" s="33"/>
      <c r="GY346" s="33"/>
      <c r="GZ346" s="33"/>
      <c r="HA346" s="33"/>
      <c r="HB346" s="33"/>
      <c r="HC346" s="33"/>
      <c r="HD346" s="33"/>
      <c r="HE346" s="33"/>
      <c r="HF346" s="33"/>
      <c r="HG346" s="33"/>
      <c r="HH346" s="33"/>
      <c r="HI346" s="33"/>
      <c r="HJ346" s="33"/>
      <c r="HK346" s="33"/>
      <c r="HL346" s="33"/>
      <c r="HM346" s="33"/>
      <c r="HN346" s="33"/>
      <c r="HO346" s="33"/>
      <c r="HP346" s="33"/>
      <c r="HQ346" s="33"/>
      <c r="HR346" s="33"/>
      <c r="HS346" s="33"/>
      <c r="HT346" s="33"/>
      <c r="HU346" s="33"/>
      <c r="HV346" s="33"/>
      <c r="HW346" s="33"/>
      <c r="HX346" s="33"/>
      <c r="HY346" s="33"/>
      <c r="HZ346" s="33"/>
      <c r="IA346" s="33"/>
      <c r="IB346" s="33"/>
      <c r="IC346" s="33"/>
      <c r="ID346" s="33"/>
      <c r="IE346" s="33"/>
      <c r="IF346" s="33"/>
      <c r="IG346" s="33"/>
      <c r="IH346" s="33"/>
      <c r="II346" s="33"/>
      <c r="IJ346" s="33"/>
      <c r="IK346" s="33"/>
      <c r="IL346" s="33"/>
      <c r="IM346" s="33"/>
      <c r="IN346" s="33"/>
      <c r="IO346" s="33"/>
      <c r="IP346" s="33"/>
      <c r="IQ346" s="33"/>
      <c r="IR346" s="33"/>
      <c r="IS346" s="33"/>
      <c r="IT346" s="33"/>
      <c r="IU346" s="33"/>
      <c r="IV346" s="33"/>
      <c r="IW346" s="33"/>
      <c r="IX346" s="33"/>
    </row>
    <row r="347" spans="1:258" ht="18" x14ac:dyDescent="0.25">
      <c r="A347" s="24">
        <f>LOOKUP(2,1/($A$4:$A346&lt;&gt;""),$A$4:$A346)+1</f>
        <v>339</v>
      </c>
      <c r="B347" s="25"/>
      <c r="C347" s="42"/>
      <c r="D347" s="26" t="str">
        <f ca="1">IFERROR(IF($E347="","",VLOOKUP($E347,'Currency Pairs'!$B$4:$D$1001,3,FALSE)),"")</f>
        <v/>
      </c>
      <c r="E347" s="41" t="str">
        <f ca="1">IFERROR(IF($D347="","",VLOOKUP($D347,'Currency Pairs'!$A$4:$B$1001,2,FALSE)),"")</f>
        <v/>
      </c>
      <c r="F347" s="42"/>
      <c r="G347" s="41"/>
      <c r="H347" s="41"/>
      <c r="I347" s="41"/>
      <c r="J347" s="43" t="str">
        <f t="shared" si="12"/>
        <v/>
      </c>
      <c r="K347" s="76"/>
      <c r="L347" s="41"/>
      <c r="M347" s="44"/>
      <c r="N347" s="45" t="str">
        <f>IF(OR($G347="",$L347=""),"",ROUND(IF($F347="Long",(L347-G347),(G347-L347)) * POWER(10, VLOOKUP($D347,'Currency Pairs'!$A:$C,3,FALSE)),0))</f>
        <v/>
      </c>
      <c r="O347" s="89" t="str">
        <f>IF($P347="","",(($P347+$Q347+$R347)/LOOKUP(2,1/($V$4:$V346&lt;&gt;""),$V$4:$V346)))</f>
        <v/>
      </c>
      <c r="P347" s="46"/>
      <c r="Q347" s="46"/>
      <c r="R347" s="46"/>
      <c r="S347" s="31" t="str">
        <f t="shared" si="13"/>
        <v/>
      </c>
      <c r="T347" s="63"/>
      <c r="U347" s="63"/>
      <c r="V347" s="30" t="str">
        <f>IF($P347="","",$P347+$Q347+LOOKUP(2,1/($V$4:$V346&lt;&gt;""),$V$4:$V346))</f>
        <v/>
      </c>
      <c r="W347" s="31"/>
      <c r="X347" s="31"/>
      <c r="Y347" s="32"/>
      <c r="Z347" s="32"/>
      <c r="AA347" s="32"/>
      <c r="AB347" s="32"/>
      <c r="AC347" s="32"/>
      <c r="AD347" s="32"/>
      <c r="AE347" s="32"/>
      <c r="AF347" s="32"/>
      <c r="AG347" s="32"/>
      <c r="AH347" s="32"/>
      <c r="AI347" s="32"/>
      <c r="AJ347" s="32"/>
      <c r="AK347" s="32"/>
      <c r="AL347" s="32"/>
      <c r="AM347" s="32"/>
      <c r="AN347" s="32"/>
      <c r="AO347" s="32"/>
      <c r="AP347" s="32"/>
      <c r="AQ347" s="32"/>
      <c r="AR347" s="32"/>
      <c r="AS347" s="32"/>
      <c r="AT347" s="32"/>
      <c r="AU347" s="32"/>
      <c r="AV347" s="32"/>
      <c r="AW347" s="32"/>
      <c r="AX347" s="32"/>
      <c r="AY347" s="32"/>
      <c r="AZ347" s="32"/>
      <c r="BA347" s="32"/>
      <c r="BB347" s="32"/>
      <c r="BC347" s="32"/>
      <c r="BD347" s="32"/>
      <c r="BE347" s="32"/>
      <c r="BF347" s="32"/>
      <c r="BG347" s="32"/>
      <c r="BH347" s="32"/>
      <c r="BI347" s="32"/>
      <c r="BJ347" s="32"/>
      <c r="BK347" s="32"/>
      <c r="BL347" s="32"/>
      <c r="BM347" s="32"/>
      <c r="BN347" s="32"/>
      <c r="BO347" s="32"/>
      <c r="BP347" s="32"/>
      <c r="BQ347" s="32"/>
      <c r="BR347" s="32"/>
      <c r="BS347" s="32"/>
      <c r="BT347" s="32"/>
      <c r="BU347" s="32"/>
      <c r="BV347" s="32"/>
      <c r="BW347" s="32"/>
      <c r="BX347" s="32"/>
      <c r="BY347" s="32"/>
      <c r="BZ347" s="32"/>
      <c r="CA347" s="32"/>
      <c r="CB347" s="32"/>
      <c r="CC347" s="32"/>
      <c r="CD347" s="32"/>
      <c r="CE347" s="32"/>
      <c r="CF347" s="32"/>
      <c r="CG347" s="32"/>
      <c r="CH347" s="32"/>
      <c r="CI347" s="32"/>
      <c r="CJ347" s="32"/>
      <c r="CK347" s="32"/>
      <c r="CL347" s="32"/>
      <c r="CM347" s="32"/>
      <c r="CN347" s="32"/>
      <c r="CO347" s="32"/>
      <c r="CP347" s="32"/>
      <c r="CQ347" s="32"/>
      <c r="CR347" s="32"/>
      <c r="CS347" s="32"/>
      <c r="CT347" s="32"/>
      <c r="CU347" s="32"/>
      <c r="CV347" s="32"/>
      <c r="CW347" s="32"/>
      <c r="CX347" s="32"/>
      <c r="CY347" s="32"/>
      <c r="CZ347" s="32"/>
      <c r="DA347" s="32"/>
      <c r="DB347" s="32"/>
      <c r="DC347" s="32"/>
      <c r="DD347" s="32"/>
      <c r="DE347" s="32"/>
      <c r="DF347" s="32"/>
      <c r="DG347" s="32"/>
      <c r="DH347" s="32"/>
      <c r="DI347" s="32"/>
      <c r="DJ347" s="32"/>
      <c r="DK347" s="32"/>
      <c r="DL347" s="32"/>
      <c r="DM347" s="32"/>
      <c r="DN347" s="32"/>
      <c r="DO347" s="32"/>
      <c r="DP347" s="32"/>
      <c r="DQ347" s="32"/>
      <c r="DR347" s="32"/>
      <c r="DS347" s="32"/>
      <c r="DT347" s="32"/>
      <c r="DU347" s="32"/>
      <c r="DV347" s="32"/>
      <c r="DW347" s="32"/>
      <c r="DX347" s="32"/>
      <c r="DY347" s="32"/>
      <c r="DZ347" s="32"/>
      <c r="EA347" s="32"/>
      <c r="EB347" s="32"/>
      <c r="EC347" s="32"/>
      <c r="ED347" s="32"/>
      <c r="EE347" s="32"/>
      <c r="EF347" s="32"/>
      <c r="EG347" s="32"/>
      <c r="EH347" s="32"/>
      <c r="EI347" s="32"/>
      <c r="EJ347" s="32"/>
      <c r="EK347" s="32"/>
      <c r="EL347" s="32"/>
      <c r="EM347" s="32"/>
      <c r="EN347" s="32"/>
      <c r="EO347" s="32"/>
      <c r="EP347" s="32"/>
      <c r="EQ347" s="32"/>
      <c r="ER347" s="32"/>
      <c r="ES347" s="32"/>
      <c r="ET347" s="32"/>
      <c r="EU347" s="32"/>
      <c r="EV347" s="32"/>
      <c r="EW347" s="32"/>
      <c r="EX347" s="32"/>
      <c r="EY347" s="32"/>
      <c r="EZ347" s="32"/>
      <c r="FA347" s="32"/>
      <c r="FB347" s="32"/>
      <c r="FC347" s="32"/>
      <c r="FD347" s="32"/>
      <c r="FE347" s="32"/>
      <c r="FF347" s="32"/>
      <c r="FG347" s="32"/>
      <c r="FH347" s="32"/>
      <c r="FI347" s="32"/>
      <c r="FJ347" s="32"/>
      <c r="FK347" s="32"/>
      <c r="FL347" s="32"/>
      <c r="FM347" s="32"/>
      <c r="FN347" s="32"/>
      <c r="FO347" s="32"/>
      <c r="FP347" s="32"/>
      <c r="FQ347" s="32"/>
      <c r="FR347" s="32"/>
      <c r="FS347" s="32"/>
      <c r="FT347" s="32"/>
      <c r="FU347" s="32"/>
      <c r="FV347" s="32"/>
      <c r="FW347" s="32"/>
      <c r="FX347" s="32"/>
      <c r="FY347" s="32"/>
      <c r="FZ347" s="32"/>
      <c r="GA347" s="32"/>
      <c r="GB347" s="32"/>
      <c r="GC347" s="32"/>
      <c r="GD347" s="32"/>
      <c r="GE347" s="32"/>
      <c r="GF347" s="32"/>
      <c r="GG347" s="32"/>
      <c r="GH347" s="32"/>
      <c r="GI347" s="32"/>
      <c r="GJ347" s="32"/>
      <c r="GK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</row>
    <row r="348" spans="1:258" ht="18" x14ac:dyDescent="0.25">
      <c r="A348" s="33">
        <f>LOOKUP(2,1/($A$4:$A347&lt;&gt;""),$A$4:$A347)+1</f>
        <v>340</v>
      </c>
      <c r="B348" s="34"/>
      <c r="C348" s="48"/>
      <c r="D348" s="35" t="str">
        <f ca="1">IFERROR(IF($E348="","",VLOOKUP($E348,'Currency Pairs'!$B$4:$D$1001,3,FALSE)),"")</f>
        <v/>
      </c>
      <c r="E348" s="47" t="str">
        <f ca="1">IFERROR(IF($D348="","",VLOOKUP($D348,'Currency Pairs'!$A$4:$B$1001,2,FALSE)),"")</f>
        <v/>
      </c>
      <c r="F348" s="48"/>
      <c r="G348" s="47"/>
      <c r="H348" s="47"/>
      <c r="I348" s="47"/>
      <c r="J348" s="49" t="str">
        <f t="shared" si="12"/>
        <v/>
      </c>
      <c r="K348" s="77"/>
      <c r="L348" s="47"/>
      <c r="M348" s="50"/>
      <c r="N348" s="51" t="str">
        <f>IF(OR($G348="",$L348=""),"",ROUND(IF($F348="Long",(L348-G348),(G348-L348)) * POWER(10, VLOOKUP($D348,'Currency Pairs'!$A:$C,3,FALSE)),0))</f>
        <v/>
      </c>
      <c r="O348" s="93" t="str">
        <f>IF($P348="","",(($P348+$Q348+$R348)/LOOKUP(2,1/($V$4:$V347&lt;&gt;""),$V$4:$V347)))</f>
        <v/>
      </c>
      <c r="P348" s="52"/>
      <c r="Q348" s="52"/>
      <c r="R348" s="52"/>
      <c r="S348" s="40" t="str">
        <f t="shared" si="13"/>
        <v/>
      </c>
      <c r="T348" s="64"/>
      <c r="U348" s="64"/>
      <c r="V348" s="39" t="str">
        <f>IF($P348="","",$P348+$Q348+LOOKUP(2,1/($V$4:$V347&lt;&gt;""),$V$4:$V347))</f>
        <v/>
      </c>
      <c r="W348" s="40"/>
      <c r="X348" s="40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  <c r="CY348" s="33"/>
      <c r="CZ348" s="33"/>
      <c r="DA348" s="33"/>
      <c r="DB348" s="33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  <c r="DS348" s="33"/>
      <c r="DT348" s="33"/>
      <c r="DU348" s="33"/>
      <c r="DV348" s="33"/>
      <c r="DW348" s="33"/>
      <c r="DX348" s="33"/>
      <c r="DY348" s="33"/>
      <c r="DZ348" s="33"/>
      <c r="EA348" s="33"/>
      <c r="EB348" s="33"/>
      <c r="EC348" s="33"/>
      <c r="ED348" s="33"/>
      <c r="EE348" s="33"/>
      <c r="EF348" s="33"/>
      <c r="EG348" s="33"/>
      <c r="EH348" s="33"/>
      <c r="EI348" s="33"/>
      <c r="EJ348" s="33"/>
      <c r="EK348" s="33"/>
      <c r="EL348" s="33"/>
      <c r="EM348" s="33"/>
      <c r="EN348" s="33"/>
      <c r="EO348" s="33"/>
      <c r="EP348" s="33"/>
      <c r="EQ348" s="33"/>
      <c r="ER348" s="33"/>
      <c r="ES348" s="33"/>
      <c r="ET348" s="33"/>
      <c r="EU348" s="33"/>
      <c r="EV348" s="33"/>
      <c r="EW348" s="33"/>
      <c r="EX348" s="33"/>
      <c r="EY348" s="33"/>
      <c r="EZ348" s="33"/>
      <c r="FA348" s="33"/>
      <c r="FB348" s="33"/>
      <c r="FC348" s="33"/>
      <c r="FD348" s="33"/>
      <c r="FE348" s="33"/>
      <c r="FF348" s="33"/>
      <c r="FG348" s="33"/>
      <c r="FH348" s="33"/>
      <c r="FI348" s="33"/>
      <c r="FJ348" s="33"/>
      <c r="FK348" s="33"/>
      <c r="FL348" s="33"/>
      <c r="FM348" s="33"/>
      <c r="FN348" s="33"/>
      <c r="FO348" s="33"/>
      <c r="FP348" s="33"/>
      <c r="FQ348" s="33"/>
      <c r="FR348" s="33"/>
      <c r="FS348" s="33"/>
      <c r="FT348" s="33"/>
      <c r="FU348" s="33"/>
      <c r="FV348" s="33"/>
      <c r="FW348" s="33"/>
      <c r="FX348" s="33"/>
      <c r="FY348" s="33"/>
      <c r="FZ348" s="33"/>
      <c r="GA348" s="33"/>
      <c r="GB348" s="33"/>
      <c r="GC348" s="33"/>
      <c r="GD348" s="33"/>
      <c r="GE348" s="33"/>
      <c r="GF348" s="33"/>
      <c r="GG348" s="33"/>
      <c r="GH348" s="33"/>
      <c r="GI348" s="33"/>
      <c r="GJ348" s="33"/>
      <c r="GK348" s="33"/>
      <c r="GL348" s="33"/>
      <c r="GM348" s="33"/>
      <c r="GN348" s="33"/>
      <c r="GO348" s="33"/>
      <c r="GP348" s="33"/>
      <c r="GQ348" s="33"/>
      <c r="GR348" s="33"/>
      <c r="GS348" s="33"/>
      <c r="GT348" s="33"/>
      <c r="GU348" s="33"/>
      <c r="GV348" s="33"/>
      <c r="GW348" s="33"/>
      <c r="GX348" s="33"/>
      <c r="GY348" s="33"/>
      <c r="GZ348" s="33"/>
      <c r="HA348" s="33"/>
      <c r="HB348" s="33"/>
      <c r="HC348" s="33"/>
      <c r="HD348" s="33"/>
      <c r="HE348" s="33"/>
      <c r="HF348" s="33"/>
      <c r="HG348" s="33"/>
      <c r="HH348" s="33"/>
      <c r="HI348" s="33"/>
      <c r="HJ348" s="33"/>
      <c r="HK348" s="33"/>
      <c r="HL348" s="33"/>
      <c r="HM348" s="33"/>
      <c r="HN348" s="33"/>
      <c r="HO348" s="33"/>
      <c r="HP348" s="33"/>
      <c r="HQ348" s="33"/>
      <c r="HR348" s="33"/>
      <c r="HS348" s="33"/>
      <c r="HT348" s="33"/>
      <c r="HU348" s="33"/>
      <c r="HV348" s="33"/>
      <c r="HW348" s="33"/>
      <c r="HX348" s="33"/>
      <c r="HY348" s="33"/>
      <c r="HZ348" s="33"/>
      <c r="IA348" s="33"/>
      <c r="IB348" s="33"/>
      <c r="IC348" s="33"/>
      <c r="ID348" s="33"/>
      <c r="IE348" s="33"/>
      <c r="IF348" s="33"/>
      <c r="IG348" s="33"/>
      <c r="IH348" s="33"/>
      <c r="II348" s="33"/>
      <c r="IJ348" s="33"/>
      <c r="IK348" s="33"/>
      <c r="IL348" s="33"/>
      <c r="IM348" s="33"/>
      <c r="IN348" s="33"/>
      <c r="IO348" s="33"/>
      <c r="IP348" s="33"/>
      <c r="IQ348" s="33"/>
      <c r="IR348" s="33"/>
      <c r="IS348" s="33"/>
      <c r="IT348" s="33"/>
      <c r="IU348" s="33"/>
      <c r="IV348" s="33"/>
      <c r="IW348" s="33"/>
      <c r="IX348" s="33"/>
    </row>
    <row r="349" spans="1:258" ht="18" x14ac:dyDescent="0.25">
      <c r="A349" s="24">
        <f>LOOKUP(2,1/($A$4:$A348&lt;&gt;""),$A$4:$A348)+1</f>
        <v>341</v>
      </c>
      <c r="B349" s="25"/>
      <c r="C349" s="42"/>
      <c r="D349" s="26" t="str">
        <f ca="1">IFERROR(IF($E349="","",VLOOKUP($E349,'Currency Pairs'!$B$4:$D$1001,3,FALSE)),"")</f>
        <v/>
      </c>
      <c r="E349" s="41" t="str">
        <f ca="1">IFERROR(IF($D349="","",VLOOKUP($D349,'Currency Pairs'!$A$4:$B$1001,2,FALSE)),"")</f>
        <v/>
      </c>
      <c r="F349" s="42"/>
      <c r="G349" s="41"/>
      <c r="H349" s="41"/>
      <c r="I349" s="41"/>
      <c r="J349" s="43" t="str">
        <f t="shared" si="12"/>
        <v/>
      </c>
      <c r="K349" s="76"/>
      <c r="L349" s="41"/>
      <c r="M349" s="44"/>
      <c r="N349" s="45" t="str">
        <f>IF(OR($G349="",$L349=""),"",ROUND(IF($F349="Long",(L349-G349),(G349-L349)) * POWER(10, VLOOKUP($D349,'Currency Pairs'!$A:$C,3,FALSE)),0))</f>
        <v/>
      </c>
      <c r="O349" s="89" t="str">
        <f>IF($P349="","",(($P349+$Q349+$R349)/LOOKUP(2,1/($V$4:$V348&lt;&gt;""),$V$4:$V348)))</f>
        <v/>
      </c>
      <c r="P349" s="46"/>
      <c r="Q349" s="46"/>
      <c r="R349" s="46"/>
      <c r="S349" s="31" t="str">
        <f t="shared" si="13"/>
        <v/>
      </c>
      <c r="T349" s="63"/>
      <c r="U349" s="63"/>
      <c r="V349" s="30" t="str">
        <f>IF($P349="","",$P349+$Q349+LOOKUP(2,1/($V$4:$V348&lt;&gt;""),$V$4:$V348))</f>
        <v/>
      </c>
      <c r="W349" s="31"/>
      <c r="X349" s="31"/>
      <c r="Y349" s="32"/>
      <c r="Z349" s="32"/>
      <c r="AA349" s="32"/>
      <c r="AB349" s="32"/>
      <c r="AC349" s="32"/>
      <c r="AD349" s="32"/>
      <c r="AE349" s="32"/>
      <c r="AF349" s="32"/>
      <c r="AG349" s="32"/>
      <c r="AH349" s="32"/>
      <c r="AI349" s="32"/>
      <c r="AJ349" s="32"/>
      <c r="AK349" s="32"/>
      <c r="AL349" s="32"/>
      <c r="AM349" s="32"/>
      <c r="AN349" s="32"/>
      <c r="AO349" s="32"/>
      <c r="AP349" s="32"/>
      <c r="AQ349" s="32"/>
      <c r="AR349" s="32"/>
      <c r="AS349" s="32"/>
      <c r="AT349" s="32"/>
      <c r="AU349" s="32"/>
      <c r="AV349" s="32"/>
      <c r="AW349" s="32"/>
      <c r="AX349" s="32"/>
      <c r="AY349" s="32"/>
      <c r="AZ349" s="32"/>
      <c r="BA349" s="32"/>
      <c r="BB349" s="32"/>
      <c r="BC349" s="32"/>
      <c r="BD349" s="32"/>
      <c r="BE349" s="32"/>
      <c r="BF349" s="32"/>
      <c r="BG349" s="32"/>
      <c r="BH349" s="32"/>
      <c r="BI349" s="32"/>
      <c r="BJ349" s="32"/>
      <c r="BK349" s="32"/>
      <c r="BL349" s="32"/>
      <c r="BM349" s="32"/>
      <c r="BN349" s="32"/>
      <c r="BO349" s="32"/>
      <c r="BP349" s="32"/>
      <c r="BQ349" s="32"/>
      <c r="BR349" s="32"/>
      <c r="BS349" s="32"/>
      <c r="BT349" s="32"/>
      <c r="BU349" s="32"/>
      <c r="BV349" s="32"/>
      <c r="BW349" s="32"/>
      <c r="BX349" s="32"/>
      <c r="BY349" s="32"/>
      <c r="BZ349" s="32"/>
      <c r="CA349" s="32"/>
      <c r="CB349" s="32"/>
      <c r="CC349" s="32"/>
      <c r="CD349" s="32"/>
      <c r="CE349" s="32"/>
      <c r="CF349" s="32"/>
      <c r="CG349" s="32"/>
      <c r="CH349" s="32"/>
      <c r="CI349" s="32"/>
      <c r="CJ349" s="32"/>
      <c r="CK349" s="32"/>
      <c r="CL349" s="32"/>
      <c r="CM349" s="32"/>
      <c r="CN349" s="32"/>
      <c r="CO349" s="32"/>
      <c r="CP349" s="32"/>
      <c r="CQ349" s="32"/>
      <c r="CR349" s="32"/>
      <c r="CS349" s="32"/>
      <c r="CT349" s="32"/>
      <c r="CU349" s="32"/>
      <c r="CV349" s="32"/>
      <c r="CW349" s="32"/>
      <c r="CX349" s="32"/>
      <c r="CY349" s="32"/>
      <c r="CZ349" s="32"/>
      <c r="DA349" s="32"/>
      <c r="DB349" s="32"/>
      <c r="DC349" s="32"/>
      <c r="DD349" s="32"/>
      <c r="DE349" s="32"/>
      <c r="DF349" s="32"/>
      <c r="DG349" s="32"/>
      <c r="DH349" s="32"/>
      <c r="DI349" s="32"/>
      <c r="DJ349" s="32"/>
      <c r="DK349" s="32"/>
      <c r="DL349" s="32"/>
      <c r="DM349" s="32"/>
      <c r="DN349" s="32"/>
      <c r="DO349" s="32"/>
      <c r="DP349" s="32"/>
      <c r="DQ349" s="32"/>
      <c r="DR349" s="32"/>
      <c r="DS349" s="32"/>
      <c r="DT349" s="32"/>
      <c r="DU349" s="32"/>
      <c r="DV349" s="32"/>
      <c r="DW349" s="32"/>
      <c r="DX349" s="32"/>
      <c r="DY349" s="32"/>
      <c r="DZ349" s="32"/>
      <c r="EA349" s="32"/>
      <c r="EB349" s="32"/>
      <c r="EC349" s="32"/>
      <c r="ED349" s="32"/>
      <c r="EE349" s="32"/>
      <c r="EF349" s="32"/>
      <c r="EG349" s="32"/>
      <c r="EH349" s="32"/>
      <c r="EI349" s="32"/>
      <c r="EJ349" s="32"/>
      <c r="EK349" s="32"/>
      <c r="EL349" s="32"/>
      <c r="EM349" s="32"/>
      <c r="EN349" s="32"/>
      <c r="EO349" s="32"/>
      <c r="EP349" s="32"/>
      <c r="EQ349" s="32"/>
      <c r="ER349" s="32"/>
      <c r="ES349" s="32"/>
      <c r="ET349" s="32"/>
      <c r="EU349" s="32"/>
      <c r="EV349" s="32"/>
      <c r="EW349" s="32"/>
      <c r="EX349" s="32"/>
      <c r="EY349" s="32"/>
      <c r="EZ349" s="32"/>
      <c r="FA349" s="32"/>
      <c r="FB349" s="32"/>
      <c r="FC349" s="32"/>
      <c r="FD349" s="32"/>
      <c r="FE349" s="32"/>
      <c r="FF349" s="32"/>
      <c r="FG349" s="32"/>
      <c r="FH349" s="32"/>
      <c r="FI349" s="32"/>
      <c r="FJ349" s="32"/>
      <c r="FK349" s="32"/>
      <c r="FL349" s="32"/>
      <c r="FM349" s="32"/>
      <c r="FN349" s="32"/>
      <c r="FO349" s="32"/>
      <c r="FP349" s="32"/>
      <c r="FQ349" s="32"/>
      <c r="FR349" s="32"/>
      <c r="FS349" s="32"/>
      <c r="FT349" s="32"/>
      <c r="FU349" s="32"/>
      <c r="FV349" s="32"/>
      <c r="FW349" s="32"/>
      <c r="FX349" s="32"/>
      <c r="FY349" s="32"/>
      <c r="FZ349" s="32"/>
      <c r="GA349" s="32"/>
      <c r="GB349" s="32"/>
      <c r="GC349" s="32"/>
      <c r="GD349" s="32"/>
      <c r="GE349" s="32"/>
      <c r="GF349" s="32"/>
      <c r="GG349" s="32"/>
      <c r="GH349" s="32"/>
      <c r="GI349" s="32"/>
      <c r="GJ349" s="32"/>
      <c r="GK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</row>
    <row r="350" spans="1:258" ht="18" x14ac:dyDescent="0.25">
      <c r="A350" s="33">
        <f>LOOKUP(2,1/($A$4:$A349&lt;&gt;""),$A$4:$A349)+1</f>
        <v>342</v>
      </c>
      <c r="B350" s="34"/>
      <c r="C350" s="48"/>
      <c r="D350" s="35" t="str">
        <f ca="1">IFERROR(IF($E350="","",VLOOKUP($E350,'Currency Pairs'!$B$4:$D$1001,3,FALSE)),"")</f>
        <v/>
      </c>
      <c r="E350" s="47" t="str">
        <f ca="1">IFERROR(IF($D350="","",VLOOKUP($D350,'Currency Pairs'!$A$4:$B$1001,2,FALSE)),"")</f>
        <v/>
      </c>
      <c r="F350" s="48"/>
      <c r="G350" s="47"/>
      <c r="H350" s="47"/>
      <c r="I350" s="47"/>
      <c r="J350" s="49" t="str">
        <f t="shared" si="12"/>
        <v/>
      </c>
      <c r="K350" s="77"/>
      <c r="L350" s="47"/>
      <c r="M350" s="50"/>
      <c r="N350" s="51" t="str">
        <f>IF(OR($G350="",$L350=""),"",ROUND(IF($F350="Long",(L350-G350),(G350-L350)) * POWER(10, VLOOKUP($D350,'Currency Pairs'!$A:$C,3,FALSE)),0))</f>
        <v/>
      </c>
      <c r="O350" s="93" t="str">
        <f>IF($P350="","",(($P350+$Q350+$R350)/LOOKUP(2,1/($V$4:$V349&lt;&gt;""),$V$4:$V349)))</f>
        <v/>
      </c>
      <c r="P350" s="52"/>
      <c r="Q350" s="52"/>
      <c r="R350" s="52"/>
      <c r="S350" s="40" t="str">
        <f t="shared" si="13"/>
        <v/>
      </c>
      <c r="T350" s="64"/>
      <c r="U350" s="64"/>
      <c r="V350" s="39" t="str">
        <f>IF($P350="","",$P350+$Q350+LOOKUP(2,1/($V$4:$V349&lt;&gt;""),$V$4:$V349))</f>
        <v/>
      </c>
      <c r="W350" s="40"/>
      <c r="X350" s="40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  <c r="CY350" s="33"/>
      <c r="CZ350" s="33"/>
      <c r="DA350" s="33"/>
      <c r="DB350" s="33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  <c r="DS350" s="33"/>
      <c r="DT350" s="33"/>
      <c r="DU350" s="33"/>
      <c r="DV350" s="33"/>
      <c r="DW350" s="33"/>
      <c r="DX350" s="33"/>
      <c r="DY350" s="33"/>
      <c r="DZ350" s="33"/>
      <c r="EA350" s="33"/>
      <c r="EB350" s="33"/>
      <c r="EC350" s="33"/>
      <c r="ED350" s="33"/>
      <c r="EE350" s="33"/>
      <c r="EF350" s="33"/>
      <c r="EG350" s="33"/>
      <c r="EH350" s="33"/>
      <c r="EI350" s="33"/>
      <c r="EJ350" s="33"/>
      <c r="EK350" s="33"/>
      <c r="EL350" s="33"/>
      <c r="EM350" s="33"/>
      <c r="EN350" s="33"/>
      <c r="EO350" s="33"/>
      <c r="EP350" s="33"/>
      <c r="EQ350" s="33"/>
      <c r="ER350" s="33"/>
      <c r="ES350" s="33"/>
      <c r="ET350" s="33"/>
      <c r="EU350" s="33"/>
      <c r="EV350" s="33"/>
      <c r="EW350" s="33"/>
      <c r="EX350" s="33"/>
      <c r="EY350" s="33"/>
      <c r="EZ350" s="33"/>
      <c r="FA350" s="33"/>
      <c r="FB350" s="33"/>
      <c r="FC350" s="33"/>
      <c r="FD350" s="33"/>
      <c r="FE350" s="33"/>
      <c r="FF350" s="33"/>
      <c r="FG350" s="33"/>
      <c r="FH350" s="33"/>
      <c r="FI350" s="33"/>
      <c r="FJ350" s="33"/>
      <c r="FK350" s="33"/>
      <c r="FL350" s="33"/>
      <c r="FM350" s="33"/>
      <c r="FN350" s="33"/>
      <c r="FO350" s="33"/>
      <c r="FP350" s="33"/>
      <c r="FQ350" s="33"/>
      <c r="FR350" s="33"/>
      <c r="FS350" s="33"/>
      <c r="FT350" s="33"/>
      <c r="FU350" s="33"/>
      <c r="FV350" s="33"/>
      <c r="FW350" s="33"/>
      <c r="FX350" s="33"/>
      <c r="FY350" s="33"/>
      <c r="FZ350" s="33"/>
      <c r="GA350" s="33"/>
      <c r="GB350" s="33"/>
      <c r="GC350" s="33"/>
      <c r="GD350" s="33"/>
      <c r="GE350" s="33"/>
      <c r="GF350" s="33"/>
      <c r="GG350" s="33"/>
      <c r="GH350" s="33"/>
      <c r="GI350" s="33"/>
      <c r="GJ350" s="33"/>
      <c r="GK350" s="33"/>
      <c r="GL350" s="33"/>
      <c r="GM350" s="33"/>
      <c r="GN350" s="33"/>
      <c r="GO350" s="33"/>
      <c r="GP350" s="33"/>
      <c r="GQ350" s="33"/>
      <c r="GR350" s="33"/>
      <c r="GS350" s="33"/>
      <c r="GT350" s="33"/>
      <c r="GU350" s="33"/>
      <c r="GV350" s="33"/>
      <c r="GW350" s="33"/>
      <c r="GX350" s="33"/>
      <c r="GY350" s="33"/>
      <c r="GZ350" s="33"/>
      <c r="HA350" s="33"/>
      <c r="HB350" s="33"/>
      <c r="HC350" s="33"/>
      <c r="HD350" s="33"/>
      <c r="HE350" s="33"/>
      <c r="HF350" s="33"/>
      <c r="HG350" s="33"/>
      <c r="HH350" s="33"/>
      <c r="HI350" s="33"/>
      <c r="HJ350" s="33"/>
      <c r="HK350" s="33"/>
      <c r="HL350" s="33"/>
      <c r="HM350" s="33"/>
      <c r="HN350" s="33"/>
      <c r="HO350" s="33"/>
      <c r="HP350" s="33"/>
      <c r="HQ350" s="33"/>
      <c r="HR350" s="33"/>
      <c r="HS350" s="33"/>
      <c r="HT350" s="33"/>
      <c r="HU350" s="33"/>
      <c r="HV350" s="33"/>
      <c r="HW350" s="33"/>
      <c r="HX350" s="33"/>
      <c r="HY350" s="33"/>
      <c r="HZ350" s="33"/>
      <c r="IA350" s="33"/>
      <c r="IB350" s="33"/>
      <c r="IC350" s="33"/>
      <c r="ID350" s="33"/>
      <c r="IE350" s="33"/>
      <c r="IF350" s="33"/>
      <c r="IG350" s="33"/>
      <c r="IH350" s="33"/>
      <c r="II350" s="33"/>
      <c r="IJ350" s="33"/>
      <c r="IK350" s="33"/>
      <c r="IL350" s="33"/>
      <c r="IM350" s="33"/>
      <c r="IN350" s="33"/>
      <c r="IO350" s="33"/>
      <c r="IP350" s="33"/>
      <c r="IQ350" s="33"/>
      <c r="IR350" s="33"/>
      <c r="IS350" s="33"/>
      <c r="IT350" s="33"/>
      <c r="IU350" s="33"/>
      <c r="IV350" s="33"/>
      <c r="IW350" s="33"/>
      <c r="IX350" s="33"/>
    </row>
    <row r="351" spans="1:258" ht="18" x14ac:dyDescent="0.25">
      <c r="A351" s="24">
        <f>LOOKUP(2,1/($A$4:$A350&lt;&gt;""),$A$4:$A350)+1</f>
        <v>343</v>
      </c>
      <c r="B351" s="25"/>
      <c r="C351" s="42"/>
      <c r="D351" s="26" t="str">
        <f ca="1">IFERROR(IF($E351="","",VLOOKUP($E351,'Currency Pairs'!$B$4:$D$1001,3,FALSE)),"")</f>
        <v/>
      </c>
      <c r="E351" s="41" t="str">
        <f ca="1">IFERROR(IF($D351="","",VLOOKUP($D351,'Currency Pairs'!$A$4:$B$1001,2,FALSE)),"")</f>
        <v/>
      </c>
      <c r="F351" s="42"/>
      <c r="G351" s="41"/>
      <c r="H351" s="41"/>
      <c r="I351" s="41"/>
      <c r="J351" s="43" t="str">
        <f t="shared" si="12"/>
        <v/>
      </c>
      <c r="K351" s="76"/>
      <c r="L351" s="41"/>
      <c r="M351" s="44"/>
      <c r="N351" s="45" t="str">
        <f>IF(OR($G351="",$L351=""),"",ROUND(IF($F351="Long",(L351-G351),(G351-L351)) * POWER(10, VLOOKUP($D351,'Currency Pairs'!$A:$C,3,FALSE)),0))</f>
        <v/>
      </c>
      <c r="O351" s="89" t="str">
        <f>IF($P351="","",(($P351+$Q351+$R351)/LOOKUP(2,1/($V$4:$V350&lt;&gt;""),$V$4:$V350)))</f>
        <v/>
      </c>
      <c r="P351" s="46"/>
      <c r="Q351" s="46"/>
      <c r="R351" s="46"/>
      <c r="S351" s="31" t="str">
        <f t="shared" si="13"/>
        <v/>
      </c>
      <c r="T351" s="63"/>
      <c r="U351" s="63"/>
      <c r="V351" s="30" t="str">
        <f>IF($P351="","",$P351+$Q351+LOOKUP(2,1/($V$4:$V350&lt;&gt;""),$V$4:$V350))</f>
        <v/>
      </c>
      <c r="W351" s="31"/>
      <c r="X351" s="31"/>
      <c r="Y351" s="32"/>
      <c r="Z351" s="32"/>
      <c r="AA351" s="32"/>
      <c r="AB351" s="32"/>
      <c r="AC351" s="32"/>
      <c r="AD351" s="32"/>
      <c r="AE351" s="32"/>
      <c r="AF351" s="32"/>
      <c r="AG351" s="32"/>
      <c r="AH351" s="32"/>
      <c r="AI351" s="32"/>
      <c r="AJ351" s="32"/>
      <c r="AK351" s="32"/>
      <c r="AL351" s="32"/>
      <c r="AM351" s="32"/>
      <c r="AN351" s="32"/>
      <c r="AO351" s="32"/>
      <c r="AP351" s="32"/>
      <c r="AQ351" s="32"/>
      <c r="AR351" s="32"/>
      <c r="AS351" s="32"/>
      <c r="AT351" s="32"/>
      <c r="AU351" s="32"/>
      <c r="AV351" s="32"/>
      <c r="AW351" s="32"/>
      <c r="AX351" s="32"/>
      <c r="AY351" s="32"/>
      <c r="AZ351" s="32"/>
      <c r="BA351" s="32"/>
      <c r="BB351" s="32"/>
      <c r="BC351" s="32"/>
      <c r="BD351" s="32"/>
      <c r="BE351" s="32"/>
      <c r="BF351" s="32"/>
      <c r="BG351" s="32"/>
      <c r="BH351" s="32"/>
      <c r="BI351" s="32"/>
      <c r="BJ351" s="32"/>
      <c r="BK351" s="32"/>
      <c r="BL351" s="32"/>
      <c r="BM351" s="32"/>
      <c r="BN351" s="32"/>
      <c r="BO351" s="32"/>
      <c r="BP351" s="32"/>
      <c r="BQ351" s="32"/>
      <c r="BR351" s="32"/>
      <c r="BS351" s="32"/>
      <c r="BT351" s="32"/>
      <c r="BU351" s="32"/>
      <c r="BV351" s="32"/>
      <c r="BW351" s="32"/>
      <c r="BX351" s="32"/>
      <c r="BY351" s="32"/>
      <c r="BZ351" s="32"/>
      <c r="CA351" s="32"/>
      <c r="CB351" s="32"/>
      <c r="CC351" s="32"/>
      <c r="CD351" s="32"/>
      <c r="CE351" s="32"/>
      <c r="CF351" s="32"/>
      <c r="CG351" s="32"/>
      <c r="CH351" s="32"/>
      <c r="CI351" s="32"/>
      <c r="CJ351" s="32"/>
      <c r="CK351" s="32"/>
      <c r="CL351" s="32"/>
      <c r="CM351" s="32"/>
      <c r="CN351" s="32"/>
      <c r="CO351" s="32"/>
      <c r="CP351" s="32"/>
      <c r="CQ351" s="32"/>
      <c r="CR351" s="32"/>
      <c r="CS351" s="32"/>
      <c r="CT351" s="32"/>
      <c r="CU351" s="32"/>
      <c r="CV351" s="32"/>
      <c r="CW351" s="32"/>
      <c r="CX351" s="32"/>
      <c r="CY351" s="32"/>
      <c r="CZ351" s="32"/>
      <c r="DA351" s="32"/>
      <c r="DB351" s="32"/>
      <c r="DC351" s="32"/>
      <c r="DD351" s="32"/>
      <c r="DE351" s="32"/>
      <c r="DF351" s="32"/>
      <c r="DG351" s="32"/>
      <c r="DH351" s="32"/>
      <c r="DI351" s="32"/>
      <c r="DJ351" s="32"/>
      <c r="DK351" s="32"/>
      <c r="DL351" s="32"/>
      <c r="DM351" s="32"/>
      <c r="DN351" s="32"/>
      <c r="DO351" s="32"/>
      <c r="DP351" s="32"/>
      <c r="DQ351" s="32"/>
      <c r="DR351" s="32"/>
      <c r="DS351" s="32"/>
      <c r="DT351" s="32"/>
      <c r="DU351" s="32"/>
      <c r="DV351" s="32"/>
      <c r="DW351" s="32"/>
      <c r="DX351" s="32"/>
      <c r="DY351" s="32"/>
      <c r="DZ351" s="32"/>
      <c r="EA351" s="32"/>
      <c r="EB351" s="32"/>
      <c r="EC351" s="32"/>
      <c r="ED351" s="32"/>
      <c r="EE351" s="32"/>
      <c r="EF351" s="32"/>
      <c r="EG351" s="32"/>
      <c r="EH351" s="32"/>
      <c r="EI351" s="32"/>
      <c r="EJ351" s="32"/>
      <c r="EK351" s="32"/>
      <c r="EL351" s="32"/>
      <c r="EM351" s="32"/>
      <c r="EN351" s="32"/>
      <c r="EO351" s="32"/>
      <c r="EP351" s="32"/>
      <c r="EQ351" s="32"/>
      <c r="ER351" s="32"/>
      <c r="ES351" s="32"/>
      <c r="ET351" s="32"/>
      <c r="EU351" s="32"/>
      <c r="EV351" s="32"/>
      <c r="EW351" s="32"/>
      <c r="EX351" s="32"/>
      <c r="EY351" s="32"/>
      <c r="EZ351" s="32"/>
      <c r="FA351" s="32"/>
      <c r="FB351" s="32"/>
      <c r="FC351" s="32"/>
      <c r="FD351" s="32"/>
      <c r="FE351" s="32"/>
      <c r="FF351" s="32"/>
      <c r="FG351" s="32"/>
      <c r="FH351" s="32"/>
      <c r="FI351" s="32"/>
      <c r="FJ351" s="32"/>
      <c r="FK351" s="32"/>
      <c r="FL351" s="32"/>
      <c r="FM351" s="32"/>
      <c r="FN351" s="32"/>
      <c r="FO351" s="32"/>
      <c r="FP351" s="32"/>
      <c r="FQ351" s="32"/>
      <c r="FR351" s="32"/>
      <c r="FS351" s="32"/>
      <c r="FT351" s="32"/>
      <c r="FU351" s="32"/>
      <c r="FV351" s="32"/>
      <c r="FW351" s="32"/>
      <c r="FX351" s="32"/>
      <c r="FY351" s="32"/>
      <c r="FZ351" s="32"/>
      <c r="GA351" s="32"/>
      <c r="GB351" s="32"/>
      <c r="GC351" s="32"/>
      <c r="GD351" s="32"/>
      <c r="GE351" s="32"/>
      <c r="GF351" s="32"/>
      <c r="GG351" s="32"/>
      <c r="GH351" s="32"/>
      <c r="GI351" s="32"/>
      <c r="GJ351" s="32"/>
      <c r="GK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</row>
    <row r="352" spans="1:258" ht="18" x14ac:dyDescent="0.25">
      <c r="A352" s="33">
        <f>LOOKUP(2,1/($A$4:$A351&lt;&gt;""),$A$4:$A351)+1</f>
        <v>344</v>
      </c>
      <c r="B352" s="34"/>
      <c r="C352" s="48"/>
      <c r="D352" s="35" t="str">
        <f ca="1">IFERROR(IF($E352="","",VLOOKUP($E352,'Currency Pairs'!$B$4:$D$1001,3,FALSE)),"")</f>
        <v/>
      </c>
      <c r="E352" s="47" t="str">
        <f ca="1">IFERROR(IF($D352="","",VLOOKUP($D352,'Currency Pairs'!$A$4:$B$1001,2,FALSE)),"")</f>
        <v/>
      </c>
      <c r="F352" s="48"/>
      <c r="G352" s="47"/>
      <c r="H352" s="47"/>
      <c r="I352" s="47"/>
      <c r="J352" s="49" t="str">
        <f t="shared" si="12"/>
        <v/>
      </c>
      <c r="K352" s="77"/>
      <c r="L352" s="47"/>
      <c r="M352" s="50"/>
      <c r="N352" s="51" t="str">
        <f>IF(OR($G352="",$L352=""),"",ROUND(IF($F352="Long",(L352-G352),(G352-L352)) * POWER(10, VLOOKUP($D352,'Currency Pairs'!$A:$C,3,FALSE)),0))</f>
        <v/>
      </c>
      <c r="O352" s="93" t="str">
        <f>IF($P352="","",(($P352+$Q352+$R352)/LOOKUP(2,1/($V$4:$V351&lt;&gt;""),$V$4:$V351)))</f>
        <v/>
      </c>
      <c r="P352" s="52"/>
      <c r="Q352" s="52"/>
      <c r="R352" s="52"/>
      <c r="S352" s="40" t="str">
        <f t="shared" si="13"/>
        <v/>
      </c>
      <c r="T352" s="64"/>
      <c r="U352" s="64"/>
      <c r="V352" s="39" t="str">
        <f>IF($P352="","",$P352+$Q352+LOOKUP(2,1/($V$4:$V351&lt;&gt;""),$V$4:$V351))</f>
        <v/>
      </c>
      <c r="W352" s="40"/>
      <c r="X352" s="40"/>
      <c r="Y352" s="33"/>
      <c r="Z352" s="33"/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  <c r="CY352" s="33"/>
      <c r="CZ352" s="33"/>
      <c r="DA352" s="33"/>
      <c r="DB352" s="33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  <c r="DS352" s="33"/>
      <c r="DT352" s="33"/>
      <c r="DU352" s="33"/>
      <c r="DV352" s="33"/>
      <c r="DW352" s="33"/>
      <c r="DX352" s="33"/>
      <c r="DY352" s="33"/>
      <c r="DZ352" s="33"/>
      <c r="EA352" s="33"/>
      <c r="EB352" s="33"/>
      <c r="EC352" s="33"/>
      <c r="ED352" s="33"/>
      <c r="EE352" s="33"/>
      <c r="EF352" s="33"/>
      <c r="EG352" s="33"/>
      <c r="EH352" s="33"/>
      <c r="EI352" s="33"/>
      <c r="EJ352" s="33"/>
      <c r="EK352" s="33"/>
      <c r="EL352" s="33"/>
      <c r="EM352" s="33"/>
      <c r="EN352" s="33"/>
      <c r="EO352" s="33"/>
      <c r="EP352" s="33"/>
      <c r="EQ352" s="33"/>
      <c r="ER352" s="33"/>
      <c r="ES352" s="33"/>
      <c r="ET352" s="33"/>
      <c r="EU352" s="33"/>
      <c r="EV352" s="33"/>
      <c r="EW352" s="33"/>
      <c r="EX352" s="33"/>
      <c r="EY352" s="33"/>
      <c r="EZ352" s="33"/>
      <c r="FA352" s="33"/>
      <c r="FB352" s="33"/>
      <c r="FC352" s="33"/>
      <c r="FD352" s="33"/>
      <c r="FE352" s="33"/>
      <c r="FF352" s="33"/>
      <c r="FG352" s="33"/>
      <c r="FH352" s="33"/>
      <c r="FI352" s="33"/>
      <c r="FJ352" s="33"/>
      <c r="FK352" s="33"/>
      <c r="FL352" s="33"/>
      <c r="FM352" s="33"/>
      <c r="FN352" s="33"/>
      <c r="FO352" s="33"/>
      <c r="FP352" s="33"/>
      <c r="FQ352" s="33"/>
      <c r="FR352" s="33"/>
      <c r="FS352" s="33"/>
      <c r="FT352" s="33"/>
      <c r="FU352" s="33"/>
      <c r="FV352" s="33"/>
      <c r="FW352" s="33"/>
      <c r="FX352" s="33"/>
      <c r="FY352" s="33"/>
      <c r="FZ352" s="33"/>
      <c r="GA352" s="33"/>
      <c r="GB352" s="33"/>
      <c r="GC352" s="33"/>
      <c r="GD352" s="33"/>
      <c r="GE352" s="33"/>
      <c r="GF352" s="33"/>
      <c r="GG352" s="33"/>
      <c r="GH352" s="33"/>
      <c r="GI352" s="33"/>
      <c r="GJ352" s="33"/>
      <c r="GK352" s="33"/>
      <c r="GL352" s="33"/>
      <c r="GM352" s="33"/>
      <c r="GN352" s="33"/>
      <c r="GO352" s="33"/>
      <c r="GP352" s="33"/>
      <c r="GQ352" s="33"/>
      <c r="GR352" s="33"/>
      <c r="GS352" s="33"/>
      <c r="GT352" s="33"/>
      <c r="GU352" s="33"/>
      <c r="GV352" s="33"/>
      <c r="GW352" s="33"/>
      <c r="GX352" s="33"/>
      <c r="GY352" s="33"/>
      <c r="GZ352" s="33"/>
      <c r="HA352" s="33"/>
      <c r="HB352" s="33"/>
      <c r="HC352" s="33"/>
      <c r="HD352" s="33"/>
      <c r="HE352" s="33"/>
      <c r="HF352" s="33"/>
      <c r="HG352" s="33"/>
      <c r="HH352" s="33"/>
      <c r="HI352" s="33"/>
      <c r="HJ352" s="33"/>
      <c r="HK352" s="33"/>
      <c r="HL352" s="33"/>
      <c r="HM352" s="33"/>
      <c r="HN352" s="33"/>
      <c r="HO352" s="33"/>
      <c r="HP352" s="33"/>
      <c r="HQ352" s="33"/>
      <c r="HR352" s="33"/>
      <c r="HS352" s="33"/>
      <c r="HT352" s="33"/>
      <c r="HU352" s="33"/>
      <c r="HV352" s="33"/>
      <c r="HW352" s="33"/>
      <c r="HX352" s="33"/>
      <c r="HY352" s="33"/>
      <c r="HZ352" s="33"/>
      <c r="IA352" s="33"/>
      <c r="IB352" s="33"/>
      <c r="IC352" s="33"/>
      <c r="ID352" s="33"/>
      <c r="IE352" s="33"/>
      <c r="IF352" s="33"/>
      <c r="IG352" s="33"/>
      <c r="IH352" s="33"/>
      <c r="II352" s="33"/>
      <c r="IJ352" s="33"/>
      <c r="IK352" s="33"/>
      <c r="IL352" s="33"/>
      <c r="IM352" s="33"/>
      <c r="IN352" s="33"/>
      <c r="IO352" s="33"/>
      <c r="IP352" s="33"/>
      <c r="IQ352" s="33"/>
      <c r="IR352" s="33"/>
      <c r="IS352" s="33"/>
      <c r="IT352" s="33"/>
      <c r="IU352" s="33"/>
      <c r="IV352" s="33"/>
      <c r="IW352" s="33"/>
      <c r="IX352" s="33"/>
    </row>
    <row r="353" spans="1:258" ht="18" x14ac:dyDescent="0.25">
      <c r="A353" s="24">
        <f>LOOKUP(2,1/($A$4:$A352&lt;&gt;""),$A$4:$A352)+1</f>
        <v>345</v>
      </c>
      <c r="B353" s="25"/>
      <c r="C353" s="42"/>
      <c r="D353" s="26" t="str">
        <f ca="1">IFERROR(IF($E353="","",VLOOKUP($E353,'Currency Pairs'!$B$4:$D$1001,3,FALSE)),"")</f>
        <v/>
      </c>
      <c r="E353" s="41" t="str">
        <f ca="1">IFERROR(IF($D353="","",VLOOKUP($D353,'Currency Pairs'!$A$4:$B$1001,2,FALSE)),"")</f>
        <v/>
      </c>
      <c r="F353" s="42"/>
      <c r="G353" s="41"/>
      <c r="H353" s="41"/>
      <c r="I353" s="41"/>
      <c r="J353" s="43" t="str">
        <f t="shared" si="12"/>
        <v/>
      </c>
      <c r="K353" s="76"/>
      <c r="L353" s="41"/>
      <c r="M353" s="44"/>
      <c r="N353" s="45" t="str">
        <f>IF(OR($G353="",$L353=""),"",ROUND(IF($F353="Long",(L353-G353),(G353-L353)) * POWER(10, VLOOKUP($D353,'Currency Pairs'!$A:$C,3,FALSE)),0))</f>
        <v/>
      </c>
      <c r="O353" s="89" t="str">
        <f>IF($P353="","",(($P353+$Q353+$R353)/LOOKUP(2,1/($V$4:$V352&lt;&gt;""),$V$4:$V352)))</f>
        <v/>
      </c>
      <c r="P353" s="46"/>
      <c r="Q353" s="46"/>
      <c r="R353" s="46"/>
      <c r="S353" s="31" t="str">
        <f t="shared" si="13"/>
        <v/>
      </c>
      <c r="T353" s="63"/>
      <c r="U353" s="63"/>
      <c r="V353" s="30" t="str">
        <f>IF($P353="","",$P353+$Q353+LOOKUP(2,1/($V$4:$V352&lt;&gt;""),$V$4:$V352))</f>
        <v/>
      </c>
      <c r="W353" s="31"/>
      <c r="X353" s="31"/>
      <c r="Y353" s="32"/>
      <c r="Z353" s="32"/>
      <c r="AA353" s="32"/>
      <c r="AB353" s="32"/>
      <c r="AC353" s="32"/>
      <c r="AD353" s="32"/>
      <c r="AE353" s="32"/>
      <c r="AF353" s="32"/>
      <c r="AG353" s="32"/>
      <c r="AH353" s="32"/>
      <c r="AI353" s="32"/>
      <c r="AJ353" s="32"/>
      <c r="AK353" s="32"/>
      <c r="AL353" s="32"/>
      <c r="AM353" s="32"/>
      <c r="AN353" s="32"/>
      <c r="AO353" s="32"/>
      <c r="AP353" s="32"/>
      <c r="AQ353" s="32"/>
      <c r="AR353" s="32"/>
      <c r="AS353" s="32"/>
      <c r="AT353" s="32"/>
      <c r="AU353" s="32"/>
      <c r="AV353" s="32"/>
      <c r="AW353" s="32"/>
      <c r="AX353" s="32"/>
      <c r="AY353" s="32"/>
      <c r="AZ353" s="32"/>
      <c r="BA353" s="32"/>
      <c r="BB353" s="32"/>
      <c r="BC353" s="32"/>
      <c r="BD353" s="32"/>
      <c r="BE353" s="32"/>
      <c r="BF353" s="32"/>
      <c r="BG353" s="32"/>
      <c r="BH353" s="32"/>
      <c r="BI353" s="32"/>
      <c r="BJ353" s="32"/>
      <c r="BK353" s="32"/>
      <c r="BL353" s="32"/>
      <c r="BM353" s="32"/>
      <c r="BN353" s="32"/>
      <c r="BO353" s="32"/>
      <c r="BP353" s="32"/>
      <c r="BQ353" s="32"/>
      <c r="BR353" s="32"/>
      <c r="BS353" s="32"/>
      <c r="BT353" s="32"/>
      <c r="BU353" s="32"/>
      <c r="BV353" s="32"/>
      <c r="BW353" s="32"/>
      <c r="BX353" s="32"/>
      <c r="BY353" s="32"/>
      <c r="BZ353" s="32"/>
      <c r="CA353" s="32"/>
      <c r="CB353" s="32"/>
      <c r="CC353" s="32"/>
      <c r="CD353" s="32"/>
      <c r="CE353" s="32"/>
      <c r="CF353" s="32"/>
      <c r="CG353" s="32"/>
      <c r="CH353" s="32"/>
      <c r="CI353" s="32"/>
      <c r="CJ353" s="32"/>
      <c r="CK353" s="32"/>
      <c r="CL353" s="32"/>
      <c r="CM353" s="32"/>
      <c r="CN353" s="32"/>
      <c r="CO353" s="32"/>
      <c r="CP353" s="32"/>
      <c r="CQ353" s="32"/>
      <c r="CR353" s="32"/>
      <c r="CS353" s="32"/>
      <c r="CT353" s="32"/>
      <c r="CU353" s="32"/>
      <c r="CV353" s="32"/>
      <c r="CW353" s="32"/>
      <c r="CX353" s="32"/>
      <c r="CY353" s="32"/>
      <c r="CZ353" s="32"/>
      <c r="DA353" s="32"/>
      <c r="DB353" s="32"/>
      <c r="DC353" s="32"/>
      <c r="DD353" s="32"/>
      <c r="DE353" s="32"/>
      <c r="DF353" s="32"/>
      <c r="DG353" s="32"/>
      <c r="DH353" s="32"/>
      <c r="DI353" s="32"/>
      <c r="DJ353" s="32"/>
      <c r="DK353" s="32"/>
      <c r="DL353" s="32"/>
      <c r="DM353" s="32"/>
      <c r="DN353" s="32"/>
      <c r="DO353" s="32"/>
      <c r="DP353" s="32"/>
      <c r="DQ353" s="32"/>
      <c r="DR353" s="32"/>
      <c r="DS353" s="32"/>
      <c r="DT353" s="32"/>
      <c r="DU353" s="32"/>
      <c r="DV353" s="32"/>
      <c r="DW353" s="32"/>
      <c r="DX353" s="32"/>
      <c r="DY353" s="32"/>
      <c r="DZ353" s="32"/>
      <c r="EA353" s="32"/>
      <c r="EB353" s="32"/>
      <c r="EC353" s="32"/>
      <c r="ED353" s="32"/>
      <c r="EE353" s="32"/>
      <c r="EF353" s="32"/>
      <c r="EG353" s="32"/>
      <c r="EH353" s="32"/>
      <c r="EI353" s="32"/>
      <c r="EJ353" s="32"/>
      <c r="EK353" s="32"/>
      <c r="EL353" s="32"/>
      <c r="EM353" s="32"/>
      <c r="EN353" s="32"/>
      <c r="EO353" s="32"/>
      <c r="EP353" s="32"/>
      <c r="EQ353" s="32"/>
      <c r="ER353" s="32"/>
      <c r="ES353" s="32"/>
      <c r="ET353" s="32"/>
      <c r="EU353" s="32"/>
      <c r="EV353" s="32"/>
      <c r="EW353" s="32"/>
      <c r="EX353" s="32"/>
      <c r="EY353" s="32"/>
      <c r="EZ353" s="32"/>
      <c r="FA353" s="32"/>
      <c r="FB353" s="32"/>
      <c r="FC353" s="32"/>
      <c r="FD353" s="32"/>
      <c r="FE353" s="32"/>
      <c r="FF353" s="32"/>
      <c r="FG353" s="32"/>
      <c r="FH353" s="32"/>
      <c r="FI353" s="32"/>
      <c r="FJ353" s="32"/>
      <c r="FK353" s="32"/>
      <c r="FL353" s="32"/>
      <c r="FM353" s="32"/>
      <c r="FN353" s="32"/>
      <c r="FO353" s="32"/>
      <c r="FP353" s="32"/>
      <c r="FQ353" s="32"/>
      <c r="FR353" s="32"/>
      <c r="FS353" s="32"/>
      <c r="FT353" s="32"/>
      <c r="FU353" s="32"/>
      <c r="FV353" s="32"/>
      <c r="FW353" s="32"/>
      <c r="FX353" s="32"/>
      <c r="FY353" s="32"/>
      <c r="FZ353" s="32"/>
      <c r="GA353" s="32"/>
      <c r="GB353" s="32"/>
      <c r="GC353" s="32"/>
      <c r="GD353" s="32"/>
      <c r="GE353" s="32"/>
      <c r="GF353" s="32"/>
      <c r="GG353" s="32"/>
      <c r="GH353" s="32"/>
      <c r="GI353" s="32"/>
      <c r="GJ353" s="32"/>
      <c r="GK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</row>
    <row r="354" spans="1:258" ht="18" x14ac:dyDescent="0.25">
      <c r="A354" s="33">
        <f>LOOKUP(2,1/($A$4:$A353&lt;&gt;""),$A$4:$A353)+1</f>
        <v>346</v>
      </c>
      <c r="B354" s="34"/>
      <c r="C354" s="48"/>
      <c r="D354" s="35" t="str">
        <f ca="1">IFERROR(IF($E354="","",VLOOKUP($E354,'Currency Pairs'!$B$4:$D$1001,3,FALSE)),"")</f>
        <v/>
      </c>
      <c r="E354" s="47" t="str">
        <f ca="1">IFERROR(IF($D354="","",VLOOKUP($D354,'Currency Pairs'!$A$4:$B$1001,2,FALSE)),"")</f>
        <v/>
      </c>
      <c r="F354" s="48"/>
      <c r="G354" s="47"/>
      <c r="H354" s="47"/>
      <c r="I354" s="47"/>
      <c r="J354" s="49" t="str">
        <f t="shared" si="12"/>
        <v/>
      </c>
      <c r="K354" s="77"/>
      <c r="L354" s="47"/>
      <c r="M354" s="50"/>
      <c r="N354" s="51" t="str">
        <f>IF(OR($G354="",$L354=""),"",ROUND(IF($F354="Long",(L354-G354),(G354-L354)) * POWER(10, VLOOKUP($D354,'Currency Pairs'!$A:$C,3,FALSE)),0))</f>
        <v/>
      </c>
      <c r="O354" s="93" t="str">
        <f>IF($P354="","",(($P354+$Q354+$R354)/LOOKUP(2,1/($V$4:$V353&lt;&gt;""),$V$4:$V353)))</f>
        <v/>
      </c>
      <c r="P354" s="52"/>
      <c r="Q354" s="52"/>
      <c r="R354" s="52"/>
      <c r="S354" s="40" t="str">
        <f t="shared" si="13"/>
        <v/>
      </c>
      <c r="T354" s="64"/>
      <c r="U354" s="64"/>
      <c r="V354" s="39" t="str">
        <f>IF($P354="","",$P354+$Q354+LOOKUP(2,1/($V$4:$V353&lt;&gt;""),$V$4:$V353))</f>
        <v/>
      </c>
      <c r="W354" s="40"/>
      <c r="X354" s="40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  <c r="CY354" s="33"/>
      <c r="CZ354" s="33"/>
      <c r="DA354" s="33"/>
      <c r="DB354" s="33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  <c r="DS354" s="33"/>
      <c r="DT354" s="33"/>
      <c r="DU354" s="33"/>
      <c r="DV354" s="33"/>
      <c r="DW354" s="33"/>
      <c r="DX354" s="33"/>
      <c r="DY354" s="33"/>
      <c r="DZ354" s="33"/>
      <c r="EA354" s="33"/>
      <c r="EB354" s="33"/>
      <c r="EC354" s="33"/>
      <c r="ED354" s="33"/>
      <c r="EE354" s="33"/>
      <c r="EF354" s="33"/>
      <c r="EG354" s="33"/>
      <c r="EH354" s="33"/>
      <c r="EI354" s="33"/>
      <c r="EJ354" s="33"/>
      <c r="EK354" s="33"/>
      <c r="EL354" s="33"/>
      <c r="EM354" s="33"/>
      <c r="EN354" s="33"/>
      <c r="EO354" s="33"/>
      <c r="EP354" s="33"/>
      <c r="EQ354" s="33"/>
      <c r="ER354" s="33"/>
      <c r="ES354" s="33"/>
      <c r="ET354" s="33"/>
      <c r="EU354" s="33"/>
      <c r="EV354" s="33"/>
      <c r="EW354" s="33"/>
      <c r="EX354" s="33"/>
      <c r="EY354" s="33"/>
      <c r="EZ354" s="33"/>
      <c r="FA354" s="33"/>
      <c r="FB354" s="33"/>
      <c r="FC354" s="33"/>
      <c r="FD354" s="33"/>
      <c r="FE354" s="33"/>
      <c r="FF354" s="33"/>
      <c r="FG354" s="33"/>
      <c r="FH354" s="33"/>
      <c r="FI354" s="33"/>
      <c r="FJ354" s="33"/>
      <c r="FK354" s="33"/>
      <c r="FL354" s="33"/>
      <c r="FM354" s="33"/>
      <c r="FN354" s="33"/>
      <c r="FO354" s="33"/>
      <c r="FP354" s="33"/>
      <c r="FQ354" s="33"/>
      <c r="FR354" s="33"/>
      <c r="FS354" s="33"/>
      <c r="FT354" s="33"/>
      <c r="FU354" s="33"/>
      <c r="FV354" s="33"/>
      <c r="FW354" s="33"/>
      <c r="FX354" s="33"/>
      <c r="FY354" s="33"/>
      <c r="FZ354" s="33"/>
      <c r="GA354" s="33"/>
      <c r="GB354" s="33"/>
      <c r="GC354" s="33"/>
      <c r="GD354" s="33"/>
      <c r="GE354" s="33"/>
      <c r="GF354" s="33"/>
      <c r="GG354" s="33"/>
      <c r="GH354" s="33"/>
      <c r="GI354" s="33"/>
      <c r="GJ354" s="33"/>
      <c r="GK354" s="33"/>
      <c r="GL354" s="33"/>
      <c r="GM354" s="33"/>
      <c r="GN354" s="33"/>
      <c r="GO354" s="33"/>
      <c r="GP354" s="33"/>
      <c r="GQ354" s="33"/>
      <c r="GR354" s="33"/>
      <c r="GS354" s="33"/>
      <c r="GT354" s="33"/>
      <c r="GU354" s="33"/>
      <c r="GV354" s="33"/>
      <c r="GW354" s="33"/>
      <c r="GX354" s="33"/>
      <c r="GY354" s="33"/>
      <c r="GZ354" s="33"/>
      <c r="HA354" s="33"/>
      <c r="HB354" s="33"/>
      <c r="HC354" s="33"/>
      <c r="HD354" s="33"/>
      <c r="HE354" s="33"/>
      <c r="HF354" s="33"/>
      <c r="HG354" s="33"/>
      <c r="HH354" s="33"/>
      <c r="HI354" s="33"/>
      <c r="HJ354" s="33"/>
      <c r="HK354" s="33"/>
      <c r="HL354" s="33"/>
      <c r="HM354" s="33"/>
      <c r="HN354" s="33"/>
      <c r="HO354" s="33"/>
      <c r="HP354" s="33"/>
      <c r="HQ354" s="33"/>
      <c r="HR354" s="33"/>
      <c r="HS354" s="33"/>
      <c r="HT354" s="33"/>
      <c r="HU354" s="33"/>
      <c r="HV354" s="33"/>
      <c r="HW354" s="33"/>
      <c r="HX354" s="33"/>
      <c r="HY354" s="33"/>
      <c r="HZ354" s="33"/>
      <c r="IA354" s="33"/>
      <c r="IB354" s="33"/>
      <c r="IC354" s="33"/>
      <c r="ID354" s="33"/>
      <c r="IE354" s="33"/>
      <c r="IF354" s="33"/>
      <c r="IG354" s="33"/>
      <c r="IH354" s="33"/>
      <c r="II354" s="33"/>
      <c r="IJ354" s="33"/>
      <c r="IK354" s="33"/>
      <c r="IL354" s="33"/>
      <c r="IM354" s="33"/>
      <c r="IN354" s="33"/>
      <c r="IO354" s="33"/>
      <c r="IP354" s="33"/>
      <c r="IQ354" s="33"/>
      <c r="IR354" s="33"/>
      <c r="IS354" s="33"/>
      <c r="IT354" s="33"/>
      <c r="IU354" s="33"/>
      <c r="IV354" s="33"/>
      <c r="IW354" s="33"/>
      <c r="IX354" s="33"/>
    </row>
    <row r="355" spans="1:258" ht="18" x14ac:dyDescent="0.25">
      <c r="A355" s="24">
        <f>LOOKUP(2,1/($A$4:$A354&lt;&gt;""),$A$4:$A354)+1</f>
        <v>347</v>
      </c>
      <c r="B355" s="25"/>
      <c r="C355" s="42"/>
      <c r="D355" s="26" t="str">
        <f ca="1">IFERROR(IF($E355="","",VLOOKUP($E355,'Currency Pairs'!$B$4:$D$1001,3,FALSE)),"")</f>
        <v/>
      </c>
      <c r="E355" s="41" t="str">
        <f ca="1">IFERROR(IF($D355="","",VLOOKUP($D355,'Currency Pairs'!$A$4:$B$1001,2,FALSE)),"")</f>
        <v/>
      </c>
      <c r="F355" s="42"/>
      <c r="G355" s="41"/>
      <c r="H355" s="41"/>
      <c r="I355" s="41"/>
      <c r="J355" s="43" t="str">
        <f t="shared" si="12"/>
        <v/>
      </c>
      <c r="K355" s="76"/>
      <c r="L355" s="41"/>
      <c r="M355" s="44"/>
      <c r="N355" s="45" t="str">
        <f>IF(OR($G355="",$L355=""),"",ROUND(IF($F355="Long",(L355-G355),(G355-L355)) * POWER(10, VLOOKUP($D355,'Currency Pairs'!$A:$C,3,FALSE)),0))</f>
        <v/>
      </c>
      <c r="O355" s="89" t="str">
        <f>IF($P355="","",(($P355+$Q355+$R355)/LOOKUP(2,1/($V$4:$V354&lt;&gt;""),$V$4:$V354)))</f>
        <v/>
      </c>
      <c r="P355" s="46"/>
      <c r="Q355" s="46"/>
      <c r="R355" s="46"/>
      <c r="S355" s="31" t="str">
        <f t="shared" si="13"/>
        <v/>
      </c>
      <c r="T355" s="63"/>
      <c r="U355" s="63"/>
      <c r="V355" s="30" t="str">
        <f>IF($P355="","",$P355+$Q355+LOOKUP(2,1/($V$4:$V354&lt;&gt;""),$V$4:$V354))</f>
        <v/>
      </c>
      <c r="W355" s="31"/>
      <c r="X355" s="31"/>
      <c r="Y355" s="32"/>
      <c r="Z355" s="32"/>
      <c r="AA355" s="32"/>
      <c r="AB355" s="32"/>
      <c r="AC355" s="32"/>
      <c r="AD355" s="32"/>
      <c r="AE355" s="32"/>
      <c r="AF355" s="32"/>
      <c r="AG355" s="32"/>
      <c r="AH355" s="32"/>
      <c r="AI355" s="32"/>
      <c r="AJ355" s="32"/>
      <c r="AK355" s="32"/>
      <c r="AL355" s="32"/>
      <c r="AM355" s="32"/>
      <c r="AN355" s="32"/>
      <c r="AO355" s="32"/>
      <c r="AP355" s="32"/>
      <c r="AQ355" s="32"/>
      <c r="AR355" s="32"/>
      <c r="AS355" s="32"/>
      <c r="AT355" s="32"/>
      <c r="AU355" s="32"/>
      <c r="AV355" s="32"/>
      <c r="AW355" s="32"/>
      <c r="AX355" s="32"/>
      <c r="AY355" s="32"/>
      <c r="AZ355" s="32"/>
      <c r="BA355" s="32"/>
      <c r="BB355" s="32"/>
      <c r="BC355" s="32"/>
      <c r="BD355" s="32"/>
      <c r="BE355" s="32"/>
      <c r="BF355" s="32"/>
      <c r="BG355" s="32"/>
      <c r="BH355" s="32"/>
      <c r="BI355" s="32"/>
      <c r="BJ355" s="32"/>
      <c r="BK355" s="32"/>
      <c r="BL355" s="32"/>
      <c r="BM355" s="32"/>
      <c r="BN355" s="32"/>
      <c r="BO355" s="32"/>
      <c r="BP355" s="32"/>
      <c r="BQ355" s="32"/>
      <c r="BR355" s="32"/>
      <c r="BS355" s="32"/>
      <c r="BT355" s="32"/>
      <c r="BU355" s="32"/>
      <c r="BV355" s="32"/>
      <c r="BW355" s="32"/>
      <c r="BX355" s="32"/>
      <c r="BY355" s="32"/>
      <c r="BZ355" s="32"/>
      <c r="CA355" s="32"/>
      <c r="CB355" s="32"/>
      <c r="CC355" s="32"/>
      <c r="CD355" s="32"/>
      <c r="CE355" s="32"/>
      <c r="CF355" s="32"/>
      <c r="CG355" s="32"/>
      <c r="CH355" s="32"/>
      <c r="CI355" s="32"/>
      <c r="CJ355" s="32"/>
      <c r="CK355" s="32"/>
      <c r="CL355" s="32"/>
      <c r="CM355" s="32"/>
      <c r="CN355" s="32"/>
      <c r="CO355" s="32"/>
      <c r="CP355" s="32"/>
      <c r="CQ355" s="32"/>
      <c r="CR355" s="32"/>
      <c r="CS355" s="32"/>
      <c r="CT355" s="32"/>
      <c r="CU355" s="32"/>
      <c r="CV355" s="32"/>
      <c r="CW355" s="32"/>
      <c r="CX355" s="32"/>
      <c r="CY355" s="32"/>
      <c r="CZ355" s="32"/>
      <c r="DA355" s="32"/>
      <c r="DB355" s="32"/>
      <c r="DC355" s="32"/>
      <c r="DD355" s="32"/>
      <c r="DE355" s="32"/>
      <c r="DF355" s="32"/>
      <c r="DG355" s="32"/>
      <c r="DH355" s="32"/>
      <c r="DI355" s="32"/>
      <c r="DJ355" s="32"/>
      <c r="DK355" s="32"/>
      <c r="DL355" s="32"/>
      <c r="DM355" s="32"/>
      <c r="DN355" s="32"/>
      <c r="DO355" s="32"/>
      <c r="DP355" s="32"/>
      <c r="DQ355" s="32"/>
      <c r="DR355" s="32"/>
      <c r="DS355" s="32"/>
      <c r="DT355" s="32"/>
      <c r="DU355" s="32"/>
      <c r="DV355" s="32"/>
      <c r="DW355" s="32"/>
      <c r="DX355" s="32"/>
      <c r="DY355" s="32"/>
      <c r="DZ355" s="32"/>
      <c r="EA355" s="32"/>
      <c r="EB355" s="32"/>
      <c r="EC355" s="32"/>
      <c r="ED355" s="32"/>
      <c r="EE355" s="32"/>
      <c r="EF355" s="32"/>
      <c r="EG355" s="32"/>
      <c r="EH355" s="32"/>
      <c r="EI355" s="32"/>
      <c r="EJ355" s="32"/>
      <c r="EK355" s="32"/>
      <c r="EL355" s="32"/>
      <c r="EM355" s="32"/>
      <c r="EN355" s="32"/>
      <c r="EO355" s="32"/>
      <c r="EP355" s="32"/>
      <c r="EQ355" s="32"/>
      <c r="ER355" s="32"/>
      <c r="ES355" s="32"/>
      <c r="ET355" s="32"/>
      <c r="EU355" s="32"/>
      <c r="EV355" s="32"/>
      <c r="EW355" s="32"/>
      <c r="EX355" s="32"/>
      <c r="EY355" s="32"/>
      <c r="EZ355" s="32"/>
      <c r="FA355" s="32"/>
      <c r="FB355" s="32"/>
      <c r="FC355" s="32"/>
      <c r="FD355" s="32"/>
      <c r="FE355" s="32"/>
      <c r="FF355" s="32"/>
      <c r="FG355" s="32"/>
      <c r="FH355" s="32"/>
      <c r="FI355" s="32"/>
      <c r="FJ355" s="32"/>
      <c r="FK355" s="32"/>
      <c r="FL355" s="32"/>
      <c r="FM355" s="32"/>
      <c r="FN355" s="32"/>
      <c r="FO355" s="32"/>
      <c r="FP355" s="32"/>
      <c r="FQ355" s="32"/>
      <c r="FR355" s="32"/>
      <c r="FS355" s="32"/>
      <c r="FT355" s="32"/>
      <c r="FU355" s="32"/>
      <c r="FV355" s="32"/>
      <c r="FW355" s="32"/>
      <c r="FX355" s="32"/>
      <c r="FY355" s="32"/>
      <c r="FZ355" s="32"/>
      <c r="GA355" s="32"/>
      <c r="GB355" s="32"/>
      <c r="GC355" s="32"/>
      <c r="GD355" s="32"/>
      <c r="GE355" s="32"/>
      <c r="GF355" s="32"/>
      <c r="GG355" s="32"/>
      <c r="GH355" s="32"/>
      <c r="GI355" s="32"/>
      <c r="GJ355" s="32"/>
      <c r="GK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</row>
    <row r="356" spans="1:258" ht="18" x14ac:dyDescent="0.25">
      <c r="A356" s="33">
        <f>LOOKUP(2,1/($A$4:$A355&lt;&gt;""),$A$4:$A355)+1</f>
        <v>348</v>
      </c>
      <c r="B356" s="34"/>
      <c r="C356" s="48"/>
      <c r="D356" s="35" t="str">
        <f ca="1">IFERROR(IF($E356="","",VLOOKUP($E356,'Currency Pairs'!$B$4:$D$1001,3,FALSE)),"")</f>
        <v/>
      </c>
      <c r="E356" s="47" t="str">
        <f ca="1">IFERROR(IF($D356="","",VLOOKUP($D356,'Currency Pairs'!$A$4:$B$1001,2,FALSE)),"")</f>
        <v/>
      </c>
      <c r="F356" s="48"/>
      <c r="G356" s="47"/>
      <c r="H356" s="47"/>
      <c r="I356" s="47"/>
      <c r="J356" s="49" t="str">
        <f t="shared" si="12"/>
        <v/>
      </c>
      <c r="K356" s="77"/>
      <c r="L356" s="47"/>
      <c r="M356" s="50"/>
      <c r="N356" s="51" t="str">
        <f>IF(OR($G356="",$L356=""),"",ROUND(IF($F356="Long",(L356-G356),(G356-L356)) * POWER(10, VLOOKUP($D356,'Currency Pairs'!$A:$C,3,FALSE)),0))</f>
        <v/>
      </c>
      <c r="O356" s="93" t="str">
        <f>IF($P356="","",(($P356+$Q356+$R356)/LOOKUP(2,1/($V$4:$V355&lt;&gt;""),$V$4:$V355)))</f>
        <v/>
      </c>
      <c r="P356" s="52"/>
      <c r="Q356" s="52"/>
      <c r="R356" s="52"/>
      <c r="S356" s="40" t="str">
        <f t="shared" si="13"/>
        <v/>
      </c>
      <c r="T356" s="64"/>
      <c r="U356" s="64"/>
      <c r="V356" s="39" t="str">
        <f>IF($P356="","",$P356+$Q356+LOOKUP(2,1/($V$4:$V355&lt;&gt;""),$V$4:$V355))</f>
        <v/>
      </c>
      <c r="W356" s="40"/>
      <c r="X356" s="40"/>
      <c r="Y356" s="33"/>
      <c r="Z356" s="33"/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  <c r="CY356" s="33"/>
      <c r="CZ356" s="33"/>
      <c r="DA356" s="33"/>
      <c r="DB356" s="33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  <c r="DS356" s="33"/>
      <c r="DT356" s="33"/>
      <c r="DU356" s="33"/>
      <c r="DV356" s="33"/>
      <c r="DW356" s="33"/>
      <c r="DX356" s="33"/>
      <c r="DY356" s="33"/>
      <c r="DZ356" s="33"/>
      <c r="EA356" s="33"/>
      <c r="EB356" s="33"/>
      <c r="EC356" s="33"/>
      <c r="ED356" s="33"/>
      <c r="EE356" s="33"/>
      <c r="EF356" s="33"/>
      <c r="EG356" s="33"/>
      <c r="EH356" s="33"/>
      <c r="EI356" s="33"/>
      <c r="EJ356" s="33"/>
      <c r="EK356" s="33"/>
      <c r="EL356" s="33"/>
      <c r="EM356" s="33"/>
      <c r="EN356" s="33"/>
      <c r="EO356" s="33"/>
      <c r="EP356" s="33"/>
      <c r="EQ356" s="33"/>
      <c r="ER356" s="33"/>
      <c r="ES356" s="33"/>
      <c r="ET356" s="33"/>
      <c r="EU356" s="33"/>
      <c r="EV356" s="33"/>
      <c r="EW356" s="33"/>
      <c r="EX356" s="33"/>
      <c r="EY356" s="33"/>
      <c r="EZ356" s="33"/>
      <c r="FA356" s="33"/>
      <c r="FB356" s="33"/>
      <c r="FC356" s="33"/>
      <c r="FD356" s="33"/>
      <c r="FE356" s="33"/>
      <c r="FF356" s="33"/>
      <c r="FG356" s="33"/>
      <c r="FH356" s="33"/>
      <c r="FI356" s="33"/>
      <c r="FJ356" s="33"/>
      <c r="FK356" s="33"/>
      <c r="FL356" s="33"/>
      <c r="FM356" s="33"/>
      <c r="FN356" s="33"/>
      <c r="FO356" s="33"/>
      <c r="FP356" s="33"/>
      <c r="FQ356" s="33"/>
      <c r="FR356" s="33"/>
      <c r="FS356" s="33"/>
      <c r="FT356" s="33"/>
      <c r="FU356" s="33"/>
      <c r="FV356" s="33"/>
      <c r="FW356" s="33"/>
      <c r="FX356" s="33"/>
      <c r="FY356" s="33"/>
      <c r="FZ356" s="33"/>
      <c r="GA356" s="33"/>
      <c r="GB356" s="33"/>
      <c r="GC356" s="33"/>
      <c r="GD356" s="33"/>
      <c r="GE356" s="33"/>
      <c r="GF356" s="33"/>
      <c r="GG356" s="33"/>
      <c r="GH356" s="33"/>
      <c r="GI356" s="33"/>
      <c r="GJ356" s="33"/>
      <c r="GK356" s="33"/>
      <c r="GL356" s="33"/>
      <c r="GM356" s="33"/>
      <c r="GN356" s="33"/>
      <c r="GO356" s="33"/>
      <c r="GP356" s="33"/>
      <c r="GQ356" s="33"/>
      <c r="GR356" s="33"/>
      <c r="GS356" s="33"/>
      <c r="GT356" s="33"/>
      <c r="GU356" s="33"/>
      <c r="GV356" s="33"/>
      <c r="GW356" s="33"/>
      <c r="GX356" s="33"/>
      <c r="GY356" s="33"/>
      <c r="GZ356" s="33"/>
      <c r="HA356" s="33"/>
      <c r="HB356" s="33"/>
      <c r="HC356" s="33"/>
      <c r="HD356" s="33"/>
      <c r="HE356" s="33"/>
      <c r="HF356" s="33"/>
      <c r="HG356" s="33"/>
      <c r="HH356" s="33"/>
      <c r="HI356" s="33"/>
      <c r="HJ356" s="33"/>
      <c r="HK356" s="33"/>
      <c r="HL356" s="33"/>
      <c r="HM356" s="33"/>
      <c r="HN356" s="33"/>
      <c r="HO356" s="33"/>
      <c r="HP356" s="33"/>
      <c r="HQ356" s="33"/>
      <c r="HR356" s="33"/>
      <c r="HS356" s="33"/>
      <c r="HT356" s="33"/>
      <c r="HU356" s="33"/>
      <c r="HV356" s="33"/>
      <c r="HW356" s="33"/>
      <c r="HX356" s="33"/>
      <c r="HY356" s="33"/>
      <c r="HZ356" s="33"/>
      <c r="IA356" s="33"/>
      <c r="IB356" s="33"/>
      <c r="IC356" s="33"/>
      <c r="ID356" s="33"/>
      <c r="IE356" s="33"/>
      <c r="IF356" s="33"/>
      <c r="IG356" s="33"/>
      <c r="IH356" s="33"/>
      <c r="II356" s="33"/>
      <c r="IJ356" s="33"/>
      <c r="IK356" s="33"/>
      <c r="IL356" s="33"/>
      <c r="IM356" s="33"/>
      <c r="IN356" s="33"/>
      <c r="IO356" s="33"/>
      <c r="IP356" s="33"/>
      <c r="IQ356" s="33"/>
      <c r="IR356" s="33"/>
      <c r="IS356" s="33"/>
      <c r="IT356" s="33"/>
      <c r="IU356" s="33"/>
      <c r="IV356" s="33"/>
      <c r="IW356" s="33"/>
      <c r="IX356" s="33"/>
    </row>
    <row r="357" spans="1:258" ht="18" x14ac:dyDescent="0.25">
      <c r="A357" s="24">
        <f>LOOKUP(2,1/($A$4:$A356&lt;&gt;""),$A$4:$A356)+1</f>
        <v>349</v>
      </c>
      <c r="B357" s="25"/>
      <c r="C357" s="42"/>
      <c r="D357" s="26" t="str">
        <f ca="1">IFERROR(IF($E357="","",VLOOKUP($E357,'Currency Pairs'!$B$4:$D$1001,3,FALSE)),"")</f>
        <v/>
      </c>
      <c r="E357" s="41" t="str">
        <f ca="1">IFERROR(IF($D357="","",VLOOKUP($D357,'Currency Pairs'!$A$4:$B$1001,2,FALSE)),"")</f>
        <v/>
      </c>
      <c r="F357" s="42"/>
      <c r="G357" s="41"/>
      <c r="H357" s="41"/>
      <c r="I357" s="41"/>
      <c r="J357" s="43" t="str">
        <f t="shared" si="12"/>
        <v/>
      </c>
      <c r="K357" s="76"/>
      <c r="L357" s="41"/>
      <c r="M357" s="44"/>
      <c r="N357" s="45" t="str">
        <f>IF(OR($G357="",$L357=""),"",ROUND(IF($F357="Long",(L357-G357),(G357-L357)) * POWER(10, VLOOKUP($D357,'Currency Pairs'!$A:$C,3,FALSE)),0))</f>
        <v/>
      </c>
      <c r="O357" s="89" t="str">
        <f>IF($P357="","",(($P357+$Q357+$R357)/LOOKUP(2,1/($V$4:$V356&lt;&gt;""),$V$4:$V356)))</f>
        <v/>
      </c>
      <c r="P357" s="46"/>
      <c r="Q357" s="46"/>
      <c r="R357" s="46"/>
      <c r="S357" s="31" t="str">
        <f t="shared" si="13"/>
        <v/>
      </c>
      <c r="T357" s="63"/>
      <c r="U357" s="63"/>
      <c r="V357" s="30" t="str">
        <f>IF($P357="","",$P357+$Q357+LOOKUP(2,1/($V$4:$V356&lt;&gt;""),$V$4:$V356))</f>
        <v/>
      </c>
      <c r="W357" s="31"/>
      <c r="X357" s="31"/>
      <c r="Y357" s="32"/>
      <c r="Z357" s="32"/>
      <c r="AA357" s="32"/>
      <c r="AB357" s="32"/>
      <c r="AC357" s="32"/>
      <c r="AD357" s="32"/>
      <c r="AE357" s="32"/>
      <c r="AF357" s="32"/>
      <c r="AG357" s="32"/>
      <c r="AH357" s="32"/>
      <c r="AI357" s="32"/>
      <c r="AJ357" s="32"/>
      <c r="AK357" s="32"/>
      <c r="AL357" s="32"/>
      <c r="AM357" s="32"/>
      <c r="AN357" s="32"/>
      <c r="AO357" s="32"/>
      <c r="AP357" s="32"/>
      <c r="AQ357" s="32"/>
      <c r="AR357" s="32"/>
      <c r="AS357" s="32"/>
      <c r="AT357" s="32"/>
      <c r="AU357" s="32"/>
      <c r="AV357" s="32"/>
      <c r="AW357" s="32"/>
      <c r="AX357" s="32"/>
      <c r="AY357" s="32"/>
      <c r="AZ357" s="32"/>
      <c r="BA357" s="32"/>
      <c r="BB357" s="32"/>
      <c r="BC357" s="32"/>
      <c r="BD357" s="32"/>
      <c r="BE357" s="32"/>
      <c r="BF357" s="32"/>
      <c r="BG357" s="32"/>
      <c r="BH357" s="32"/>
      <c r="BI357" s="32"/>
      <c r="BJ357" s="32"/>
      <c r="BK357" s="32"/>
      <c r="BL357" s="32"/>
      <c r="BM357" s="32"/>
      <c r="BN357" s="32"/>
      <c r="BO357" s="32"/>
      <c r="BP357" s="32"/>
      <c r="BQ357" s="32"/>
      <c r="BR357" s="32"/>
      <c r="BS357" s="32"/>
      <c r="BT357" s="32"/>
      <c r="BU357" s="32"/>
      <c r="BV357" s="32"/>
      <c r="BW357" s="32"/>
      <c r="BX357" s="32"/>
      <c r="BY357" s="32"/>
      <c r="BZ357" s="32"/>
      <c r="CA357" s="32"/>
      <c r="CB357" s="32"/>
      <c r="CC357" s="32"/>
      <c r="CD357" s="32"/>
      <c r="CE357" s="32"/>
      <c r="CF357" s="32"/>
      <c r="CG357" s="32"/>
      <c r="CH357" s="32"/>
      <c r="CI357" s="32"/>
      <c r="CJ357" s="32"/>
      <c r="CK357" s="32"/>
      <c r="CL357" s="32"/>
      <c r="CM357" s="32"/>
      <c r="CN357" s="32"/>
      <c r="CO357" s="32"/>
      <c r="CP357" s="32"/>
      <c r="CQ357" s="32"/>
      <c r="CR357" s="32"/>
      <c r="CS357" s="32"/>
      <c r="CT357" s="32"/>
      <c r="CU357" s="32"/>
      <c r="CV357" s="32"/>
      <c r="CW357" s="32"/>
      <c r="CX357" s="32"/>
      <c r="CY357" s="32"/>
      <c r="CZ357" s="32"/>
      <c r="DA357" s="32"/>
      <c r="DB357" s="32"/>
      <c r="DC357" s="32"/>
      <c r="DD357" s="32"/>
      <c r="DE357" s="32"/>
      <c r="DF357" s="32"/>
      <c r="DG357" s="32"/>
      <c r="DH357" s="32"/>
      <c r="DI357" s="32"/>
      <c r="DJ357" s="32"/>
      <c r="DK357" s="32"/>
      <c r="DL357" s="32"/>
      <c r="DM357" s="32"/>
      <c r="DN357" s="32"/>
      <c r="DO357" s="32"/>
      <c r="DP357" s="32"/>
      <c r="DQ357" s="32"/>
      <c r="DR357" s="32"/>
      <c r="DS357" s="32"/>
      <c r="DT357" s="32"/>
      <c r="DU357" s="32"/>
      <c r="DV357" s="32"/>
      <c r="DW357" s="32"/>
      <c r="DX357" s="32"/>
      <c r="DY357" s="32"/>
      <c r="DZ357" s="32"/>
      <c r="EA357" s="32"/>
      <c r="EB357" s="32"/>
      <c r="EC357" s="32"/>
      <c r="ED357" s="32"/>
      <c r="EE357" s="32"/>
      <c r="EF357" s="32"/>
      <c r="EG357" s="32"/>
      <c r="EH357" s="32"/>
      <c r="EI357" s="32"/>
      <c r="EJ357" s="32"/>
      <c r="EK357" s="32"/>
      <c r="EL357" s="32"/>
      <c r="EM357" s="32"/>
      <c r="EN357" s="32"/>
      <c r="EO357" s="32"/>
      <c r="EP357" s="32"/>
      <c r="EQ357" s="32"/>
      <c r="ER357" s="32"/>
      <c r="ES357" s="32"/>
      <c r="ET357" s="32"/>
      <c r="EU357" s="32"/>
      <c r="EV357" s="32"/>
      <c r="EW357" s="32"/>
      <c r="EX357" s="32"/>
      <c r="EY357" s="32"/>
      <c r="EZ357" s="32"/>
      <c r="FA357" s="32"/>
      <c r="FB357" s="32"/>
      <c r="FC357" s="32"/>
      <c r="FD357" s="32"/>
      <c r="FE357" s="32"/>
      <c r="FF357" s="32"/>
      <c r="FG357" s="32"/>
      <c r="FH357" s="32"/>
      <c r="FI357" s="32"/>
      <c r="FJ357" s="32"/>
      <c r="FK357" s="32"/>
      <c r="FL357" s="32"/>
      <c r="FM357" s="32"/>
      <c r="FN357" s="32"/>
      <c r="FO357" s="32"/>
      <c r="FP357" s="32"/>
      <c r="FQ357" s="32"/>
      <c r="FR357" s="32"/>
      <c r="FS357" s="32"/>
      <c r="FT357" s="32"/>
      <c r="FU357" s="32"/>
      <c r="FV357" s="32"/>
      <c r="FW357" s="32"/>
      <c r="FX357" s="32"/>
      <c r="FY357" s="32"/>
      <c r="FZ357" s="32"/>
      <c r="GA357" s="32"/>
      <c r="GB357" s="32"/>
      <c r="GC357" s="32"/>
      <c r="GD357" s="32"/>
      <c r="GE357" s="32"/>
      <c r="GF357" s="32"/>
      <c r="GG357" s="32"/>
      <c r="GH357" s="32"/>
      <c r="GI357" s="32"/>
      <c r="GJ357" s="32"/>
      <c r="GK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</row>
    <row r="358" spans="1:258" ht="18" x14ac:dyDescent="0.25">
      <c r="A358" s="33">
        <f>LOOKUP(2,1/($A$4:$A357&lt;&gt;""),$A$4:$A357)+1</f>
        <v>350</v>
      </c>
      <c r="B358" s="34"/>
      <c r="C358" s="48"/>
      <c r="D358" s="35" t="str">
        <f ca="1">IFERROR(IF($E358="","",VLOOKUP($E358,'Currency Pairs'!$B$4:$D$1001,3,FALSE)),"")</f>
        <v/>
      </c>
      <c r="E358" s="47" t="str">
        <f ca="1">IFERROR(IF($D358="","",VLOOKUP($D358,'Currency Pairs'!$A$4:$B$1001,2,FALSE)),"")</f>
        <v/>
      </c>
      <c r="F358" s="48"/>
      <c r="G358" s="47"/>
      <c r="H358" s="47"/>
      <c r="I358" s="47"/>
      <c r="J358" s="49" t="str">
        <f t="shared" si="12"/>
        <v/>
      </c>
      <c r="K358" s="77"/>
      <c r="L358" s="47"/>
      <c r="M358" s="50"/>
      <c r="N358" s="51" t="str">
        <f>IF(OR($G358="",$L358=""),"",ROUND(IF($F358="Long",(L358-G358),(G358-L358)) * POWER(10, VLOOKUP($D358,'Currency Pairs'!$A:$C,3,FALSE)),0))</f>
        <v/>
      </c>
      <c r="O358" s="93" t="str">
        <f>IF($P358="","",(($P358+$Q358+$R358)/LOOKUP(2,1/($V$4:$V357&lt;&gt;""),$V$4:$V357)))</f>
        <v/>
      </c>
      <c r="P358" s="52"/>
      <c r="Q358" s="52"/>
      <c r="R358" s="52"/>
      <c r="S358" s="40" t="str">
        <f t="shared" si="13"/>
        <v/>
      </c>
      <c r="T358" s="64"/>
      <c r="U358" s="64"/>
      <c r="V358" s="39" t="str">
        <f>IF($P358="","",$P358+$Q358+LOOKUP(2,1/($V$4:$V357&lt;&gt;""),$V$4:$V357))</f>
        <v/>
      </c>
      <c r="W358" s="40"/>
      <c r="X358" s="40"/>
      <c r="Y358" s="33"/>
      <c r="Z358" s="33"/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  <c r="CY358" s="33"/>
      <c r="CZ358" s="33"/>
      <c r="DA358" s="33"/>
      <c r="DB358" s="33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  <c r="DS358" s="33"/>
      <c r="DT358" s="33"/>
      <c r="DU358" s="33"/>
      <c r="DV358" s="33"/>
      <c r="DW358" s="33"/>
      <c r="DX358" s="33"/>
      <c r="DY358" s="33"/>
      <c r="DZ358" s="33"/>
      <c r="EA358" s="33"/>
      <c r="EB358" s="33"/>
      <c r="EC358" s="33"/>
      <c r="ED358" s="33"/>
      <c r="EE358" s="33"/>
      <c r="EF358" s="33"/>
      <c r="EG358" s="33"/>
      <c r="EH358" s="33"/>
      <c r="EI358" s="33"/>
      <c r="EJ358" s="33"/>
      <c r="EK358" s="33"/>
      <c r="EL358" s="33"/>
      <c r="EM358" s="33"/>
      <c r="EN358" s="33"/>
      <c r="EO358" s="33"/>
      <c r="EP358" s="33"/>
      <c r="EQ358" s="33"/>
      <c r="ER358" s="33"/>
      <c r="ES358" s="33"/>
      <c r="ET358" s="33"/>
      <c r="EU358" s="33"/>
      <c r="EV358" s="33"/>
      <c r="EW358" s="33"/>
      <c r="EX358" s="33"/>
      <c r="EY358" s="33"/>
      <c r="EZ358" s="33"/>
      <c r="FA358" s="33"/>
      <c r="FB358" s="33"/>
      <c r="FC358" s="33"/>
      <c r="FD358" s="33"/>
      <c r="FE358" s="33"/>
      <c r="FF358" s="33"/>
      <c r="FG358" s="33"/>
      <c r="FH358" s="33"/>
      <c r="FI358" s="33"/>
      <c r="FJ358" s="33"/>
      <c r="FK358" s="33"/>
      <c r="FL358" s="33"/>
      <c r="FM358" s="33"/>
      <c r="FN358" s="33"/>
      <c r="FO358" s="33"/>
      <c r="FP358" s="33"/>
      <c r="FQ358" s="33"/>
      <c r="FR358" s="33"/>
      <c r="FS358" s="33"/>
      <c r="FT358" s="33"/>
      <c r="FU358" s="33"/>
      <c r="FV358" s="33"/>
      <c r="FW358" s="33"/>
      <c r="FX358" s="33"/>
      <c r="FY358" s="33"/>
      <c r="FZ358" s="33"/>
      <c r="GA358" s="33"/>
      <c r="GB358" s="33"/>
      <c r="GC358" s="33"/>
      <c r="GD358" s="33"/>
      <c r="GE358" s="33"/>
      <c r="GF358" s="33"/>
      <c r="GG358" s="33"/>
      <c r="GH358" s="33"/>
      <c r="GI358" s="33"/>
      <c r="GJ358" s="33"/>
      <c r="GK358" s="33"/>
      <c r="GL358" s="33"/>
      <c r="GM358" s="33"/>
      <c r="GN358" s="33"/>
      <c r="GO358" s="33"/>
      <c r="GP358" s="33"/>
      <c r="GQ358" s="33"/>
      <c r="GR358" s="33"/>
      <c r="GS358" s="33"/>
      <c r="GT358" s="33"/>
      <c r="GU358" s="33"/>
      <c r="GV358" s="33"/>
      <c r="GW358" s="33"/>
      <c r="GX358" s="33"/>
      <c r="GY358" s="33"/>
      <c r="GZ358" s="33"/>
      <c r="HA358" s="33"/>
      <c r="HB358" s="33"/>
      <c r="HC358" s="33"/>
      <c r="HD358" s="33"/>
      <c r="HE358" s="33"/>
      <c r="HF358" s="33"/>
      <c r="HG358" s="33"/>
      <c r="HH358" s="33"/>
      <c r="HI358" s="33"/>
      <c r="HJ358" s="33"/>
      <c r="HK358" s="33"/>
      <c r="HL358" s="33"/>
      <c r="HM358" s="33"/>
      <c r="HN358" s="33"/>
      <c r="HO358" s="33"/>
      <c r="HP358" s="33"/>
      <c r="HQ358" s="33"/>
      <c r="HR358" s="33"/>
      <c r="HS358" s="33"/>
      <c r="HT358" s="33"/>
      <c r="HU358" s="33"/>
      <c r="HV358" s="33"/>
      <c r="HW358" s="33"/>
      <c r="HX358" s="33"/>
      <c r="HY358" s="33"/>
      <c r="HZ358" s="33"/>
      <c r="IA358" s="33"/>
      <c r="IB358" s="33"/>
      <c r="IC358" s="33"/>
      <c r="ID358" s="33"/>
      <c r="IE358" s="33"/>
      <c r="IF358" s="33"/>
      <c r="IG358" s="33"/>
      <c r="IH358" s="33"/>
      <c r="II358" s="33"/>
      <c r="IJ358" s="33"/>
      <c r="IK358" s="33"/>
      <c r="IL358" s="33"/>
      <c r="IM358" s="33"/>
      <c r="IN358" s="33"/>
      <c r="IO358" s="33"/>
      <c r="IP358" s="33"/>
      <c r="IQ358" s="33"/>
      <c r="IR358" s="33"/>
      <c r="IS358" s="33"/>
      <c r="IT358" s="33"/>
      <c r="IU358" s="33"/>
      <c r="IV358" s="33"/>
      <c r="IW358" s="33"/>
      <c r="IX358" s="33"/>
    </row>
    <row r="359" spans="1:258" ht="18" x14ac:dyDescent="0.25">
      <c r="A359" s="24">
        <f>LOOKUP(2,1/($A$4:$A358&lt;&gt;""),$A$4:$A358)+1</f>
        <v>351</v>
      </c>
      <c r="B359" s="25"/>
      <c r="C359" s="42"/>
      <c r="D359" s="26" t="str">
        <f ca="1">IFERROR(IF($E359="","",VLOOKUP($E359,'Currency Pairs'!$B$4:$D$1001,3,FALSE)),"")</f>
        <v/>
      </c>
      <c r="E359" s="41" t="str">
        <f ca="1">IFERROR(IF($D359="","",VLOOKUP($D359,'Currency Pairs'!$A$4:$B$1001,2,FALSE)),"")</f>
        <v/>
      </c>
      <c r="F359" s="42"/>
      <c r="G359" s="41"/>
      <c r="H359" s="41"/>
      <c r="I359" s="41"/>
      <c r="J359" s="43" t="str">
        <f t="shared" si="12"/>
        <v/>
      </c>
      <c r="K359" s="76"/>
      <c r="L359" s="41"/>
      <c r="M359" s="44"/>
      <c r="N359" s="45" t="str">
        <f>IF(OR($G359="",$L359=""),"",ROUND(IF($F359="Long",(L359-G359),(G359-L359)) * POWER(10, VLOOKUP($D359,'Currency Pairs'!$A:$C,3,FALSE)),0))</f>
        <v/>
      </c>
      <c r="O359" s="89" t="str">
        <f>IF($P359="","",(($P359+$Q359+$R359)/LOOKUP(2,1/($V$4:$V358&lt;&gt;""),$V$4:$V358)))</f>
        <v/>
      </c>
      <c r="P359" s="46"/>
      <c r="Q359" s="46"/>
      <c r="R359" s="46"/>
      <c r="S359" s="31" t="str">
        <f t="shared" si="13"/>
        <v/>
      </c>
      <c r="T359" s="63"/>
      <c r="U359" s="63"/>
      <c r="V359" s="30" t="str">
        <f>IF($P359="","",$P359+$Q359+LOOKUP(2,1/($V$4:$V358&lt;&gt;""),$V$4:$V358))</f>
        <v/>
      </c>
      <c r="W359" s="31"/>
      <c r="X359" s="31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2"/>
      <c r="AN359" s="32"/>
      <c r="AO359" s="32"/>
      <c r="AP359" s="32"/>
      <c r="AQ359" s="32"/>
      <c r="AR359" s="32"/>
      <c r="AS359" s="32"/>
      <c r="AT359" s="32"/>
      <c r="AU359" s="32"/>
      <c r="AV359" s="32"/>
      <c r="AW359" s="32"/>
      <c r="AX359" s="32"/>
      <c r="AY359" s="32"/>
      <c r="AZ359" s="32"/>
      <c r="BA359" s="32"/>
      <c r="BB359" s="32"/>
      <c r="BC359" s="32"/>
      <c r="BD359" s="32"/>
      <c r="BE359" s="32"/>
      <c r="BF359" s="32"/>
      <c r="BG359" s="32"/>
      <c r="BH359" s="32"/>
      <c r="BI359" s="32"/>
      <c r="BJ359" s="32"/>
      <c r="BK359" s="32"/>
      <c r="BL359" s="32"/>
      <c r="BM359" s="32"/>
      <c r="BN359" s="32"/>
      <c r="BO359" s="32"/>
      <c r="BP359" s="32"/>
      <c r="BQ359" s="32"/>
      <c r="BR359" s="32"/>
      <c r="BS359" s="32"/>
      <c r="BT359" s="32"/>
      <c r="BU359" s="32"/>
      <c r="BV359" s="32"/>
      <c r="BW359" s="32"/>
      <c r="BX359" s="32"/>
      <c r="BY359" s="32"/>
      <c r="BZ359" s="32"/>
      <c r="CA359" s="32"/>
      <c r="CB359" s="32"/>
      <c r="CC359" s="32"/>
      <c r="CD359" s="32"/>
      <c r="CE359" s="32"/>
      <c r="CF359" s="32"/>
      <c r="CG359" s="32"/>
      <c r="CH359" s="32"/>
      <c r="CI359" s="32"/>
      <c r="CJ359" s="32"/>
      <c r="CK359" s="32"/>
      <c r="CL359" s="32"/>
      <c r="CM359" s="32"/>
      <c r="CN359" s="32"/>
      <c r="CO359" s="32"/>
      <c r="CP359" s="32"/>
      <c r="CQ359" s="32"/>
      <c r="CR359" s="32"/>
      <c r="CS359" s="32"/>
      <c r="CT359" s="32"/>
      <c r="CU359" s="32"/>
      <c r="CV359" s="32"/>
      <c r="CW359" s="32"/>
      <c r="CX359" s="32"/>
      <c r="CY359" s="32"/>
      <c r="CZ359" s="32"/>
      <c r="DA359" s="32"/>
      <c r="DB359" s="32"/>
      <c r="DC359" s="32"/>
      <c r="DD359" s="32"/>
      <c r="DE359" s="32"/>
      <c r="DF359" s="32"/>
      <c r="DG359" s="32"/>
      <c r="DH359" s="32"/>
      <c r="DI359" s="32"/>
      <c r="DJ359" s="32"/>
      <c r="DK359" s="32"/>
      <c r="DL359" s="32"/>
      <c r="DM359" s="32"/>
      <c r="DN359" s="32"/>
      <c r="DO359" s="32"/>
      <c r="DP359" s="32"/>
      <c r="DQ359" s="32"/>
      <c r="DR359" s="32"/>
      <c r="DS359" s="32"/>
      <c r="DT359" s="32"/>
      <c r="DU359" s="32"/>
      <c r="DV359" s="32"/>
      <c r="DW359" s="32"/>
      <c r="DX359" s="32"/>
      <c r="DY359" s="32"/>
      <c r="DZ359" s="32"/>
      <c r="EA359" s="32"/>
      <c r="EB359" s="32"/>
      <c r="EC359" s="32"/>
      <c r="ED359" s="32"/>
      <c r="EE359" s="32"/>
      <c r="EF359" s="32"/>
      <c r="EG359" s="32"/>
      <c r="EH359" s="32"/>
      <c r="EI359" s="32"/>
      <c r="EJ359" s="32"/>
      <c r="EK359" s="32"/>
      <c r="EL359" s="32"/>
      <c r="EM359" s="32"/>
      <c r="EN359" s="32"/>
      <c r="EO359" s="32"/>
      <c r="EP359" s="32"/>
      <c r="EQ359" s="32"/>
      <c r="ER359" s="32"/>
      <c r="ES359" s="32"/>
      <c r="ET359" s="32"/>
      <c r="EU359" s="32"/>
      <c r="EV359" s="32"/>
      <c r="EW359" s="32"/>
      <c r="EX359" s="32"/>
      <c r="EY359" s="32"/>
      <c r="EZ359" s="32"/>
      <c r="FA359" s="32"/>
      <c r="FB359" s="32"/>
      <c r="FC359" s="32"/>
      <c r="FD359" s="32"/>
      <c r="FE359" s="32"/>
      <c r="FF359" s="32"/>
      <c r="FG359" s="32"/>
      <c r="FH359" s="32"/>
      <c r="FI359" s="32"/>
      <c r="FJ359" s="32"/>
      <c r="FK359" s="32"/>
      <c r="FL359" s="32"/>
      <c r="FM359" s="32"/>
      <c r="FN359" s="32"/>
      <c r="FO359" s="32"/>
      <c r="FP359" s="32"/>
      <c r="FQ359" s="32"/>
      <c r="FR359" s="32"/>
      <c r="FS359" s="32"/>
      <c r="FT359" s="32"/>
      <c r="FU359" s="32"/>
      <c r="FV359" s="32"/>
      <c r="FW359" s="32"/>
      <c r="FX359" s="32"/>
      <c r="FY359" s="32"/>
      <c r="FZ359" s="32"/>
      <c r="GA359" s="32"/>
      <c r="GB359" s="32"/>
      <c r="GC359" s="32"/>
      <c r="GD359" s="32"/>
      <c r="GE359" s="32"/>
      <c r="GF359" s="32"/>
      <c r="GG359" s="32"/>
      <c r="GH359" s="32"/>
      <c r="GI359" s="32"/>
      <c r="GJ359" s="32"/>
      <c r="GK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</row>
    <row r="360" spans="1:258" ht="18" x14ac:dyDescent="0.25">
      <c r="A360" s="33">
        <f>LOOKUP(2,1/($A$4:$A359&lt;&gt;""),$A$4:$A359)+1</f>
        <v>352</v>
      </c>
      <c r="B360" s="34"/>
      <c r="C360" s="48"/>
      <c r="D360" s="35" t="str">
        <f ca="1">IFERROR(IF($E360="","",VLOOKUP($E360,'Currency Pairs'!$B$4:$D$1001,3,FALSE)),"")</f>
        <v/>
      </c>
      <c r="E360" s="47" t="str">
        <f ca="1">IFERROR(IF($D360="","",VLOOKUP($D360,'Currency Pairs'!$A$4:$B$1001,2,FALSE)),"")</f>
        <v/>
      </c>
      <c r="F360" s="48"/>
      <c r="G360" s="47"/>
      <c r="H360" s="47"/>
      <c r="I360" s="47"/>
      <c r="J360" s="49" t="str">
        <f t="shared" si="12"/>
        <v/>
      </c>
      <c r="K360" s="77"/>
      <c r="L360" s="47"/>
      <c r="M360" s="50"/>
      <c r="N360" s="51" t="str">
        <f>IF(OR($G360="",$L360=""),"",ROUND(IF($F360="Long",(L360-G360),(G360-L360)) * POWER(10, VLOOKUP($D360,'Currency Pairs'!$A:$C,3,FALSE)),0))</f>
        <v/>
      </c>
      <c r="O360" s="93" t="str">
        <f>IF($P360="","",(($P360+$Q360+$R360)/LOOKUP(2,1/($V$4:$V359&lt;&gt;""),$V$4:$V359)))</f>
        <v/>
      </c>
      <c r="P360" s="52"/>
      <c r="Q360" s="52"/>
      <c r="R360" s="52"/>
      <c r="S360" s="40" t="str">
        <f t="shared" si="13"/>
        <v/>
      </c>
      <c r="T360" s="64"/>
      <c r="U360" s="64"/>
      <c r="V360" s="39" t="str">
        <f>IF($P360="","",$P360+$Q360+LOOKUP(2,1/($V$4:$V359&lt;&gt;""),$V$4:$V359))</f>
        <v/>
      </c>
      <c r="W360" s="40"/>
      <c r="X360" s="40"/>
      <c r="Y360" s="33"/>
      <c r="Z360" s="33"/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  <c r="CY360" s="33"/>
      <c r="CZ360" s="33"/>
      <c r="DA360" s="33"/>
      <c r="DB360" s="33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  <c r="DS360" s="33"/>
      <c r="DT360" s="33"/>
      <c r="DU360" s="33"/>
      <c r="DV360" s="33"/>
      <c r="DW360" s="33"/>
      <c r="DX360" s="33"/>
      <c r="DY360" s="33"/>
      <c r="DZ360" s="33"/>
      <c r="EA360" s="33"/>
      <c r="EB360" s="33"/>
      <c r="EC360" s="33"/>
      <c r="ED360" s="33"/>
      <c r="EE360" s="33"/>
      <c r="EF360" s="33"/>
      <c r="EG360" s="33"/>
      <c r="EH360" s="33"/>
      <c r="EI360" s="33"/>
      <c r="EJ360" s="33"/>
      <c r="EK360" s="33"/>
      <c r="EL360" s="33"/>
      <c r="EM360" s="33"/>
      <c r="EN360" s="33"/>
      <c r="EO360" s="33"/>
      <c r="EP360" s="33"/>
      <c r="EQ360" s="33"/>
      <c r="ER360" s="33"/>
      <c r="ES360" s="33"/>
      <c r="ET360" s="33"/>
      <c r="EU360" s="33"/>
      <c r="EV360" s="33"/>
      <c r="EW360" s="33"/>
      <c r="EX360" s="33"/>
      <c r="EY360" s="33"/>
      <c r="EZ360" s="33"/>
      <c r="FA360" s="33"/>
      <c r="FB360" s="33"/>
      <c r="FC360" s="33"/>
      <c r="FD360" s="33"/>
      <c r="FE360" s="33"/>
      <c r="FF360" s="33"/>
      <c r="FG360" s="33"/>
      <c r="FH360" s="33"/>
      <c r="FI360" s="33"/>
      <c r="FJ360" s="33"/>
      <c r="FK360" s="33"/>
      <c r="FL360" s="33"/>
      <c r="FM360" s="33"/>
      <c r="FN360" s="33"/>
      <c r="FO360" s="33"/>
      <c r="FP360" s="33"/>
      <c r="FQ360" s="33"/>
      <c r="FR360" s="33"/>
      <c r="FS360" s="33"/>
      <c r="FT360" s="33"/>
      <c r="FU360" s="33"/>
      <c r="FV360" s="33"/>
      <c r="FW360" s="33"/>
      <c r="FX360" s="33"/>
      <c r="FY360" s="33"/>
      <c r="FZ360" s="33"/>
      <c r="GA360" s="33"/>
      <c r="GB360" s="33"/>
      <c r="GC360" s="33"/>
      <c r="GD360" s="33"/>
      <c r="GE360" s="33"/>
      <c r="GF360" s="33"/>
      <c r="GG360" s="33"/>
      <c r="GH360" s="33"/>
      <c r="GI360" s="33"/>
      <c r="GJ360" s="33"/>
      <c r="GK360" s="33"/>
      <c r="GL360" s="33"/>
      <c r="GM360" s="33"/>
      <c r="GN360" s="33"/>
      <c r="GO360" s="33"/>
      <c r="GP360" s="33"/>
      <c r="GQ360" s="33"/>
      <c r="GR360" s="33"/>
      <c r="GS360" s="33"/>
      <c r="GT360" s="33"/>
      <c r="GU360" s="33"/>
      <c r="GV360" s="33"/>
      <c r="GW360" s="33"/>
      <c r="GX360" s="33"/>
      <c r="GY360" s="33"/>
      <c r="GZ360" s="33"/>
      <c r="HA360" s="33"/>
      <c r="HB360" s="33"/>
      <c r="HC360" s="33"/>
      <c r="HD360" s="33"/>
      <c r="HE360" s="33"/>
      <c r="HF360" s="33"/>
      <c r="HG360" s="33"/>
      <c r="HH360" s="33"/>
      <c r="HI360" s="33"/>
      <c r="HJ360" s="33"/>
      <c r="HK360" s="33"/>
      <c r="HL360" s="33"/>
      <c r="HM360" s="33"/>
      <c r="HN360" s="33"/>
      <c r="HO360" s="33"/>
      <c r="HP360" s="33"/>
      <c r="HQ360" s="33"/>
      <c r="HR360" s="33"/>
      <c r="HS360" s="33"/>
      <c r="HT360" s="33"/>
      <c r="HU360" s="33"/>
      <c r="HV360" s="33"/>
      <c r="HW360" s="33"/>
      <c r="HX360" s="33"/>
      <c r="HY360" s="33"/>
      <c r="HZ360" s="33"/>
      <c r="IA360" s="33"/>
      <c r="IB360" s="33"/>
      <c r="IC360" s="33"/>
      <c r="ID360" s="33"/>
      <c r="IE360" s="33"/>
      <c r="IF360" s="33"/>
      <c r="IG360" s="33"/>
      <c r="IH360" s="33"/>
      <c r="II360" s="33"/>
      <c r="IJ360" s="33"/>
      <c r="IK360" s="33"/>
      <c r="IL360" s="33"/>
      <c r="IM360" s="33"/>
      <c r="IN360" s="33"/>
      <c r="IO360" s="33"/>
      <c r="IP360" s="33"/>
      <c r="IQ360" s="33"/>
      <c r="IR360" s="33"/>
      <c r="IS360" s="33"/>
      <c r="IT360" s="33"/>
      <c r="IU360" s="33"/>
      <c r="IV360" s="33"/>
      <c r="IW360" s="33"/>
      <c r="IX360" s="33"/>
    </row>
    <row r="361" spans="1:258" ht="18" x14ac:dyDescent="0.25">
      <c r="A361" s="24">
        <f>LOOKUP(2,1/($A$4:$A360&lt;&gt;""),$A$4:$A360)+1</f>
        <v>353</v>
      </c>
      <c r="B361" s="25"/>
      <c r="C361" s="42"/>
      <c r="D361" s="26" t="str">
        <f ca="1">IFERROR(IF($E361="","",VLOOKUP($E361,'Currency Pairs'!$B$4:$D$1001,3,FALSE)),"")</f>
        <v/>
      </c>
      <c r="E361" s="41" t="str">
        <f ca="1">IFERROR(IF($D361="","",VLOOKUP($D361,'Currency Pairs'!$A$4:$B$1001,2,FALSE)),"")</f>
        <v/>
      </c>
      <c r="F361" s="42"/>
      <c r="G361" s="41"/>
      <c r="H361" s="41"/>
      <c r="I361" s="41"/>
      <c r="J361" s="43" t="str">
        <f t="shared" si="12"/>
        <v/>
      </c>
      <c r="K361" s="76"/>
      <c r="L361" s="41"/>
      <c r="M361" s="44"/>
      <c r="N361" s="45" t="str">
        <f>IF(OR($G361="",$L361=""),"",ROUND(IF($F361="Long",(L361-G361),(G361-L361)) * POWER(10, VLOOKUP($D361,'Currency Pairs'!$A:$C,3,FALSE)),0))</f>
        <v/>
      </c>
      <c r="O361" s="89" t="str">
        <f>IF($P361="","",(($P361+$Q361+$R361)/LOOKUP(2,1/($V$4:$V360&lt;&gt;""),$V$4:$V360)))</f>
        <v/>
      </c>
      <c r="P361" s="46"/>
      <c r="Q361" s="46"/>
      <c r="R361" s="46"/>
      <c r="S361" s="31" t="str">
        <f t="shared" si="13"/>
        <v/>
      </c>
      <c r="T361" s="63"/>
      <c r="U361" s="63"/>
      <c r="V361" s="30" t="str">
        <f>IF($P361="","",$P361+$Q361+LOOKUP(2,1/($V$4:$V360&lt;&gt;""),$V$4:$V360))</f>
        <v/>
      </c>
      <c r="W361" s="31"/>
      <c r="X361" s="31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2"/>
      <c r="AN361" s="32"/>
      <c r="AO361" s="32"/>
      <c r="AP361" s="32"/>
      <c r="AQ361" s="32"/>
      <c r="AR361" s="32"/>
      <c r="AS361" s="32"/>
      <c r="AT361" s="32"/>
      <c r="AU361" s="32"/>
      <c r="AV361" s="32"/>
      <c r="AW361" s="32"/>
      <c r="AX361" s="32"/>
      <c r="AY361" s="32"/>
      <c r="AZ361" s="32"/>
      <c r="BA361" s="32"/>
      <c r="BB361" s="32"/>
      <c r="BC361" s="32"/>
      <c r="BD361" s="32"/>
      <c r="BE361" s="32"/>
      <c r="BF361" s="32"/>
      <c r="BG361" s="32"/>
      <c r="BH361" s="32"/>
      <c r="BI361" s="32"/>
      <c r="BJ361" s="32"/>
      <c r="BK361" s="32"/>
      <c r="BL361" s="32"/>
      <c r="BM361" s="32"/>
      <c r="BN361" s="32"/>
      <c r="BO361" s="32"/>
      <c r="BP361" s="32"/>
      <c r="BQ361" s="32"/>
      <c r="BR361" s="32"/>
      <c r="BS361" s="32"/>
      <c r="BT361" s="32"/>
      <c r="BU361" s="32"/>
      <c r="BV361" s="32"/>
      <c r="BW361" s="32"/>
      <c r="BX361" s="32"/>
      <c r="BY361" s="32"/>
      <c r="BZ361" s="32"/>
      <c r="CA361" s="32"/>
      <c r="CB361" s="32"/>
      <c r="CC361" s="32"/>
      <c r="CD361" s="32"/>
      <c r="CE361" s="32"/>
      <c r="CF361" s="32"/>
      <c r="CG361" s="32"/>
      <c r="CH361" s="32"/>
      <c r="CI361" s="32"/>
      <c r="CJ361" s="32"/>
      <c r="CK361" s="32"/>
      <c r="CL361" s="32"/>
      <c r="CM361" s="32"/>
      <c r="CN361" s="32"/>
      <c r="CO361" s="32"/>
      <c r="CP361" s="32"/>
      <c r="CQ361" s="32"/>
      <c r="CR361" s="32"/>
      <c r="CS361" s="32"/>
      <c r="CT361" s="32"/>
      <c r="CU361" s="32"/>
      <c r="CV361" s="32"/>
      <c r="CW361" s="32"/>
      <c r="CX361" s="32"/>
      <c r="CY361" s="32"/>
      <c r="CZ361" s="32"/>
      <c r="DA361" s="32"/>
      <c r="DB361" s="32"/>
      <c r="DC361" s="32"/>
      <c r="DD361" s="32"/>
      <c r="DE361" s="32"/>
      <c r="DF361" s="32"/>
      <c r="DG361" s="32"/>
      <c r="DH361" s="32"/>
      <c r="DI361" s="32"/>
      <c r="DJ361" s="32"/>
      <c r="DK361" s="32"/>
      <c r="DL361" s="32"/>
      <c r="DM361" s="32"/>
      <c r="DN361" s="32"/>
      <c r="DO361" s="32"/>
      <c r="DP361" s="32"/>
      <c r="DQ361" s="32"/>
      <c r="DR361" s="32"/>
      <c r="DS361" s="32"/>
      <c r="DT361" s="32"/>
      <c r="DU361" s="32"/>
      <c r="DV361" s="32"/>
      <c r="DW361" s="32"/>
      <c r="DX361" s="32"/>
      <c r="DY361" s="32"/>
      <c r="DZ361" s="32"/>
      <c r="EA361" s="32"/>
      <c r="EB361" s="32"/>
      <c r="EC361" s="32"/>
      <c r="ED361" s="32"/>
      <c r="EE361" s="32"/>
      <c r="EF361" s="32"/>
      <c r="EG361" s="32"/>
      <c r="EH361" s="32"/>
      <c r="EI361" s="32"/>
      <c r="EJ361" s="32"/>
      <c r="EK361" s="32"/>
      <c r="EL361" s="32"/>
      <c r="EM361" s="32"/>
      <c r="EN361" s="32"/>
      <c r="EO361" s="32"/>
      <c r="EP361" s="32"/>
      <c r="EQ361" s="32"/>
      <c r="ER361" s="32"/>
      <c r="ES361" s="32"/>
      <c r="ET361" s="32"/>
      <c r="EU361" s="32"/>
      <c r="EV361" s="32"/>
      <c r="EW361" s="32"/>
      <c r="EX361" s="32"/>
      <c r="EY361" s="32"/>
      <c r="EZ361" s="32"/>
      <c r="FA361" s="32"/>
      <c r="FB361" s="32"/>
      <c r="FC361" s="32"/>
      <c r="FD361" s="32"/>
      <c r="FE361" s="32"/>
      <c r="FF361" s="32"/>
      <c r="FG361" s="32"/>
      <c r="FH361" s="32"/>
      <c r="FI361" s="32"/>
      <c r="FJ361" s="32"/>
      <c r="FK361" s="32"/>
      <c r="FL361" s="32"/>
      <c r="FM361" s="32"/>
      <c r="FN361" s="32"/>
      <c r="FO361" s="32"/>
      <c r="FP361" s="32"/>
      <c r="FQ361" s="32"/>
      <c r="FR361" s="32"/>
      <c r="FS361" s="32"/>
      <c r="FT361" s="32"/>
      <c r="FU361" s="32"/>
      <c r="FV361" s="32"/>
      <c r="FW361" s="32"/>
      <c r="FX361" s="32"/>
      <c r="FY361" s="32"/>
      <c r="FZ361" s="32"/>
      <c r="GA361" s="32"/>
      <c r="GB361" s="32"/>
      <c r="GC361" s="32"/>
      <c r="GD361" s="32"/>
      <c r="GE361" s="32"/>
      <c r="GF361" s="32"/>
      <c r="GG361" s="32"/>
      <c r="GH361" s="32"/>
      <c r="GI361" s="32"/>
      <c r="GJ361" s="32"/>
      <c r="GK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</row>
    <row r="362" spans="1:258" ht="18" x14ac:dyDescent="0.25">
      <c r="A362" s="33">
        <f>LOOKUP(2,1/($A$4:$A361&lt;&gt;""),$A$4:$A361)+1</f>
        <v>354</v>
      </c>
      <c r="B362" s="34"/>
      <c r="C362" s="48"/>
      <c r="D362" s="35" t="str">
        <f ca="1">IFERROR(IF($E362="","",VLOOKUP($E362,'Currency Pairs'!$B$4:$D$1001,3,FALSE)),"")</f>
        <v/>
      </c>
      <c r="E362" s="47" t="str">
        <f ca="1">IFERROR(IF($D362="","",VLOOKUP($D362,'Currency Pairs'!$A$4:$B$1001,2,FALSE)),"")</f>
        <v/>
      </c>
      <c r="F362" s="48"/>
      <c r="G362" s="47"/>
      <c r="H362" s="47"/>
      <c r="I362" s="47"/>
      <c r="J362" s="49" t="str">
        <f t="shared" si="12"/>
        <v/>
      </c>
      <c r="K362" s="77"/>
      <c r="L362" s="47"/>
      <c r="M362" s="50"/>
      <c r="N362" s="51" t="str">
        <f>IF(OR($G362="",$L362=""),"",ROUND(IF($F362="Long",(L362-G362),(G362-L362)) * POWER(10, VLOOKUP($D362,'Currency Pairs'!$A:$C,3,FALSE)),0))</f>
        <v/>
      </c>
      <c r="O362" s="93" t="str">
        <f>IF($P362="","",(($P362+$Q362+$R362)/LOOKUP(2,1/($V$4:$V361&lt;&gt;""),$V$4:$V361)))</f>
        <v/>
      </c>
      <c r="P362" s="52"/>
      <c r="Q362" s="52"/>
      <c r="R362" s="52"/>
      <c r="S362" s="40" t="str">
        <f t="shared" si="13"/>
        <v/>
      </c>
      <c r="T362" s="64"/>
      <c r="U362" s="64"/>
      <c r="V362" s="39" t="str">
        <f>IF($P362="","",$P362+$Q362+LOOKUP(2,1/($V$4:$V361&lt;&gt;""),$V$4:$V361))</f>
        <v/>
      </c>
      <c r="W362" s="40"/>
      <c r="X362" s="40"/>
      <c r="Y362" s="33"/>
      <c r="Z362" s="33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  <c r="CY362" s="33"/>
      <c r="CZ362" s="33"/>
      <c r="DA362" s="33"/>
      <c r="DB362" s="33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  <c r="DS362" s="33"/>
      <c r="DT362" s="33"/>
      <c r="DU362" s="33"/>
      <c r="DV362" s="33"/>
      <c r="DW362" s="33"/>
      <c r="DX362" s="33"/>
      <c r="DY362" s="33"/>
      <c r="DZ362" s="33"/>
      <c r="EA362" s="33"/>
      <c r="EB362" s="33"/>
      <c r="EC362" s="33"/>
      <c r="ED362" s="33"/>
      <c r="EE362" s="33"/>
      <c r="EF362" s="33"/>
      <c r="EG362" s="33"/>
      <c r="EH362" s="33"/>
      <c r="EI362" s="33"/>
      <c r="EJ362" s="33"/>
      <c r="EK362" s="33"/>
      <c r="EL362" s="33"/>
      <c r="EM362" s="33"/>
      <c r="EN362" s="33"/>
      <c r="EO362" s="33"/>
      <c r="EP362" s="33"/>
      <c r="EQ362" s="33"/>
      <c r="ER362" s="33"/>
      <c r="ES362" s="33"/>
      <c r="ET362" s="33"/>
      <c r="EU362" s="33"/>
      <c r="EV362" s="33"/>
      <c r="EW362" s="33"/>
      <c r="EX362" s="33"/>
      <c r="EY362" s="33"/>
      <c r="EZ362" s="33"/>
      <c r="FA362" s="33"/>
      <c r="FB362" s="33"/>
      <c r="FC362" s="33"/>
      <c r="FD362" s="33"/>
      <c r="FE362" s="33"/>
      <c r="FF362" s="33"/>
      <c r="FG362" s="33"/>
      <c r="FH362" s="33"/>
      <c r="FI362" s="33"/>
      <c r="FJ362" s="33"/>
      <c r="FK362" s="33"/>
      <c r="FL362" s="33"/>
      <c r="FM362" s="33"/>
      <c r="FN362" s="33"/>
      <c r="FO362" s="33"/>
      <c r="FP362" s="33"/>
      <c r="FQ362" s="33"/>
      <c r="FR362" s="33"/>
      <c r="FS362" s="33"/>
      <c r="FT362" s="33"/>
      <c r="FU362" s="33"/>
      <c r="FV362" s="33"/>
      <c r="FW362" s="33"/>
      <c r="FX362" s="33"/>
      <c r="FY362" s="33"/>
      <c r="FZ362" s="33"/>
      <c r="GA362" s="33"/>
      <c r="GB362" s="33"/>
      <c r="GC362" s="33"/>
      <c r="GD362" s="33"/>
      <c r="GE362" s="33"/>
      <c r="GF362" s="33"/>
      <c r="GG362" s="33"/>
      <c r="GH362" s="33"/>
      <c r="GI362" s="33"/>
      <c r="GJ362" s="33"/>
      <c r="GK362" s="33"/>
      <c r="GL362" s="33"/>
      <c r="GM362" s="33"/>
      <c r="GN362" s="33"/>
      <c r="GO362" s="33"/>
      <c r="GP362" s="33"/>
      <c r="GQ362" s="33"/>
      <c r="GR362" s="33"/>
      <c r="GS362" s="33"/>
      <c r="GT362" s="33"/>
      <c r="GU362" s="33"/>
      <c r="GV362" s="33"/>
      <c r="GW362" s="33"/>
      <c r="GX362" s="33"/>
      <c r="GY362" s="33"/>
      <c r="GZ362" s="33"/>
      <c r="HA362" s="33"/>
      <c r="HB362" s="33"/>
      <c r="HC362" s="33"/>
      <c r="HD362" s="33"/>
      <c r="HE362" s="33"/>
      <c r="HF362" s="33"/>
      <c r="HG362" s="33"/>
      <c r="HH362" s="33"/>
      <c r="HI362" s="33"/>
      <c r="HJ362" s="33"/>
      <c r="HK362" s="33"/>
      <c r="HL362" s="33"/>
      <c r="HM362" s="33"/>
      <c r="HN362" s="33"/>
      <c r="HO362" s="33"/>
      <c r="HP362" s="33"/>
      <c r="HQ362" s="33"/>
      <c r="HR362" s="33"/>
      <c r="HS362" s="33"/>
      <c r="HT362" s="33"/>
      <c r="HU362" s="33"/>
      <c r="HV362" s="33"/>
      <c r="HW362" s="33"/>
      <c r="HX362" s="33"/>
      <c r="HY362" s="33"/>
      <c r="HZ362" s="33"/>
      <c r="IA362" s="33"/>
      <c r="IB362" s="33"/>
      <c r="IC362" s="33"/>
      <c r="ID362" s="33"/>
      <c r="IE362" s="33"/>
      <c r="IF362" s="33"/>
      <c r="IG362" s="33"/>
      <c r="IH362" s="33"/>
      <c r="II362" s="33"/>
      <c r="IJ362" s="33"/>
      <c r="IK362" s="33"/>
      <c r="IL362" s="33"/>
      <c r="IM362" s="33"/>
      <c r="IN362" s="33"/>
      <c r="IO362" s="33"/>
      <c r="IP362" s="33"/>
      <c r="IQ362" s="33"/>
      <c r="IR362" s="33"/>
      <c r="IS362" s="33"/>
      <c r="IT362" s="33"/>
      <c r="IU362" s="33"/>
      <c r="IV362" s="33"/>
      <c r="IW362" s="33"/>
      <c r="IX362" s="33"/>
    </row>
    <row r="363" spans="1:258" ht="18" x14ac:dyDescent="0.25">
      <c r="A363" s="24">
        <f>LOOKUP(2,1/($A$4:$A362&lt;&gt;""),$A$4:$A362)+1</f>
        <v>355</v>
      </c>
      <c r="B363" s="25"/>
      <c r="C363" s="42"/>
      <c r="D363" s="26" t="str">
        <f ca="1">IFERROR(IF($E363="","",VLOOKUP($E363,'Currency Pairs'!$B$4:$D$1001,3,FALSE)),"")</f>
        <v/>
      </c>
      <c r="E363" s="41" t="str">
        <f ca="1">IFERROR(IF($D363="","",VLOOKUP($D363,'Currency Pairs'!$A$4:$B$1001,2,FALSE)),"")</f>
        <v/>
      </c>
      <c r="F363" s="42"/>
      <c r="G363" s="41"/>
      <c r="H363" s="41"/>
      <c r="I363" s="41"/>
      <c r="J363" s="43" t="str">
        <f t="shared" si="12"/>
        <v/>
      </c>
      <c r="K363" s="76"/>
      <c r="L363" s="41"/>
      <c r="M363" s="44"/>
      <c r="N363" s="45" t="str">
        <f>IF(OR($G363="",$L363=""),"",ROUND(IF($F363="Long",(L363-G363),(G363-L363)) * POWER(10, VLOOKUP($D363,'Currency Pairs'!$A:$C,3,FALSE)),0))</f>
        <v/>
      </c>
      <c r="O363" s="89" t="str">
        <f>IF($P363="","",(($P363+$Q363+$R363)/LOOKUP(2,1/($V$4:$V362&lt;&gt;""),$V$4:$V362)))</f>
        <v/>
      </c>
      <c r="P363" s="46"/>
      <c r="Q363" s="46"/>
      <c r="R363" s="46"/>
      <c r="S363" s="31" t="str">
        <f t="shared" si="13"/>
        <v/>
      </c>
      <c r="T363" s="63"/>
      <c r="U363" s="63"/>
      <c r="V363" s="30" t="str">
        <f>IF($P363="","",$P363+$Q363+LOOKUP(2,1/($V$4:$V362&lt;&gt;""),$V$4:$V362))</f>
        <v/>
      </c>
      <c r="W363" s="31"/>
      <c r="X363" s="31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2"/>
      <c r="AN363" s="32"/>
      <c r="AO363" s="32"/>
      <c r="AP363" s="32"/>
      <c r="AQ363" s="32"/>
      <c r="AR363" s="32"/>
      <c r="AS363" s="32"/>
      <c r="AT363" s="32"/>
      <c r="AU363" s="32"/>
      <c r="AV363" s="32"/>
      <c r="AW363" s="32"/>
      <c r="AX363" s="32"/>
      <c r="AY363" s="32"/>
      <c r="AZ363" s="32"/>
      <c r="BA363" s="32"/>
      <c r="BB363" s="32"/>
      <c r="BC363" s="32"/>
      <c r="BD363" s="32"/>
      <c r="BE363" s="32"/>
      <c r="BF363" s="32"/>
      <c r="BG363" s="32"/>
      <c r="BH363" s="32"/>
      <c r="BI363" s="32"/>
      <c r="BJ363" s="32"/>
      <c r="BK363" s="32"/>
      <c r="BL363" s="32"/>
      <c r="BM363" s="32"/>
      <c r="BN363" s="32"/>
      <c r="BO363" s="32"/>
      <c r="BP363" s="32"/>
      <c r="BQ363" s="32"/>
      <c r="BR363" s="32"/>
      <c r="BS363" s="32"/>
      <c r="BT363" s="32"/>
      <c r="BU363" s="32"/>
      <c r="BV363" s="32"/>
      <c r="BW363" s="32"/>
      <c r="BX363" s="32"/>
      <c r="BY363" s="32"/>
      <c r="BZ363" s="32"/>
      <c r="CA363" s="32"/>
      <c r="CB363" s="32"/>
      <c r="CC363" s="32"/>
      <c r="CD363" s="32"/>
      <c r="CE363" s="32"/>
      <c r="CF363" s="32"/>
      <c r="CG363" s="32"/>
      <c r="CH363" s="32"/>
      <c r="CI363" s="32"/>
      <c r="CJ363" s="32"/>
      <c r="CK363" s="32"/>
      <c r="CL363" s="32"/>
      <c r="CM363" s="32"/>
      <c r="CN363" s="32"/>
      <c r="CO363" s="32"/>
      <c r="CP363" s="32"/>
      <c r="CQ363" s="32"/>
      <c r="CR363" s="32"/>
      <c r="CS363" s="32"/>
      <c r="CT363" s="32"/>
      <c r="CU363" s="32"/>
      <c r="CV363" s="32"/>
      <c r="CW363" s="32"/>
      <c r="CX363" s="32"/>
      <c r="CY363" s="32"/>
      <c r="CZ363" s="32"/>
      <c r="DA363" s="32"/>
      <c r="DB363" s="32"/>
      <c r="DC363" s="32"/>
      <c r="DD363" s="32"/>
      <c r="DE363" s="32"/>
      <c r="DF363" s="32"/>
      <c r="DG363" s="32"/>
      <c r="DH363" s="32"/>
      <c r="DI363" s="32"/>
      <c r="DJ363" s="32"/>
      <c r="DK363" s="32"/>
      <c r="DL363" s="32"/>
      <c r="DM363" s="32"/>
      <c r="DN363" s="32"/>
      <c r="DO363" s="32"/>
      <c r="DP363" s="32"/>
      <c r="DQ363" s="32"/>
      <c r="DR363" s="32"/>
      <c r="DS363" s="32"/>
      <c r="DT363" s="32"/>
      <c r="DU363" s="32"/>
      <c r="DV363" s="32"/>
      <c r="DW363" s="32"/>
      <c r="DX363" s="32"/>
      <c r="DY363" s="32"/>
      <c r="DZ363" s="32"/>
      <c r="EA363" s="32"/>
      <c r="EB363" s="32"/>
      <c r="EC363" s="32"/>
      <c r="ED363" s="32"/>
      <c r="EE363" s="32"/>
      <c r="EF363" s="32"/>
      <c r="EG363" s="32"/>
      <c r="EH363" s="32"/>
      <c r="EI363" s="32"/>
      <c r="EJ363" s="32"/>
      <c r="EK363" s="32"/>
      <c r="EL363" s="32"/>
      <c r="EM363" s="32"/>
      <c r="EN363" s="32"/>
      <c r="EO363" s="32"/>
      <c r="EP363" s="32"/>
      <c r="EQ363" s="32"/>
      <c r="ER363" s="32"/>
      <c r="ES363" s="32"/>
      <c r="ET363" s="32"/>
      <c r="EU363" s="32"/>
      <c r="EV363" s="32"/>
      <c r="EW363" s="32"/>
      <c r="EX363" s="32"/>
      <c r="EY363" s="32"/>
      <c r="EZ363" s="32"/>
      <c r="FA363" s="32"/>
      <c r="FB363" s="32"/>
      <c r="FC363" s="32"/>
      <c r="FD363" s="32"/>
      <c r="FE363" s="32"/>
      <c r="FF363" s="32"/>
      <c r="FG363" s="32"/>
      <c r="FH363" s="32"/>
      <c r="FI363" s="32"/>
      <c r="FJ363" s="32"/>
      <c r="FK363" s="32"/>
      <c r="FL363" s="32"/>
      <c r="FM363" s="32"/>
      <c r="FN363" s="32"/>
      <c r="FO363" s="32"/>
      <c r="FP363" s="32"/>
      <c r="FQ363" s="32"/>
      <c r="FR363" s="32"/>
      <c r="FS363" s="32"/>
      <c r="FT363" s="32"/>
      <c r="FU363" s="32"/>
      <c r="FV363" s="32"/>
      <c r="FW363" s="32"/>
      <c r="FX363" s="32"/>
      <c r="FY363" s="32"/>
      <c r="FZ363" s="32"/>
      <c r="GA363" s="32"/>
      <c r="GB363" s="32"/>
      <c r="GC363" s="32"/>
      <c r="GD363" s="32"/>
      <c r="GE363" s="32"/>
      <c r="GF363" s="32"/>
      <c r="GG363" s="32"/>
      <c r="GH363" s="32"/>
      <c r="GI363" s="32"/>
      <c r="GJ363" s="32"/>
      <c r="GK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</row>
    <row r="364" spans="1:258" ht="18" x14ac:dyDescent="0.25">
      <c r="A364" s="33">
        <f>LOOKUP(2,1/($A$4:$A363&lt;&gt;""),$A$4:$A363)+1</f>
        <v>356</v>
      </c>
      <c r="B364" s="34"/>
      <c r="C364" s="48"/>
      <c r="D364" s="35" t="str">
        <f ca="1">IFERROR(IF($E364="","",VLOOKUP($E364,'Currency Pairs'!$B$4:$D$1001,3,FALSE)),"")</f>
        <v/>
      </c>
      <c r="E364" s="47" t="str">
        <f ca="1">IFERROR(IF($D364="","",VLOOKUP($D364,'Currency Pairs'!$A$4:$B$1001,2,FALSE)),"")</f>
        <v/>
      </c>
      <c r="F364" s="48"/>
      <c r="G364" s="47"/>
      <c r="H364" s="47"/>
      <c r="I364" s="47"/>
      <c r="J364" s="49" t="str">
        <f t="shared" si="12"/>
        <v/>
      </c>
      <c r="K364" s="77"/>
      <c r="L364" s="47"/>
      <c r="M364" s="50"/>
      <c r="N364" s="51" t="str">
        <f>IF(OR($G364="",$L364=""),"",ROUND(IF($F364="Long",(L364-G364),(G364-L364)) * POWER(10, VLOOKUP($D364,'Currency Pairs'!$A:$C,3,FALSE)),0))</f>
        <v/>
      </c>
      <c r="O364" s="93" t="str">
        <f>IF($P364="","",(($P364+$Q364+$R364)/LOOKUP(2,1/($V$4:$V363&lt;&gt;""),$V$4:$V363)))</f>
        <v/>
      </c>
      <c r="P364" s="52"/>
      <c r="Q364" s="52"/>
      <c r="R364" s="52"/>
      <c r="S364" s="40" t="str">
        <f t="shared" si="13"/>
        <v/>
      </c>
      <c r="T364" s="64"/>
      <c r="U364" s="64"/>
      <c r="V364" s="39" t="str">
        <f>IF($P364="","",$P364+$Q364+LOOKUP(2,1/($V$4:$V363&lt;&gt;""),$V$4:$V363))</f>
        <v/>
      </c>
      <c r="W364" s="40"/>
      <c r="X364" s="40"/>
      <c r="Y364" s="33"/>
      <c r="Z364" s="33"/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  <c r="CY364" s="33"/>
      <c r="CZ364" s="33"/>
      <c r="DA364" s="33"/>
      <c r="DB364" s="33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  <c r="DS364" s="33"/>
      <c r="DT364" s="33"/>
      <c r="DU364" s="33"/>
      <c r="DV364" s="33"/>
      <c r="DW364" s="33"/>
      <c r="DX364" s="33"/>
      <c r="DY364" s="33"/>
      <c r="DZ364" s="33"/>
      <c r="EA364" s="33"/>
      <c r="EB364" s="33"/>
      <c r="EC364" s="33"/>
      <c r="ED364" s="33"/>
      <c r="EE364" s="33"/>
      <c r="EF364" s="33"/>
      <c r="EG364" s="33"/>
      <c r="EH364" s="33"/>
      <c r="EI364" s="33"/>
      <c r="EJ364" s="33"/>
      <c r="EK364" s="33"/>
      <c r="EL364" s="33"/>
      <c r="EM364" s="33"/>
      <c r="EN364" s="33"/>
      <c r="EO364" s="33"/>
      <c r="EP364" s="33"/>
      <c r="EQ364" s="33"/>
      <c r="ER364" s="33"/>
      <c r="ES364" s="33"/>
      <c r="ET364" s="33"/>
      <c r="EU364" s="33"/>
      <c r="EV364" s="33"/>
      <c r="EW364" s="33"/>
      <c r="EX364" s="33"/>
      <c r="EY364" s="33"/>
      <c r="EZ364" s="33"/>
      <c r="FA364" s="33"/>
      <c r="FB364" s="33"/>
      <c r="FC364" s="33"/>
      <c r="FD364" s="33"/>
      <c r="FE364" s="33"/>
      <c r="FF364" s="33"/>
      <c r="FG364" s="33"/>
      <c r="FH364" s="33"/>
      <c r="FI364" s="33"/>
      <c r="FJ364" s="33"/>
      <c r="FK364" s="33"/>
      <c r="FL364" s="33"/>
      <c r="FM364" s="33"/>
      <c r="FN364" s="33"/>
      <c r="FO364" s="33"/>
      <c r="FP364" s="33"/>
      <c r="FQ364" s="33"/>
      <c r="FR364" s="33"/>
      <c r="FS364" s="33"/>
      <c r="FT364" s="33"/>
      <c r="FU364" s="33"/>
      <c r="FV364" s="33"/>
      <c r="FW364" s="33"/>
      <c r="FX364" s="33"/>
      <c r="FY364" s="33"/>
      <c r="FZ364" s="33"/>
      <c r="GA364" s="33"/>
      <c r="GB364" s="33"/>
      <c r="GC364" s="33"/>
      <c r="GD364" s="33"/>
      <c r="GE364" s="33"/>
      <c r="GF364" s="33"/>
      <c r="GG364" s="33"/>
      <c r="GH364" s="33"/>
      <c r="GI364" s="33"/>
      <c r="GJ364" s="33"/>
      <c r="GK364" s="33"/>
      <c r="GL364" s="33"/>
      <c r="GM364" s="33"/>
      <c r="GN364" s="33"/>
      <c r="GO364" s="33"/>
      <c r="GP364" s="33"/>
      <c r="GQ364" s="33"/>
      <c r="GR364" s="33"/>
      <c r="GS364" s="33"/>
      <c r="GT364" s="33"/>
      <c r="GU364" s="33"/>
      <c r="GV364" s="33"/>
      <c r="GW364" s="33"/>
      <c r="GX364" s="33"/>
      <c r="GY364" s="33"/>
      <c r="GZ364" s="33"/>
      <c r="HA364" s="33"/>
      <c r="HB364" s="33"/>
      <c r="HC364" s="33"/>
      <c r="HD364" s="33"/>
      <c r="HE364" s="33"/>
      <c r="HF364" s="33"/>
      <c r="HG364" s="33"/>
      <c r="HH364" s="33"/>
      <c r="HI364" s="33"/>
      <c r="HJ364" s="33"/>
      <c r="HK364" s="33"/>
      <c r="HL364" s="33"/>
      <c r="HM364" s="33"/>
      <c r="HN364" s="33"/>
      <c r="HO364" s="33"/>
      <c r="HP364" s="33"/>
      <c r="HQ364" s="33"/>
      <c r="HR364" s="33"/>
      <c r="HS364" s="33"/>
      <c r="HT364" s="33"/>
      <c r="HU364" s="33"/>
      <c r="HV364" s="33"/>
      <c r="HW364" s="33"/>
      <c r="HX364" s="33"/>
      <c r="HY364" s="33"/>
      <c r="HZ364" s="33"/>
      <c r="IA364" s="33"/>
      <c r="IB364" s="33"/>
      <c r="IC364" s="33"/>
      <c r="ID364" s="33"/>
      <c r="IE364" s="33"/>
      <c r="IF364" s="33"/>
      <c r="IG364" s="33"/>
      <c r="IH364" s="33"/>
      <c r="II364" s="33"/>
      <c r="IJ364" s="33"/>
      <c r="IK364" s="33"/>
      <c r="IL364" s="33"/>
      <c r="IM364" s="33"/>
      <c r="IN364" s="33"/>
      <c r="IO364" s="33"/>
      <c r="IP364" s="33"/>
      <c r="IQ364" s="33"/>
      <c r="IR364" s="33"/>
      <c r="IS364" s="33"/>
      <c r="IT364" s="33"/>
      <c r="IU364" s="33"/>
      <c r="IV364" s="33"/>
      <c r="IW364" s="33"/>
      <c r="IX364" s="33"/>
    </row>
    <row r="365" spans="1:258" ht="18" x14ac:dyDescent="0.25">
      <c r="A365" s="24">
        <f>LOOKUP(2,1/($A$4:$A364&lt;&gt;""),$A$4:$A364)+1</f>
        <v>357</v>
      </c>
      <c r="B365" s="25"/>
      <c r="C365" s="42"/>
      <c r="D365" s="26" t="str">
        <f ca="1">IFERROR(IF($E365="","",VLOOKUP($E365,'Currency Pairs'!$B$4:$D$1001,3,FALSE)),"")</f>
        <v/>
      </c>
      <c r="E365" s="41" t="str">
        <f ca="1">IFERROR(IF($D365="","",VLOOKUP($D365,'Currency Pairs'!$A$4:$B$1001,2,FALSE)),"")</f>
        <v/>
      </c>
      <c r="F365" s="42"/>
      <c r="G365" s="41"/>
      <c r="H365" s="41"/>
      <c r="I365" s="41"/>
      <c r="J365" s="43" t="str">
        <f t="shared" si="12"/>
        <v/>
      </c>
      <c r="K365" s="76"/>
      <c r="L365" s="41"/>
      <c r="M365" s="44"/>
      <c r="N365" s="45" t="str">
        <f>IF(OR($G365="",$L365=""),"",ROUND(IF($F365="Long",(L365-G365),(G365-L365)) * POWER(10, VLOOKUP($D365,'Currency Pairs'!$A:$C,3,FALSE)),0))</f>
        <v/>
      </c>
      <c r="O365" s="89" t="str">
        <f>IF($P365="","",(($P365+$Q365+$R365)/LOOKUP(2,1/($V$4:$V364&lt;&gt;""),$V$4:$V364)))</f>
        <v/>
      </c>
      <c r="P365" s="46"/>
      <c r="Q365" s="46"/>
      <c r="R365" s="46"/>
      <c r="S365" s="31" t="str">
        <f t="shared" si="13"/>
        <v/>
      </c>
      <c r="T365" s="63"/>
      <c r="U365" s="63"/>
      <c r="V365" s="30" t="str">
        <f>IF($P365="","",$P365+$Q365+LOOKUP(2,1/($V$4:$V364&lt;&gt;""),$V$4:$V364))</f>
        <v/>
      </c>
      <c r="W365" s="31"/>
      <c r="X365" s="31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2"/>
      <c r="AN365" s="32"/>
      <c r="AO365" s="32"/>
      <c r="AP365" s="32"/>
      <c r="AQ365" s="32"/>
      <c r="AR365" s="32"/>
      <c r="AS365" s="32"/>
      <c r="AT365" s="32"/>
      <c r="AU365" s="32"/>
      <c r="AV365" s="32"/>
      <c r="AW365" s="32"/>
      <c r="AX365" s="32"/>
      <c r="AY365" s="32"/>
      <c r="AZ365" s="32"/>
      <c r="BA365" s="32"/>
      <c r="BB365" s="32"/>
      <c r="BC365" s="32"/>
      <c r="BD365" s="32"/>
      <c r="BE365" s="32"/>
      <c r="BF365" s="32"/>
      <c r="BG365" s="32"/>
      <c r="BH365" s="32"/>
      <c r="BI365" s="32"/>
      <c r="BJ365" s="32"/>
      <c r="BK365" s="32"/>
      <c r="BL365" s="32"/>
      <c r="BM365" s="32"/>
      <c r="BN365" s="32"/>
      <c r="BO365" s="32"/>
      <c r="BP365" s="32"/>
      <c r="BQ365" s="32"/>
      <c r="BR365" s="32"/>
      <c r="BS365" s="32"/>
      <c r="BT365" s="32"/>
      <c r="BU365" s="32"/>
      <c r="BV365" s="32"/>
      <c r="BW365" s="32"/>
      <c r="BX365" s="32"/>
      <c r="BY365" s="32"/>
      <c r="BZ365" s="32"/>
      <c r="CA365" s="32"/>
      <c r="CB365" s="32"/>
      <c r="CC365" s="32"/>
      <c r="CD365" s="32"/>
      <c r="CE365" s="32"/>
      <c r="CF365" s="32"/>
      <c r="CG365" s="32"/>
      <c r="CH365" s="32"/>
      <c r="CI365" s="32"/>
      <c r="CJ365" s="32"/>
      <c r="CK365" s="32"/>
      <c r="CL365" s="32"/>
      <c r="CM365" s="32"/>
      <c r="CN365" s="32"/>
      <c r="CO365" s="32"/>
      <c r="CP365" s="32"/>
      <c r="CQ365" s="32"/>
      <c r="CR365" s="32"/>
      <c r="CS365" s="32"/>
      <c r="CT365" s="32"/>
      <c r="CU365" s="32"/>
      <c r="CV365" s="32"/>
      <c r="CW365" s="32"/>
      <c r="CX365" s="32"/>
      <c r="CY365" s="32"/>
      <c r="CZ365" s="32"/>
      <c r="DA365" s="32"/>
      <c r="DB365" s="32"/>
      <c r="DC365" s="32"/>
      <c r="DD365" s="32"/>
      <c r="DE365" s="32"/>
      <c r="DF365" s="32"/>
      <c r="DG365" s="32"/>
      <c r="DH365" s="32"/>
      <c r="DI365" s="32"/>
      <c r="DJ365" s="32"/>
      <c r="DK365" s="32"/>
      <c r="DL365" s="32"/>
      <c r="DM365" s="32"/>
      <c r="DN365" s="32"/>
      <c r="DO365" s="32"/>
      <c r="DP365" s="32"/>
      <c r="DQ365" s="32"/>
      <c r="DR365" s="32"/>
      <c r="DS365" s="32"/>
      <c r="DT365" s="32"/>
      <c r="DU365" s="32"/>
      <c r="DV365" s="32"/>
      <c r="DW365" s="32"/>
      <c r="DX365" s="32"/>
      <c r="DY365" s="32"/>
      <c r="DZ365" s="32"/>
      <c r="EA365" s="32"/>
      <c r="EB365" s="32"/>
      <c r="EC365" s="32"/>
      <c r="ED365" s="32"/>
      <c r="EE365" s="32"/>
      <c r="EF365" s="32"/>
      <c r="EG365" s="32"/>
      <c r="EH365" s="32"/>
      <c r="EI365" s="32"/>
      <c r="EJ365" s="32"/>
      <c r="EK365" s="32"/>
      <c r="EL365" s="32"/>
      <c r="EM365" s="32"/>
      <c r="EN365" s="32"/>
      <c r="EO365" s="32"/>
      <c r="EP365" s="32"/>
      <c r="EQ365" s="32"/>
      <c r="ER365" s="32"/>
      <c r="ES365" s="32"/>
      <c r="ET365" s="32"/>
      <c r="EU365" s="32"/>
      <c r="EV365" s="32"/>
      <c r="EW365" s="32"/>
      <c r="EX365" s="32"/>
      <c r="EY365" s="32"/>
      <c r="EZ365" s="32"/>
      <c r="FA365" s="32"/>
      <c r="FB365" s="32"/>
      <c r="FC365" s="32"/>
      <c r="FD365" s="32"/>
      <c r="FE365" s="32"/>
      <c r="FF365" s="32"/>
      <c r="FG365" s="32"/>
      <c r="FH365" s="32"/>
      <c r="FI365" s="32"/>
      <c r="FJ365" s="32"/>
      <c r="FK365" s="32"/>
      <c r="FL365" s="32"/>
      <c r="FM365" s="32"/>
      <c r="FN365" s="32"/>
      <c r="FO365" s="32"/>
      <c r="FP365" s="32"/>
      <c r="FQ365" s="32"/>
      <c r="FR365" s="32"/>
      <c r="FS365" s="32"/>
      <c r="FT365" s="32"/>
      <c r="FU365" s="32"/>
      <c r="FV365" s="32"/>
      <c r="FW365" s="32"/>
      <c r="FX365" s="32"/>
      <c r="FY365" s="32"/>
      <c r="FZ365" s="32"/>
      <c r="GA365" s="32"/>
      <c r="GB365" s="32"/>
      <c r="GC365" s="32"/>
      <c r="GD365" s="32"/>
      <c r="GE365" s="32"/>
      <c r="GF365" s="32"/>
      <c r="GG365" s="32"/>
      <c r="GH365" s="32"/>
      <c r="GI365" s="32"/>
      <c r="GJ365" s="32"/>
      <c r="GK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</row>
    <row r="366" spans="1:258" ht="18" x14ac:dyDescent="0.25">
      <c r="A366" s="33">
        <f>LOOKUP(2,1/($A$4:$A365&lt;&gt;""),$A$4:$A365)+1</f>
        <v>358</v>
      </c>
      <c r="B366" s="34"/>
      <c r="C366" s="48"/>
      <c r="D366" s="35" t="str">
        <f ca="1">IFERROR(IF($E366="","",VLOOKUP($E366,'Currency Pairs'!$B$4:$D$1001,3,FALSE)),"")</f>
        <v/>
      </c>
      <c r="E366" s="47" t="str">
        <f ca="1">IFERROR(IF($D366="","",VLOOKUP($D366,'Currency Pairs'!$A$4:$B$1001,2,FALSE)),"")</f>
        <v/>
      </c>
      <c r="F366" s="48"/>
      <c r="G366" s="47"/>
      <c r="H366" s="47"/>
      <c r="I366" s="47"/>
      <c r="J366" s="49" t="str">
        <f t="shared" si="12"/>
        <v/>
      </c>
      <c r="K366" s="77"/>
      <c r="L366" s="47"/>
      <c r="M366" s="50"/>
      <c r="N366" s="51" t="str">
        <f>IF(OR($G366="",$L366=""),"",ROUND(IF($F366="Long",(L366-G366),(G366-L366)) * POWER(10, VLOOKUP($D366,'Currency Pairs'!$A:$C,3,FALSE)),0))</f>
        <v/>
      </c>
      <c r="O366" s="93" t="str">
        <f>IF($P366="","",(($P366+$Q366+$R366)/LOOKUP(2,1/($V$4:$V365&lt;&gt;""),$V$4:$V365)))</f>
        <v/>
      </c>
      <c r="P366" s="52"/>
      <c r="Q366" s="52"/>
      <c r="R366" s="52"/>
      <c r="S366" s="40" t="str">
        <f t="shared" si="13"/>
        <v/>
      </c>
      <c r="T366" s="64"/>
      <c r="U366" s="64"/>
      <c r="V366" s="39" t="str">
        <f>IF($P366="","",$P366+$Q366+LOOKUP(2,1/($V$4:$V365&lt;&gt;""),$V$4:$V365))</f>
        <v/>
      </c>
      <c r="W366" s="40"/>
      <c r="X366" s="40"/>
      <c r="Y366" s="33"/>
      <c r="Z366" s="33"/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  <c r="CY366" s="33"/>
      <c r="CZ366" s="33"/>
      <c r="DA366" s="33"/>
      <c r="DB366" s="33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  <c r="DS366" s="33"/>
      <c r="DT366" s="33"/>
      <c r="DU366" s="33"/>
      <c r="DV366" s="33"/>
      <c r="DW366" s="33"/>
      <c r="DX366" s="33"/>
      <c r="DY366" s="33"/>
      <c r="DZ366" s="33"/>
      <c r="EA366" s="33"/>
      <c r="EB366" s="33"/>
      <c r="EC366" s="33"/>
      <c r="ED366" s="33"/>
      <c r="EE366" s="33"/>
      <c r="EF366" s="33"/>
      <c r="EG366" s="33"/>
      <c r="EH366" s="33"/>
      <c r="EI366" s="33"/>
      <c r="EJ366" s="33"/>
      <c r="EK366" s="33"/>
      <c r="EL366" s="33"/>
      <c r="EM366" s="33"/>
      <c r="EN366" s="33"/>
      <c r="EO366" s="33"/>
      <c r="EP366" s="33"/>
      <c r="EQ366" s="33"/>
      <c r="ER366" s="33"/>
      <c r="ES366" s="33"/>
      <c r="ET366" s="33"/>
      <c r="EU366" s="33"/>
      <c r="EV366" s="33"/>
      <c r="EW366" s="33"/>
      <c r="EX366" s="33"/>
      <c r="EY366" s="33"/>
      <c r="EZ366" s="33"/>
      <c r="FA366" s="33"/>
      <c r="FB366" s="33"/>
      <c r="FC366" s="33"/>
      <c r="FD366" s="33"/>
      <c r="FE366" s="33"/>
      <c r="FF366" s="33"/>
      <c r="FG366" s="33"/>
      <c r="FH366" s="33"/>
      <c r="FI366" s="33"/>
      <c r="FJ366" s="33"/>
      <c r="FK366" s="33"/>
      <c r="FL366" s="33"/>
      <c r="FM366" s="33"/>
      <c r="FN366" s="33"/>
      <c r="FO366" s="33"/>
      <c r="FP366" s="33"/>
      <c r="FQ366" s="33"/>
      <c r="FR366" s="33"/>
      <c r="FS366" s="33"/>
      <c r="FT366" s="33"/>
      <c r="FU366" s="33"/>
      <c r="FV366" s="33"/>
      <c r="FW366" s="33"/>
      <c r="FX366" s="33"/>
      <c r="FY366" s="33"/>
      <c r="FZ366" s="33"/>
      <c r="GA366" s="33"/>
      <c r="GB366" s="33"/>
      <c r="GC366" s="33"/>
      <c r="GD366" s="33"/>
      <c r="GE366" s="33"/>
      <c r="GF366" s="33"/>
      <c r="GG366" s="33"/>
      <c r="GH366" s="33"/>
      <c r="GI366" s="33"/>
      <c r="GJ366" s="33"/>
      <c r="GK366" s="33"/>
      <c r="GL366" s="33"/>
      <c r="GM366" s="33"/>
      <c r="GN366" s="33"/>
      <c r="GO366" s="33"/>
      <c r="GP366" s="33"/>
      <c r="GQ366" s="33"/>
      <c r="GR366" s="33"/>
      <c r="GS366" s="33"/>
      <c r="GT366" s="33"/>
      <c r="GU366" s="33"/>
      <c r="GV366" s="33"/>
      <c r="GW366" s="33"/>
      <c r="GX366" s="33"/>
      <c r="GY366" s="33"/>
      <c r="GZ366" s="33"/>
      <c r="HA366" s="33"/>
      <c r="HB366" s="33"/>
      <c r="HC366" s="33"/>
      <c r="HD366" s="33"/>
      <c r="HE366" s="33"/>
      <c r="HF366" s="33"/>
      <c r="HG366" s="33"/>
      <c r="HH366" s="33"/>
      <c r="HI366" s="33"/>
      <c r="HJ366" s="33"/>
      <c r="HK366" s="33"/>
      <c r="HL366" s="33"/>
      <c r="HM366" s="33"/>
      <c r="HN366" s="33"/>
      <c r="HO366" s="33"/>
      <c r="HP366" s="33"/>
      <c r="HQ366" s="33"/>
      <c r="HR366" s="33"/>
      <c r="HS366" s="33"/>
      <c r="HT366" s="33"/>
      <c r="HU366" s="33"/>
      <c r="HV366" s="33"/>
      <c r="HW366" s="33"/>
      <c r="HX366" s="33"/>
      <c r="HY366" s="33"/>
      <c r="HZ366" s="33"/>
      <c r="IA366" s="33"/>
      <c r="IB366" s="33"/>
      <c r="IC366" s="33"/>
      <c r="ID366" s="33"/>
      <c r="IE366" s="33"/>
      <c r="IF366" s="33"/>
      <c r="IG366" s="33"/>
      <c r="IH366" s="33"/>
      <c r="II366" s="33"/>
      <c r="IJ366" s="33"/>
      <c r="IK366" s="33"/>
      <c r="IL366" s="33"/>
      <c r="IM366" s="33"/>
      <c r="IN366" s="33"/>
      <c r="IO366" s="33"/>
      <c r="IP366" s="33"/>
      <c r="IQ366" s="33"/>
      <c r="IR366" s="33"/>
      <c r="IS366" s="33"/>
      <c r="IT366" s="33"/>
      <c r="IU366" s="33"/>
      <c r="IV366" s="33"/>
      <c r="IW366" s="33"/>
      <c r="IX366" s="33"/>
    </row>
    <row r="367" spans="1:258" ht="18" x14ac:dyDescent="0.25">
      <c r="A367" s="24">
        <f>LOOKUP(2,1/($A$4:$A366&lt;&gt;""),$A$4:$A366)+1</f>
        <v>359</v>
      </c>
      <c r="B367" s="25"/>
      <c r="C367" s="42"/>
      <c r="D367" s="26" t="str">
        <f ca="1">IFERROR(IF($E367="","",VLOOKUP($E367,'Currency Pairs'!$B$4:$D$1001,3,FALSE)),"")</f>
        <v/>
      </c>
      <c r="E367" s="41" t="str">
        <f ca="1">IFERROR(IF($D367="","",VLOOKUP($D367,'Currency Pairs'!$A$4:$B$1001,2,FALSE)),"")</f>
        <v/>
      </c>
      <c r="F367" s="42"/>
      <c r="G367" s="41"/>
      <c r="H367" s="41"/>
      <c r="I367" s="41"/>
      <c r="J367" s="43" t="str">
        <f t="shared" si="12"/>
        <v/>
      </c>
      <c r="K367" s="76"/>
      <c r="L367" s="41"/>
      <c r="M367" s="44"/>
      <c r="N367" s="45" t="str">
        <f>IF(OR($G367="",$L367=""),"",ROUND(IF($F367="Long",(L367-G367),(G367-L367)) * POWER(10, VLOOKUP($D367,'Currency Pairs'!$A:$C,3,FALSE)),0))</f>
        <v/>
      </c>
      <c r="O367" s="89" t="str">
        <f>IF($P367="","",(($P367+$Q367+$R367)/LOOKUP(2,1/($V$4:$V366&lt;&gt;""),$V$4:$V366)))</f>
        <v/>
      </c>
      <c r="P367" s="46"/>
      <c r="Q367" s="46"/>
      <c r="R367" s="46"/>
      <c r="S367" s="31" t="str">
        <f t="shared" si="13"/>
        <v/>
      </c>
      <c r="T367" s="63"/>
      <c r="U367" s="63"/>
      <c r="V367" s="30" t="str">
        <f>IF($P367="","",$P367+$Q367+LOOKUP(2,1/($V$4:$V366&lt;&gt;""),$V$4:$V366))</f>
        <v/>
      </c>
      <c r="W367" s="31"/>
      <c r="X367" s="31"/>
      <c r="Y367" s="32"/>
      <c r="Z367" s="32"/>
      <c r="AA367" s="32"/>
      <c r="AB367" s="32"/>
      <c r="AC367" s="32"/>
      <c r="AD367" s="32"/>
      <c r="AE367" s="32"/>
      <c r="AF367" s="32"/>
      <c r="AG367" s="32"/>
      <c r="AH367" s="32"/>
      <c r="AI367" s="32"/>
      <c r="AJ367" s="32"/>
      <c r="AK367" s="32"/>
      <c r="AL367" s="32"/>
      <c r="AM367" s="32"/>
      <c r="AN367" s="32"/>
      <c r="AO367" s="32"/>
      <c r="AP367" s="32"/>
      <c r="AQ367" s="32"/>
      <c r="AR367" s="32"/>
      <c r="AS367" s="32"/>
      <c r="AT367" s="32"/>
      <c r="AU367" s="32"/>
      <c r="AV367" s="32"/>
      <c r="AW367" s="32"/>
      <c r="AX367" s="32"/>
      <c r="AY367" s="32"/>
      <c r="AZ367" s="32"/>
      <c r="BA367" s="32"/>
      <c r="BB367" s="32"/>
      <c r="BC367" s="32"/>
      <c r="BD367" s="32"/>
      <c r="BE367" s="32"/>
      <c r="BF367" s="32"/>
      <c r="BG367" s="32"/>
      <c r="BH367" s="32"/>
      <c r="BI367" s="32"/>
      <c r="BJ367" s="32"/>
      <c r="BK367" s="32"/>
      <c r="BL367" s="32"/>
      <c r="BM367" s="32"/>
      <c r="BN367" s="32"/>
      <c r="BO367" s="32"/>
      <c r="BP367" s="32"/>
      <c r="BQ367" s="32"/>
      <c r="BR367" s="32"/>
      <c r="BS367" s="32"/>
      <c r="BT367" s="32"/>
      <c r="BU367" s="32"/>
      <c r="BV367" s="32"/>
      <c r="BW367" s="32"/>
      <c r="BX367" s="32"/>
      <c r="BY367" s="32"/>
      <c r="BZ367" s="32"/>
      <c r="CA367" s="32"/>
      <c r="CB367" s="32"/>
      <c r="CC367" s="32"/>
      <c r="CD367" s="32"/>
      <c r="CE367" s="32"/>
      <c r="CF367" s="32"/>
      <c r="CG367" s="32"/>
      <c r="CH367" s="32"/>
      <c r="CI367" s="32"/>
      <c r="CJ367" s="32"/>
      <c r="CK367" s="32"/>
      <c r="CL367" s="32"/>
      <c r="CM367" s="32"/>
      <c r="CN367" s="32"/>
      <c r="CO367" s="32"/>
      <c r="CP367" s="32"/>
      <c r="CQ367" s="32"/>
      <c r="CR367" s="32"/>
      <c r="CS367" s="32"/>
      <c r="CT367" s="32"/>
      <c r="CU367" s="32"/>
      <c r="CV367" s="32"/>
      <c r="CW367" s="32"/>
      <c r="CX367" s="32"/>
      <c r="CY367" s="32"/>
      <c r="CZ367" s="32"/>
      <c r="DA367" s="32"/>
      <c r="DB367" s="32"/>
      <c r="DC367" s="32"/>
      <c r="DD367" s="32"/>
      <c r="DE367" s="32"/>
      <c r="DF367" s="32"/>
      <c r="DG367" s="32"/>
      <c r="DH367" s="32"/>
      <c r="DI367" s="32"/>
      <c r="DJ367" s="32"/>
      <c r="DK367" s="32"/>
      <c r="DL367" s="32"/>
      <c r="DM367" s="32"/>
      <c r="DN367" s="32"/>
      <c r="DO367" s="32"/>
      <c r="DP367" s="32"/>
      <c r="DQ367" s="32"/>
      <c r="DR367" s="32"/>
      <c r="DS367" s="32"/>
      <c r="DT367" s="32"/>
      <c r="DU367" s="32"/>
      <c r="DV367" s="32"/>
      <c r="DW367" s="32"/>
      <c r="DX367" s="32"/>
      <c r="DY367" s="32"/>
      <c r="DZ367" s="32"/>
      <c r="EA367" s="32"/>
      <c r="EB367" s="32"/>
      <c r="EC367" s="32"/>
      <c r="ED367" s="32"/>
      <c r="EE367" s="32"/>
      <c r="EF367" s="32"/>
      <c r="EG367" s="32"/>
      <c r="EH367" s="32"/>
      <c r="EI367" s="32"/>
      <c r="EJ367" s="32"/>
      <c r="EK367" s="32"/>
      <c r="EL367" s="32"/>
      <c r="EM367" s="32"/>
      <c r="EN367" s="32"/>
      <c r="EO367" s="32"/>
      <c r="EP367" s="32"/>
      <c r="EQ367" s="32"/>
      <c r="ER367" s="32"/>
      <c r="ES367" s="32"/>
      <c r="ET367" s="32"/>
      <c r="EU367" s="32"/>
      <c r="EV367" s="32"/>
      <c r="EW367" s="32"/>
      <c r="EX367" s="32"/>
      <c r="EY367" s="32"/>
      <c r="EZ367" s="32"/>
      <c r="FA367" s="32"/>
      <c r="FB367" s="32"/>
      <c r="FC367" s="32"/>
      <c r="FD367" s="32"/>
      <c r="FE367" s="32"/>
      <c r="FF367" s="32"/>
      <c r="FG367" s="32"/>
      <c r="FH367" s="32"/>
      <c r="FI367" s="32"/>
      <c r="FJ367" s="32"/>
      <c r="FK367" s="32"/>
      <c r="FL367" s="32"/>
      <c r="FM367" s="32"/>
      <c r="FN367" s="32"/>
      <c r="FO367" s="32"/>
      <c r="FP367" s="32"/>
      <c r="FQ367" s="32"/>
      <c r="FR367" s="32"/>
      <c r="FS367" s="32"/>
      <c r="FT367" s="32"/>
      <c r="FU367" s="32"/>
      <c r="FV367" s="32"/>
      <c r="FW367" s="32"/>
      <c r="FX367" s="32"/>
      <c r="FY367" s="32"/>
      <c r="FZ367" s="32"/>
      <c r="GA367" s="32"/>
      <c r="GB367" s="32"/>
      <c r="GC367" s="32"/>
      <c r="GD367" s="32"/>
      <c r="GE367" s="32"/>
      <c r="GF367" s="32"/>
      <c r="GG367" s="32"/>
      <c r="GH367" s="32"/>
      <c r="GI367" s="32"/>
      <c r="GJ367" s="32"/>
      <c r="GK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</row>
    <row r="368" spans="1:258" ht="18" x14ac:dyDescent="0.25">
      <c r="A368" s="33">
        <f>LOOKUP(2,1/($A$4:$A367&lt;&gt;""),$A$4:$A367)+1</f>
        <v>360</v>
      </c>
      <c r="B368" s="34"/>
      <c r="C368" s="48"/>
      <c r="D368" s="35" t="str">
        <f ca="1">IFERROR(IF($E368="","",VLOOKUP($E368,'Currency Pairs'!$B$4:$D$1001,3,FALSE)),"")</f>
        <v/>
      </c>
      <c r="E368" s="47" t="str">
        <f ca="1">IFERROR(IF($D368="","",VLOOKUP($D368,'Currency Pairs'!$A$4:$B$1001,2,FALSE)),"")</f>
        <v/>
      </c>
      <c r="F368" s="48"/>
      <c r="G368" s="47"/>
      <c r="H368" s="47"/>
      <c r="I368" s="47"/>
      <c r="J368" s="49" t="str">
        <f t="shared" si="12"/>
        <v/>
      </c>
      <c r="K368" s="77"/>
      <c r="L368" s="47"/>
      <c r="M368" s="50"/>
      <c r="N368" s="51" t="str">
        <f>IF(OR($G368="",$L368=""),"",ROUND(IF($F368="Long",(L368-G368),(G368-L368)) * POWER(10, VLOOKUP($D368,'Currency Pairs'!$A:$C,3,FALSE)),0))</f>
        <v/>
      </c>
      <c r="O368" s="93" t="str">
        <f>IF($P368="","",(($P368+$Q368+$R368)/LOOKUP(2,1/($V$4:$V367&lt;&gt;""),$V$4:$V367)))</f>
        <v/>
      </c>
      <c r="P368" s="52"/>
      <c r="Q368" s="52"/>
      <c r="R368" s="52"/>
      <c r="S368" s="40" t="str">
        <f t="shared" si="13"/>
        <v/>
      </c>
      <c r="T368" s="64"/>
      <c r="U368" s="64"/>
      <c r="V368" s="39" t="str">
        <f>IF($P368="","",$P368+$Q368+LOOKUP(2,1/($V$4:$V367&lt;&gt;""),$V$4:$V367))</f>
        <v/>
      </c>
      <c r="W368" s="40"/>
      <c r="X368" s="40"/>
      <c r="Y368" s="33"/>
      <c r="Z368" s="33"/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  <c r="CY368" s="33"/>
      <c r="CZ368" s="33"/>
      <c r="DA368" s="33"/>
      <c r="DB368" s="33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  <c r="DS368" s="33"/>
      <c r="DT368" s="33"/>
      <c r="DU368" s="33"/>
      <c r="DV368" s="33"/>
      <c r="DW368" s="33"/>
      <c r="DX368" s="33"/>
      <c r="DY368" s="33"/>
      <c r="DZ368" s="33"/>
      <c r="EA368" s="33"/>
      <c r="EB368" s="33"/>
      <c r="EC368" s="33"/>
      <c r="ED368" s="33"/>
      <c r="EE368" s="33"/>
      <c r="EF368" s="33"/>
      <c r="EG368" s="33"/>
      <c r="EH368" s="33"/>
      <c r="EI368" s="33"/>
      <c r="EJ368" s="33"/>
      <c r="EK368" s="33"/>
      <c r="EL368" s="33"/>
      <c r="EM368" s="33"/>
      <c r="EN368" s="33"/>
      <c r="EO368" s="33"/>
      <c r="EP368" s="33"/>
      <c r="EQ368" s="33"/>
      <c r="ER368" s="33"/>
      <c r="ES368" s="33"/>
      <c r="ET368" s="33"/>
      <c r="EU368" s="33"/>
      <c r="EV368" s="33"/>
      <c r="EW368" s="33"/>
      <c r="EX368" s="33"/>
      <c r="EY368" s="33"/>
      <c r="EZ368" s="33"/>
      <c r="FA368" s="33"/>
      <c r="FB368" s="33"/>
      <c r="FC368" s="33"/>
      <c r="FD368" s="33"/>
      <c r="FE368" s="33"/>
      <c r="FF368" s="33"/>
      <c r="FG368" s="33"/>
      <c r="FH368" s="33"/>
      <c r="FI368" s="33"/>
      <c r="FJ368" s="33"/>
      <c r="FK368" s="33"/>
      <c r="FL368" s="33"/>
      <c r="FM368" s="33"/>
      <c r="FN368" s="33"/>
      <c r="FO368" s="33"/>
      <c r="FP368" s="33"/>
      <c r="FQ368" s="33"/>
      <c r="FR368" s="33"/>
      <c r="FS368" s="33"/>
      <c r="FT368" s="33"/>
      <c r="FU368" s="33"/>
      <c r="FV368" s="33"/>
      <c r="FW368" s="33"/>
      <c r="FX368" s="33"/>
      <c r="FY368" s="33"/>
      <c r="FZ368" s="33"/>
      <c r="GA368" s="33"/>
      <c r="GB368" s="33"/>
      <c r="GC368" s="33"/>
      <c r="GD368" s="33"/>
      <c r="GE368" s="33"/>
      <c r="GF368" s="33"/>
      <c r="GG368" s="33"/>
      <c r="GH368" s="33"/>
      <c r="GI368" s="33"/>
      <c r="GJ368" s="33"/>
      <c r="GK368" s="33"/>
      <c r="GL368" s="33"/>
      <c r="GM368" s="33"/>
      <c r="GN368" s="33"/>
      <c r="GO368" s="33"/>
      <c r="GP368" s="33"/>
      <c r="GQ368" s="33"/>
      <c r="GR368" s="33"/>
      <c r="GS368" s="33"/>
      <c r="GT368" s="33"/>
      <c r="GU368" s="33"/>
      <c r="GV368" s="33"/>
      <c r="GW368" s="33"/>
      <c r="GX368" s="33"/>
      <c r="GY368" s="33"/>
      <c r="GZ368" s="33"/>
      <c r="HA368" s="33"/>
      <c r="HB368" s="33"/>
      <c r="HC368" s="33"/>
      <c r="HD368" s="33"/>
      <c r="HE368" s="33"/>
      <c r="HF368" s="33"/>
      <c r="HG368" s="33"/>
      <c r="HH368" s="33"/>
      <c r="HI368" s="33"/>
      <c r="HJ368" s="33"/>
      <c r="HK368" s="33"/>
      <c r="HL368" s="33"/>
      <c r="HM368" s="33"/>
      <c r="HN368" s="33"/>
      <c r="HO368" s="33"/>
      <c r="HP368" s="33"/>
      <c r="HQ368" s="33"/>
      <c r="HR368" s="33"/>
      <c r="HS368" s="33"/>
      <c r="HT368" s="33"/>
      <c r="HU368" s="33"/>
      <c r="HV368" s="33"/>
      <c r="HW368" s="33"/>
      <c r="HX368" s="33"/>
      <c r="HY368" s="33"/>
      <c r="HZ368" s="33"/>
      <c r="IA368" s="33"/>
      <c r="IB368" s="33"/>
      <c r="IC368" s="33"/>
      <c r="ID368" s="33"/>
      <c r="IE368" s="33"/>
      <c r="IF368" s="33"/>
      <c r="IG368" s="33"/>
      <c r="IH368" s="33"/>
      <c r="II368" s="33"/>
      <c r="IJ368" s="33"/>
      <c r="IK368" s="33"/>
      <c r="IL368" s="33"/>
      <c r="IM368" s="33"/>
      <c r="IN368" s="33"/>
      <c r="IO368" s="33"/>
      <c r="IP368" s="33"/>
      <c r="IQ368" s="33"/>
      <c r="IR368" s="33"/>
      <c r="IS368" s="33"/>
      <c r="IT368" s="33"/>
      <c r="IU368" s="33"/>
      <c r="IV368" s="33"/>
      <c r="IW368" s="33"/>
      <c r="IX368" s="33"/>
    </row>
    <row r="369" spans="1:258" ht="18" x14ac:dyDescent="0.25">
      <c r="A369" s="24">
        <f>LOOKUP(2,1/($A$4:$A368&lt;&gt;""),$A$4:$A368)+1</f>
        <v>361</v>
      </c>
      <c r="B369" s="25"/>
      <c r="C369" s="42"/>
      <c r="D369" s="26" t="str">
        <f ca="1">IFERROR(IF($E369="","",VLOOKUP($E369,'Currency Pairs'!$B$4:$D$1001,3,FALSE)),"")</f>
        <v/>
      </c>
      <c r="E369" s="41" t="str">
        <f ca="1">IFERROR(IF($D369="","",VLOOKUP($D369,'Currency Pairs'!$A$4:$B$1001,2,FALSE)),"")</f>
        <v/>
      </c>
      <c r="F369" s="42"/>
      <c r="G369" s="41"/>
      <c r="H369" s="41"/>
      <c r="I369" s="41"/>
      <c r="J369" s="43" t="str">
        <f t="shared" si="12"/>
        <v/>
      </c>
      <c r="K369" s="76"/>
      <c r="L369" s="41"/>
      <c r="M369" s="44"/>
      <c r="N369" s="45" t="str">
        <f>IF(OR($G369="",$L369=""),"",ROUND(IF($F369="Long",(L369-G369),(G369-L369)) * POWER(10, VLOOKUP($D369,'Currency Pairs'!$A:$C,3,FALSE)),0))</f>
        <v/>
      </c>
      <c r="O369" s="89" t="str">
        <f>IF($P369="","",(($P369+$Q369+$R369)/LOOKUP(2,1/($V$4:$V368&lt;&gt;""),$V$4:$V368)))</f>
        <v/>
      </c>
      <c r="P369" s="46"/>
      <c r="Q369" s="46"/>
      <c r="R369" s="46"/>
      <c r="S369" s="31" t="str">
        <f t="shared" si="13"/>
        <v/>
      </c>
      <c r="T369" s="63"/>
      <c r="U369" s="63"/>
      <c r="V369" s="30" t="str">
        <f>IF($P369="","",$P369+$Q369+LOOKUP(2,1/($V$4:$V368&lt;&gt;""),$V$4:$V368))</f>
        <v/>
      </c>
      <c r="W369" s="31"/>
      <c r="X369" s="31"/>
      <c r="Y369" s="32"/>
      <c r="Z369" s="32"/>
      <c r="AA369" s="32"/>
      <c r="AB369" s="32"/>
      <c r="AC369" s="32"/>
      <c r="AD369" s="32"/>
      <c r="AE369" s="32"/>
      <c r="AF369" s="32"/>
      <c r="AG369" s="32"/>
      <c r="AH369" s="32"/>
      <c r="AI369" s="32"/>
      <c r="AJ369" s="32"/>
      <c r="AK369" s="32"/>
      <c r="AL369" s="32"/>
      <c r="AM369" s="32"/>
      <c r="AN369" s="32"/>
      <c r="AO369" s="32"/>
      <c r="AP369" s="32"/>
      <c r="AQ369" s="32"/>
      <c r="AR369" s="32"/>
      <c r="AS369" s="32"/>
      <c r="AT369" s="32"/>
      <c r="AU369" s="32"/>
      <c r="AV369" s="32"/>
      <c r="AW369" s="32"/>
      <c r="AX369" s="32"/>
      <c r="AY369" s="32"/>
      <c r="AZ369" s="32"/>
      <c r="BA369" s="32"/>
      <c r="BB369" s="32"/>
      <c r="BC369" s="32"/>
      <c r="BD369" s="32"/>
      <c r="BE369" s="32"/>
      <c r="BF369" s="32"/>
      <c r="BG369" s="32"/>
      <c r="BH369" s="32"/>
      <c r="BI369" s="32"/>
      <c r="BJ369" s="32"/>
      <c r="BK369" s="32"/>
      <c r="BL369" s="32"/>
      <c r="BM369" s="32"/>
      <c r="BN369" s="32"/>
      <c r="BO369" s="32"/>
      <c r="BP369" s="32"/>
      <c r="BQ369" s="32"/>
      <c r="BR369" s="32"/>
      <c r="BS369" s="32"/>
      <c r="BT369" s="32"/>
      <c r="BU369" s="32"/>
      <c r="BV369" s="32"/>
      <c r="BW369" s="32"/>
      <c r="BX369" s="32"/>
      <c r="BY369" s="32"/>
      <c r="BZ369" s="32"/>
      <c r="CA369" s="32"/>
      <c r="CB369" s="32"/>
      <c r="CC369" s="32"/>
      <c r="CD369" s="32"/>
      <c r="CE369" s="32"/>
      <c r="CF369" s="32"/>
      <c r="CG369" s="32"/>
      <c r="CH369" s="32"/>
      <c r="CI369" s="32"/>
      <c r="CJ369" s="32"/>
      <c r="CK369" s="32"/>
      <c r="CL369" s="32"/>
      <c r="CM369" s="32"/>
      <c r="CN369" s="32"/>
      <c r="CO369" s="32"/>
      <c r="CP369" s="32"/>
      <c r="CQ369" s="32"/>
      <c r="CR369" s="32"/>
      <c r="CS369" s="32"/>
      <c r="CT369" s="32"/>
      <c r="CU369" s="32"/>
      <c r="CV369" s="32"/>
      <c r="CW369" s="32"/>
      <c r="CX369" s="32"/>
      <c r="CY369" s="32"/>
      <c r="CZ369" s="32"/>
      <c r="DA369" s="32"/>
      <c r="DB369" s="32"/>
      <c r="DC369" s="32"/>
      <c r="DD369" s="32"/>
      <c r="DE369" s="32"/>
      <c r="DF369" s="32"/>
      <c r="DG369" s="32"/>
      <c r="DH369" s="32"/>
      <c r="DI369" s="32"/>
      <c r="DJ369" s="32"/>
      <c r="DK369" s="32"/>
      <c r="DL369" s="32"/>
      <c r="DM369" s="32"/>
      <c r="DN369" s="32"/>
      <c r="DO369" s="32"/>
      <c r="DP369" s="32"/>
      <c r="DQ369" s="32"/>
      <c r="DR369" s="32"/>
      <c r="DS369" s="32"/>
      <c r="DT369" s="32"/>
      <c r="DU369" s="32"/>
      <c r="DV369" s="32"/>
      <c r="DW369" s="32"/>
      <c r="DX369" s="32"/>
      <c r="DY369" s="32"/>
      <c r="DZ369" s="32"/>
      <c r="EA369" s="32"/>
      <c r="EB369" s="32"/>
      <c r="EC369" s="32"/>
      <c r="ED369" s="32"/>
      <c r="EE369" s="32"/>
      <c r="EF369" s="32"/>
      <c r="EG369" s="32"/>
      <c r="EH369" s="32"/>
      <c r="EI369" s="32"/>
      <c r="EJ369" s="32"/>
      <c r="EK369" s="32"/>
      <c r="EL369" s="32"/>
      <c r="EM369" s="32"/>
      <c r="EN369" s="32"/>
      <c r="EO369" s="32"/>
      <c r="EP369" s="32"/>
      <c r="EQ369" s="32"/>
      <c r="ER369" s="32"/>
      <c r="ES369" s="32"/>
      <c r="ET369" s="32"/>
      <c r="EU369" s="32"/>
      <c r="EV369" s="32"/>
      <c r="EW369" s="32"/>
      <c r="EX369" s="32"/>
      <c r="EY369" s="32"/>
      <c r="EZ369" s="32"/>
      <c r="FA369" s="32"/>
      <c r="FB369" s="32"/>
      <c r="FC369" s="32"/>
      <c r="FD369" s="32"/>
      <c r="FE369" s="32"/>
      <c r="FF369" s="32"/>
      <c r="FG369" s="32"/>
      <c r="FH369" s="32"/>
      <c r="FI369" s="32"/>
      <c r="FJ369" s="32"/>
      <c r="FK369" s="32"/>
      <c r="FL369" s="32"/>
      <c r="FM369" s="32"/>
      <c r="FN369" s="32"/>
      <c r="FO369" s="32"/>
      <c r="FP369" s="32"/>
      <c r="FQ369" s="32"/>
      <c r="FR369" s="32"/>
      <c r="FS369" s="32"/>
      <c r="FT369" s="32"/>
      <c r="FU369" s="32"/>
      <c r="FV369" s="32"/>
      <c r="FW369" s="32"/>
      <c r="FX369" s="32"/>
      <c r="FY369" s="32"/>
      <c r="FZ369" s="32"/>
      <c r="GA369" s="32"/>
      <c r="GB369" s="32"/>
      <c r="GC369" s="32"/>
      <c r="GD369" s="32"/>
      <c r="GE369" s="32"/>
      <c r="GF369" s="32"/>
      <c r="GG369" s="32"/>
      <c r="GH369" s="32"/>
      <c r="GI369" s="32"/>
      <c r="GJ369" s="32"/>
      <c r="GK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</row>
    <row r="370" spans="1:258" ht="18" x14ac:dyDescent="0.25">
      <c r="A370" s="33">
        <f>LOOKUP(2,1/($A$4:$A369&lt;&gt;""),$A$4:$A369)+1</f>
        <v>362</v>
      </c>
      <c r="B370" s="34"/>
      <c r="C370" s="48"/>
      <c r="D370" s="35" t="str">
        <f ca="1">IFERROR(IF($E370="","",VLOOKUP($E370,'Currency Pairs'!$B$4:$D$1001,3,FALSE)),"")</f>
        <v/>
      </c>
      <c r="E370" s="47" t="str">
        <f ca="1">IFERROR(IF($D370="","",VLOOKUP($D370,'Currency Pairs'!$A$4:$B$1001,2,FALSE)),"")</f>
        <v/>
      </c>
      <c r="F370" s="48"/>
      <c r="G370" s="47"/>
      <c r="H370" s="47"/>
      <c r="I370" s="47"/>
      <c r="J370" s="49" t="str">
        <f t="shared" si="12"/>
        <v/>
      </c>
      <c r="K370" s="77"/>
      <c r="L370" s="47"/>
      <c r="M370" s="50"/>
      <c r="N370" s="51" t="str">
        <f>IF(OR($G370="",$L370=""),"",ROUND(IF($F370="Long",(L370-G370),(G370-L370)) * POWER(10, VLOOKUP($D370,'Currency Pairs'!$A:$C,3,FALSE)),0))</f>
        <v/>
      </c>
      <c r="O370" s="93" t="str">
        <f>IF($P370="","",(($P370+$Q370+$R370)/LOOKUP(2,1/($V$4:$V369&lt;&gt;""),$V$4:$V369)))</f>
        <v/>
      </c>
      <c r="P370" s="52"/>
      <c r="Q370" s="52"/>
      <c r="R370" s="52"/>
      <c r="S370" s="40" t="str">
        <f t="shared" si="13"/>
        <v/>
      </c>
      <c r="T370" s="64"/>
      <c r="U370" s="64"/>
      <c r="V370" s="39" t="str">
        <f>IF($P370="","",$P370+$Q370+LOOKUP(2,1/($V$4:$V369&lt;&gt;""),$V$4:$V369))</f>
        <v/>
      </c>
      <c r="W370" s="40"/>
      <c r="X370" s="40"/>
      <c r="Y370" s="33"/>
      <c r="Z370" s="33"/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  <c r="CY370" s="33"/>
      <c r="CZ370" s="33"/>
      <c r="DA370" s="33"/>
      <c r="DB370" s="33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  <c r="DS370" s="33"/>
      <c r="DT370" s="33"/>
      <c r="DU370" s="33"/>
      <c r="DV370" s="33"/>
      <c r="DW370" s="33"/>
      <c r="DX370" s="33"/>
      <c r="DY370" s="33"/>
      <c r="DZ370" s="33"/>
      <c r="EA370" s="33"/>
      <c r="EB370" s="33"/>
      <c r="EC370" s="33"/>
      <c r="ED370" s="33"/>
      <c r="EE370" s="33"/>
      <c r="EF370" s="33"/>
      <c r="EG370" s="33"/>
      <c r="EH370" s="33"/>
      <c r="EI370" s="33"/>
      <c r="EJ370" s="33"/>
      <c r="EK370" s="33"/>
      <c r="EL370" s="33"/>
      <c r="EM370" s="33"/>
      <c r="EN370" s="33"/>
      <c r="EO370" s="33"/>
      <c r="EP370" s="33"/>
      <c r="EQ370" s="33"/>
      <c r="ER370" s="33"/>
      <c r="ES370" s="33"/>
      <c r="ET370" s="33"/>
      <c r="EU370" s="33"/>
      <c r="EV370" s="33"/>
      <c r="EW370" s="33"/>
      <c r="EX370" s="33"/>
      <c r="EY370" s="33"/>
      <c r="EZ370" s="33"/>
      <c r="FA370" s="33"/>
      <c r="FB370" s="33"/>
      <c r="FC370" s="33"/>
      <c r="FD370" s="33"/>
      <c r="FE370" s="33"/>
      <c r="FF370" s="33"/>
      <c r="FG370" s="33"/>
      <c r="FH370" s="33"/>
      <c r="FI370" s="33"/>
      <c r="FJ370" s="33"/>
      <c r="FK370" s="33"/>
      <c r="FL370" s="33"/>
      <c r="FM370" s="33"/>
      <c r="FN370" s="33"/>
      <c r="FO370" s="33"/>
      <c r="FP370" s="33"/>
      <c r="FQ370" s="33"/>
      <c r="FR370" s="33"/>
      <c r="FS370" s="33"/>
      <c r="FT370" s="33"/>
      <c r="FU370" s="33"/>
      <c r="FV370" s="33"/>
      <c r="FW370" s="33"/>
      <c r="FX370" s="33"/>
      <c r="FY370" s="33"/>
      <c r="FZ370" s="33"/>
      <c r="GA370" s="33"/>
      <c r="GB370" s="33"/>
      <c r="GC370" s="33"/>
      <c r="GD370" s="33"/>
      <c r="GE370" s="33"/>
      <c r="GF370" s="33"/>
      <c r="GG370" s="33"/>
      <c r="GH370" s="33"/>
      <c r="GI370" s="33"/>
      <c r="GJ370" s="33"/>
      <c r="GK370" s="33"/>
      <c r="GL370" s="33"/>
      <c r="GM370" s="33"/>
      <c r="GN370" s="33"/>
      <c r="GO370" s="33"/>
      <c r="GP370" s="33"/>
      <c r="GQ370" s="33"/>
      <c r="GR370" s="33"/>
      <c r="GS370" s="33"/>
      <c r="GT370" s="33"/>
      <c r="GU370" s="33"/>
      <c r="GV370" s="33"/>
      <c r="GW370" s="33"/>
      <c r="GX370" s="33"/>
      <c r="GY370" s="33"/>
      <c r="GZ370" s="33"/>
      <c r="HA370" s="33"/>
      <c r="HB370" s="33"/>
      <c r="HC370" s="33"/>
      <c r="HD370" s="33"/>
      <c r="HE370" s="33"/>
      <c r="HF370" s="33"/>
      <c r="HG370" s="33"/>
      <c r="HH370" s="33"/>
      <c r="HI370" s="33"/>
      <c r="HJ370" s="33"/>
      <c r="HK370" s="33"/>
      <c r="HL370" s="33"/>
      <c r="HM370" s="33"/>
      <c r="HN370" s="33"/>
      <c r="HO370" s="33"/>
      <c r="HP370" s="33"/>
      <c r="HQ370" s="33"/>
      <c r="HR370" s="33"/>
      <c r="HS370" s="33"/>
      <c r="HT370" s="33"/>
      <c r="HU370" s="33"/>
      <c r="HV370" s="33"/>
      <c r="HW370" s="33"/>
      <c r="HX370" s="33"/>
      <c r="HY370" s="33"/>
      <c r="HZ370" s="33"/>
      <c r="IA370" s="33"/>
      <c r="IB370" s="33"/>
      <c r="IC370" s="33"/>
      <c r="ID370" s="33"/>
      <c r="IE370" s="33"/>
      <c r="IF370" s="33"/>
      <c r="IG370" s="33"/>
      <c r="IH370" s="33"/>
      <c r="II370" s="33"/>
      <c r="IJ370" s="33"/>
      <c r="IK370" s="33"/>
      <c r="IL370" s="33"/>
      <c r="IM370" s="33"/>
      <c r="IN370" s="33"/>
      <c r="IO370" s="33"/>
      <c r="IP370" s="33"/>
      <c r="IQ370" s="33"/>
      <c r="IR370" s="33"/>
      <c r="IS370" s="33"/>
      <c r="IT370" s="33"/>
      <c r="IU370" s="33"/>
      <c r="IV370" s="33"/>
      <c r="IW370" s="33"/>
      <c r="IX370" s="33"/>
    </row>
    <row r="371" spans="1:258" ht="18" x14ac:dyDescent="0.25">
      <c r="A371" s="24">
        <f>LOOKUP(2,1/($A$4:$A370&lt;&gt;""),$A$4:$A370)+1</f>
        <v>363</v>
      </c>
      <c r="B371" s="25"/>
      <c r="C371" s="42"/>
      <c r="D371" s="26" t="str">
        <f ca="1">IFERROR(IF($E371="","",VLOOKUP($E371,'Currency Pairs'!$B$4:$D$1001,3,FALSE)),"")</f>
        <v/>
      </c>
      <c r="E371" s="41" t="str">
        <f ca="1">IFERROR(IF($D371="","",VLOOKUP($D371,'Currency Pairs'!$A$4:$B$1001,2,FALSE)),"")</f>
        <v/>
      </c>
      <c r="F371" s="42"/>
      <c r="G371" s="41"/>
      <c r="H371" s="41"/>
      <c r="I371" s="41"/>
      <c r="J371" s="43" t="str">
        <f t="shared" si="12"/>
        <v/>
      </c>
      <c r="K371" s="76"/>
      <c r="L371" s="41"/>
      <c r="M371" s="44"/>
      <c r="N371" s="45" t="str">
        <f>IF(OR($G371="",$L371=""),"",ROUND(IF($F371="Long",(L371-G371),(G371-L371)) * POWER(10, VLOOKUP($D371,'Currency Pairs'!$A:$C,3,FALSE)),0))</f>
        <v/>
      </c>
      <c r="O371" s="89" t="str">
        <f>IF($P371="","",(($P371+$Q371+$R371)/LOOKUP(2,1/($V$4:$V370&lt;&gt;""),$V$4:$V370)))</f>
        <v/>
      </c>
      <c r="P371" s="46"/>
      <c r="Q371" s="46"/>
      <c r="R371" s="46"/>
      <c r="S371" s="31" t="str">
        <f t="shared" si="13"/>
        <v/>
      </c>
      <c r="T371" s="63"/>
      <c r="U371" s="63"/>
      <c r="V371" s="30" t="str">
        <f>IF($P371="","",$P371+$Q371+LOOKUP(2,1/($V$4:$V370&lt;&gt;""),$V$4:$V370))</f>
        <v/>
      </c>
      <c r="W371" s="31"/>
      <c r="X371" s="31"/>
      <c r="Y371" s="32"/>
      <c r="Z371" s="32"/>
      <c r="AA371" s="32"/>
      <c r="AB371" s="32"/>
      <c r="AC371" s="32"/>
      <c r="AD371" s="32"/>
      <c r="AE371" s="32"/>
      <c r="AF371" s="32"/>
      <c r="AG371" s="32"/>
      <c r="AH371" s="32"/>
      <c r="AI371" s="32"/>
      <c r="AJ371" s="32"/>
      <c r="AK371" s="32"/>
      <c r="AL371" s="32"/>
      <c r="AM371" s="32"/>
      <c r="AN371" s="32"/>
      <c r="AO371" s="32"/>
      <c r="AP371" s="32"/>
      <c r="AQ371" s="32"/>
      <c r="AR371" s="32"/>
      <c r="AS371" s="32"/>
      <c r="AT371" s="32"/>
      <c r="AU371" s="32"/>
      <c r="AV371" s="32"/>
      <c r="AW371" s="32"/>
      <c r="AX371" s="32"/>
      <c r="AY371" s="32"/>
      <c r="AZ371" s="32"/>
      <c r="BA371" s="32"/>
      <c r="BB371" s="32"/>
      <c r="BC371" s="32"/>
      <c r="BD371" s="32"/>
      <c r="BE371" s="32"/>
      <c r="BF371" s="32"/>
      <c r="BG371" s="32"/>
      <c r="BH371" s="32"/>
      <c r="BI371" s="32"/>
      <c r="BJ371" s="32"/>
      <c r="BK371" s="32"/>
      <c r="BL371" s="32"/>
      <c r="BM371" s="32"/>
      <c r="BN371" s="32"/>
      <c r="BO371" s="32"/>
      <c r="BP371" s="32"/>
      <c r="BQ371" s="32"/>
      <c r="BR371" s="32"/>
      <c r="BS371" s="32"/>
      <c r="BT371" s="32"/>
      <c r="BU371" s="32"/>
      <c r="BV371" s="32"/>
      <c r="BW371" s="32"/>
      <c r="BX371" s="32"/>
      <c r="BY371" s="32"/>
      <c r="BZ371" s="32"/>
      <c r="CA371" s="32"/>
      <c r="CB371" s="32"/>
      <c r="CC371" s="32"/>
      <c r="CD371" s="32"/>
      <c r="CE371" s="32"/>
      <c r="CF371" s="32"/>
      <c r="CG371" s="32"/>
      <c r="CH371" s="32"/>
      <c r="CI371" s="32"/>
      <c r="CJ371" s="32"/>
      <c r="CK371" s="32"/>
      <c r="CL371" s="32"/>
      <c r="CM371" s="32"/>
      <c r="CN371" s="32"/>
      <c r="CO371" s="32"/>
      <c r="CP371" s="32"/>
      <c r="CQ371" s="32"/>
      <c r="CR371" s="32"/>
      <c r="CS371" s="32"/>
      <c r="CT371" s="32"/>
      <c r="CU371" s="32"/>
      <c r="CV371" s="32"/>
      <c r="CW371" s="32"/>
      <c r="CX371" s="32"/>
      <c r="CY371" s="32"/>
      <c r="CZ371" s="32"/>
      <c r="DA371" s="32"/>
      <c r="DB371" s="32"/>
      <c r="DC371" s="32"/>
      <c r="DD371" s="32"/>
      <c r="DE371" s="32"/>
      <c r="DF371" s="32"/>
      <c r="DG371" s="32"/>
      <c r="DH371" s="32"/>
      <c r="DI371" s="32"/>
      <c r="DJ371" s="32"/>
      <c r="DK371" s="32"/>
      <c r="DL371" s="32"/>
      <c r="DM371" s="32"/>
      <c r="DN371" s="32"/>
      <c r="DO371" s="32"/>
      <c r="DP371" s="32"/>
      <c r="DQ371" s="32"/>
      <c r="DR371" s="32"/>
      <c r="DS371" s="32"/>
      <c r="DT371" s="32"/>
      <c r="DU371" s="32"/>
      <c r="DV371" s="32"/>
      <c r="DW371" s="32"/>
      <c r="DX371" s="32"/>
      <c r="DY371" s="32"/>
      <c r="DZ371" s="32"/>
      <c r="EA371" s="32"/>
      <c r="EB371" s="32"/>
      <c r="EC371" s="32"/>
      <c r="ED371" s="32"/>
      <c r="EE371" s="32"/>
      <c r="EF371" s="32"/>
      <c r="EG371" s="32"/>
      <c r="EH371" s="32"/>
      <c r="EI371" s="32"/>
      <c r="EJ371" s="32"/>
      <c r="EK371" s="32"/>
      <c r="EL371" s="32"/>
      <c r="EM371" s="32"/>
      <c r="EN371" s="32"/>
      <c r="EO371" s="32"/>
      <c r="EP371" s="32"/>
      <c r="EQ371" s="32"/>
      <c r="ER371" s="32"/>
      <c r="ES371" s="32"/>
      <c r="ET371" s="32"/>
      <c r="EU371" s="32"/>
      <c r="EV371" s="32"/>
      <c r="EW371" s="32"/>
      <c r="EX371" s="32"/>
      <c r="EY371" s="32"/>
      <c r="EZ371" s="32"/>
      <c r="FA371" s="32"/>
      <c r="FB371" s="32"/>
      <c r="FC371" s="32"/>
      <c r="FD371" s="32"/>
      <c r="FE371" s="32"/>
      <c r="FF371" s="32"/>
      <c r="FG371" s="32"/>
      <c r="FH371" s="32"/>
      <c r="FI371" s="32"/>
      <c r="FJ371" s="32"/>
      <c r="FK371" s="32"/>
      <c r="FL371" s="32"/>
      <c r="FM371" s="32"/>
      <c r="FN371" s="32"/>
      <c r="FO371" s="32"/>
      <c r="FP371" s="32"/>
      <c r="FQ371" s="32"/>
      <c r="FR371" s="32"/>
      <c r="FS371" s="32"/>
      <c r="FT371" s="32"/>
      <c r="FU371" s="32"/>
      <c r="FV371" s="32"/>
      <c r="FW371" s="32"/>
      <c r="FX371" s="32"/>
      <c r="FY371" s="32"/>
      <c r="FZ371" s="32"/>
      <c r="GA371" s="32"/>
      <c r="GB371" s="32"/>
      <c r="GC371" s="32"/>
      <c r="GD371" s="32"/>
      <c r="GE371" s="32"/>
      <c r="GF371" s="32"/>
      <c r="GG371" s="32"/>
      <c r="GH371" s="32"/>
      <c r="GI371" s="32"/>
      <c r="GJ371" s="32"/>
      <c r="GK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</row>
    <row r="372" spans="1:258" ht="18" x14ac:dyDescent="0.25">
      <c r="A372" s="33">
        <f>LOOKUP(2,1/($A$4:$A371&lt;&gt;""),$A$4:$A371)+1</f>
        <v>364</v>
      </c>
      <c r="B372" s="34"/>
      <c r="C372" s="48"/>
      <c r="D372" s="35" t="str">
        <f ca="1">IFERROR(IF($E372="","",VLOOKUP($E372,'Currency Pairs'!$B$4:$D$1001,3,FALSE)),"")</f>
        <v/>
      </c>
      <c r="E372" s="47" t="str">
        <f ca="1">IFERROR(IF($D372="","",VLOOKUP($D372,'Currency Pairs'!$A$4:$B$1001,2,FALSE)),"")</f>
        <v/>
      </c>
      <c r="F372" s="48"/>
      <c r="G372" s="47"/>
      <c r="H372" s="47"/>
      <c r="I372" s="47"/>
      <c r="J372" s="49" t="str">
        <f t="shared" si="12"/>
        <v/>
      </c>
      <c r="K372" s="77"/>
      <c r="L372" s="47"/>
      <c r="M372" s="50"/>
      <c r="N372" s="51" t="str">
        <f>IF(OR($G372="",$L372=""),"",ROUND(IF($F372="Long",(L372-G372),(G372-L372)) * POWER(10, VLOOKUP($D372,'Currency Pairs'!$A:$C,3,FALSE)),0))</f>
        <v/>
      </c>
      <c r="O372" s="93" t="str">
        <f>IF($P372="","",(($P372+$Q372+$R372)/LOOKUP(2,1/($V$4:$V371&lt;&gt;""),$V$4:$V371)))</f>
        <v/>
      </c>
      <c r="P372" s="52"/>
      <c r="Q372" s="52"/>
      <c r="R372" s="52"/>
      <c r="S372" s="40" t="str">
        <f t="shared" si="13"/>
        <v/>
      </c>
      <c r="T372" s="64"/>
      <c r="U372" s="64"/>
      <c r="V372" s="39" t="str">
        <f>IF($P372="","",$P372+$Q372+LOOKUP(2,1/($V$4:$V371&lt;&gt;""),$V$4:$V371))</f>
        <v/>
      </c>
      <c r="W372" s="40"/>
      <c r="X372" s="40"/>
      <c r="Y372" s="33"/>
      <c r="Z372" s="33"/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  <c r="CY372" s="33"/>
      <c r="CZ372" s="33"/>
      <c r="DA372" s="33"/>
      <c r="DB372" s="33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  <c r="DS372" s="33"/>
      <c r="DT372" s="33"/>
      <c r="DU372" s="33"/>
      <c r="DV372" s="33"/>
      <c r="DW372" s="33"/>
      <c r="DX372" s="33"/>
      <c r="DY372" s="33"/>
      <c r="DZ372" s="33"/>
      <c r="EA372" s="33"/>
      <c r="EB372" s="33"/>
      <c r="EC372" s="33"/>
      <c r="ED372" s="33"/>
      <c r="EE372" s="33"/>
      <c r="EF372" s="33"/>
      <c r="EG372" s="33"/>
      <c r="EH372" s="33"/>
      <c r="EI372" s="33"/>
      <c r="EJ372" s="33"/>
      <c r="EK372" s="33"/>
      <c r="EL372" s="33"/>
      <c r="EM372" s="33"/>
      <c r="EN372" s="33"/>
      <c r="EO372" s="33"/>
      <c r="EP372" s="33"/>
      <c r="EQ372" s="33"/>
      <c r="ER372" s="33"/>
      <c r="ES372" s="33"/>
      <c r="ET372" s="33"/>
      <c r="EU372" s="33"/>
      <c r="EV372" s="33"/>
      <c r="EW372" s="33"/>
      <c r="EX372" s="33"/>
      <c r="EY372" s="33"/>
      <c r="EZ372" s="33"/>
      <c r="FA372" s="33"/>
      <c r="FB372" s="33"/>
      <c r="FC372" s="33"/>
      <c r="FD372" s="33"/>
      <c r="FE372" s="33"/>
      <c r="FF372" s="33"/>
      <c r="FG372" s="33"/>
      <c r="FH372" s="33"/>
      <c r="FI372" s="33"/>
      <c r="FJ372" s="33"/>
      <c r="FK372" s="33"/>
      <c r="FL372" s="33"/>
      <c r="FM372" s="33"/>
      <c r="FN372" s="33"/>
      <c r="FO372" s="33"/>
      <c r="FP372" s="33"/>
      <c r="FQ372" s="33"/>
      <c r="FR372" s="33"/>
      <c r="FS372" s="33"/>
      <c r="FT372" s="33"/>
      <c r="FU372" s="33"/>
      <c r="FV372" s="33"/>
      <c r="FW372" s="33"/>
      <c r="FX372" s="33"/>
      <c r="FY372" s="33"/>
      <c r="FZ372" s="33"/>
      <c r="GA372" s="33"/>
      <c r="GB372" s="33"/>
      <c r="GC372" s="33"/>
      <c r="GD372" s="33"/>
      <c r="GE372" s="33"/>
      <c r="GF372" s="33"/>
      <c r="GG372" s="33"/>
      <c r="GH372" s="33"/>
      <c r="GI372" s="33"/>
      <c r="GJ372" s="33"/>
      <c r="GK372" s="33"/>
      <c r="GL372" s="33"/>
      <c r="GM372" s="33"/>
      <c r="GN372" s="33"/>
      <c r="GO372" s="33"/>
      <c r="GP372" s="33"/>
      <c r="GQ372" s="33"/>
      <c r="GR372" s="33"/>
      <c r="GS372" s="33"/>
      <c r="GT372" s="33"/>
      <c r="GU372" s="33"/>
      <c r="GV372" s="33"/>
      <c r="GW372" s="33"/>
      <c r="GX372" s="33"/>
      <c r="GY372" s="33"/>
      <c r="GZ372" s="33"/>
      <c r="HA372" s="33"/>
      <c r="HB372" s="33"/>
      <c r="HC372" s="33"/>
      <c r="HD372" s="33"/>
      <c r="HE372" s="33"/>
      <c r="HF372" s="33"/>
      <c r="HG372" s="33"/>
      <c r="HH372" s="33"/>
      <c r="HI372" s="33"/>
      <c r="HJ372" s="33"/>
      <c r="HK372" s="33"/>
      <c r="HL372" s="33"/>
      <c r="HM372" s="33"/>
      <c r="HN372" s="33"/>
      <c r="HO372" s="33"/>
      <c r="HP372" s="33"/>
      <c r="HQ372" s="33"/>
      <c r="HR372" s="33"/>
      <c r="HS372" s="33"/>
      <c r="HT372" s="33"/>
      <c r="HU372" s="33"/>
      <c r="HV372" s="33"/>
      <c r="HW372" s="33"/>
      <c r="HX372" s="33"/>
      <c r="HY372" s="33"/>
      <c r="HZ372" s="33"/>
      <c r="IA372" s="33"/>
      <c r="IB372" s="33"/>
      <c r="IC372" s="33"/>
      <c r="ID372" s="33"/>
      <c r="IE372" s="33"/>
      <c r="IF372" s="33"/>
      <c r="IG372" s="33"/>
      <c r="IH372" s="33"/>
      <c r="II372" s="33"/>
      <c r="IJ372" s="33"/>
      <c r="IK372" s="33"/>
      <c r="IL372" s="33"/>
      <c r="IM372" s="33"/>
      <c r="IN372" s="33"/>
      <c r="IO372" s="33"/>
      <c r="IP372" s="33"/>
      <c r="IQ372" s="33"/>
      <c r="IR372" s="33"/>
      <c r="IS372" s="33"/>
      <c r="IT372" s="33"/>
      <c r="IU372" s="33"/>
      <c r="IV372" s="33"/>
      <c r="IW372" s="33"/>
      <c r="IX372" s="33"/>
    </row>
    <row r="373" spans="1:258" ht="18" x14ac:dyDescent="0.25">
      <c r="A373" s="24">
        <f>LOOKUP(2,1/($A$4:$A372&lt;&gt;""),$A$4:$A372)+1</f>
        <v>365</v>
      </c>
      <c r="B373" s="25"/>
      <c r="C373" s="42"/>
      <c r="D373" s="26" t="str">
        <f ca="1">IFERROR(IF($E373="","",VLOOKUP($E373,'Currency Pairs'!$B$4:$D$1001,3,FALSE)),"")</f>
        <v/>
      </c>
      <c r="E373" s="41" t="str">
        <f ca="1">IFERROR(IF($D373="","",VLOOKUP($D373,'Currency Pairs'!$A$4:$B$1001,2,FALSE)),"")</f>
        <v/>
      </c>
      <c r="F373" s="42"/>
      <c r="G373" s="41"/>
      <c r="H373" s="41"/>
      <c r="I373" s="41"/>
      <c r="J373" s="43" t="str">
        <f t="shared" si="12"/>
        <v/>
      </c>
      <c r="K373" s="76"/>
      <c r="L373" s="41"/>
      <c r="M373" s="44"/>
      <c r="N373" s="45" t="str">
        <f>IF(OR($G373="",$L373=""),"",ROUND(IF($F373="Long",(L373-G373),(G373-L373)) * POWER(10, VLOOKUP($D373,'Currency Pairs'!$A:$C,3,FALSE)),0))</f>
        <v/>
      </c>
      <c r="O373" s="89" t="str">
        <f>IF($P373="","",(($P373+$Q373+$R373)/LOOKUP(2,1/($V$4:$V372&lt;&gt;""),$V$4:$V372)))</f>
        <v/>
      </c>
      <c r="P373" s="46"/>
      <c r="Q373" s="46"/>
      <c r="R373" s="46"/>
      <c r="S373" s="31" t="str">
        <f t="shared" si="13"/>
        <v/>
      </c>
      <c r="T373" s="63"/>
      <c r="U373" s="63"/>
      <c r="V373" s="30" t="str">
        <f>IF($P373="","",$P373+$Q373+LOOKUP(2,1/($V$4:$V372&lt;&gt;""),$V$4:$V372))</f>
        <v/>
      </c>
      <c r="W373" s="31"/>
      <c r="X373" s="31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2"/>
      <c r="AN373" s="32"/>
      <c r="AO373" s="32"/>
      <c r="AP373" s="32"/>
      <c r="AQ373" s="32"/>
      <c r="AR373" s="32"/>
      <c r="AS373" s="32"/>
      <c r="AT373" s="32"/>
      <c r="AU373" s="32"/>
      <c r="AV373" s="32"/>
      <c r="AW373" s="32"/>
      <c r="AX373" s="32"/>
      <c r="AY373" s="32"/>
      <c r="AZ373" s="32"/>
      <c r="BA373" s="32"/>
      <c r="BB373" s="32"/>
      <c r="BC373" s="32"/>
      <c r="BD373" s="32"/>
      <c r="BE373" s="32"/>
      <c r="BF373" s="32"/>
      <c r="BG373" s="32"/>
      <c r="BH373" s="32"/>
      <c r="BI373" s="32"/>
      <c r="BJ373" s="32"/>
      <c r="BK373" s="32"/>
      <c r="BL373" s="32"/>
      <c r="BM373" s="32"/>
      <c r="BN373" s="32"/>
      <c r="BO373" s="32"/>
      <c r="BP373" s="32"/>
      <c r="BQ373" s="32"/>
      <c r="BR373" s="32"/>
      <c r="BS373" s="32"/>
      <c r="BT373" s="32"/>
      <c r="BU373" s="32"/>
      <c r="BV373" s="32"/>
      <c r="BW373" s="32"/>
      <c r="BX373" s="32"/>
      <c r="BY373" s="32"/>
      <c r="BZ373" s="32"/>
      <c r="CA373" s="32"/>
      <c r="CB373" s="32"/>
      <c r="CC373" s="32"/>
      <c r="CD373" s="32"/>
      <c r="CE373" s="32"/>
      <c r="CF373" s="32"/>
      <c r="CG373" s="32"/>
      <c r="CH373" s="32"/>
      <c r="CI373" s="32"/>
      <c r="CJ373" s="32"/>
      <c r="CK373" s="32"/>
      <c r="CL373" s="32"/>
      <c r="CM373" s="32"/>
      <c r="CN373" s="32"/>
      <c r="CO373" s="32"/>
      <c r="CP373" s="32"/>
      <c r="CQ373" s="32"/>
      <c r="CR373" s="32"/>
      <c r="CS373" s="32"/>
      <c r="CT373" s="32"/>
      <c r="CU373" s="32"/>
      <c r="CV373" s="32"/>
      <c r="CW373" s="32"/>
      <c r="CX373" s="32"/>
      <c r="CY373" s="32"/>
      <c r="CZ373" s="32"/>
      <c r="DA373" s="32"/>
      <c r="DB373" s="32"/>
      <c r="DC373" s="32"/>
      <c r="DD373" s="32"/>
      <c r="DE373" s="32"/>
      <c r="DF373" s="32"/>
      <c r="DG373" s="32"/>
      <c r="DH373" s="32"/>
      <c r="DI373" s="32"/>
      <c r="DJ373" s="32"/>
      <c r="DK373" s="32"/>
      <c r="DL373" s="32"/>
      <c r="DM373" s="32"/>
      <c r="DN373" s="32"/>
      <c r="DO373" s="32"/>
      <c r="DP373" s="32"/>
      <c r="DQ373" s="32"/>
      <c r="DR373" s="32"/>
      <c r="DS373" s="32"/>
      <c r="DT373" s="32"/>
      <c r="DU373" s="32"/>
      <c r="DV373" s="32"/>
      <c r="DW373" s="32"/>
      <c r="DX373" s="32"/>
      <c r="DY373" s="32"/>
      <c r="DZ373" s="32"/>
      <c r="EA373" s="32"/>
      <c r="EB373" s="32"/>
      <c r="EC373" s="32"/>
      <c r="ED373" s="32"/>
      <c r="EE373" s="32"/>
      <c r="EF373" s="32"/>
      <c r="EG373" s="32"/>
      <c r="EH373" s="32"/>
      <c r="EI373" s="32"/>
      <c r="EJ373" s="32"/>
      <c r="EK373" s="32"/>
      <c r="EL373" s="32"/>
      <c r="EM373" s="32"/>
      <c r="EN373" s="32"/>
      <c r="EO373" s="32"/>
      <c r="EP373" s="32"/>
      <c r="EQ373" s="32"/>
      <c r="ER373" s="32"/>
      <c r="ES373" s="32"/>
      <c r="ET373" s="32"/>
      <c r="EU373" s="32"/>
      <c r="EV373" s="32"/>
      <c r="EW373" s="32"/>
      <c r="EX373" s="32"/>
      <c r="EY373" s="32"/>
      <c r="EZ373" s="32"/>
      <c r="FA373" s="32"/>
      <c r="FB373" s="32"/>
      <c r="FC373" s="32"/>
      <c r="FD373" s="32"/>
      <c r="FE373" s="32"/>
      <c r="FF373" s="32"/>
      <c r="FG373" s="32"/>
      <c r="FH373" s="32"/>
      <c r="FI373" s="32"/>
      <c r="FJ373" s="32"/>
      <c r="FK373" s="32"/>
      <c r="FL373" s="32"/>
      <c r="FM373" s="32"/>
      <c r="FN373" s="32"/>
      <c r="FO373" s="32"/>
      <c r="FP373" s="32"/>
      <c r="FQ373" s="32"/>
      <c r="FR373" s="32"/>
      <c r="FS373" s="32"/>
      <c r="FT373" s="32"/>
      <c r="FU373" s="32"/>
      <c r="FV373" s="32"/>
      <c r="FW373" s="32"/>
      <c r="FX373" s="32"/>
      <c r="FY373" s="32"/>
      <c r="FZ373" s="32"/>
      <c r="GA373" s="32"/>
      <c r="GB373" s="32"/>
      <c r="GC373" s="32"/>
      <c r="GD373" s="32"/>
      <c r="GE373" s="32"/>
      <c r="GF373" s="32"/>
      <c r="GG373" s="32"/>
      <c r="GH373" s="32"/>
      <c r="GI373" s="32"/>
      <c r="GJ373" s="32"/>
      <c r="GK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</row>
    <row r="374" spans="1:258" ht="18" x14ac:dyDescent="0.25">
      <c r="A374" s="33">
        <f>LOOKUP(2,1/($A$4:$A373&lt;&gt;""),$A$4:$A373)+1</f>
        <v>366</v>
      </c>
      <c r="B374" s="34"/>
      <c r="C374" s="48"/>
      <c r="D374" s="35" t="str">
        <f ca="1">IFERROR(IF($E374="","",VLOOKUP($E374,'Currency Pairs'!$B$4:$D$1001,3,FALSE)),"")</f>
        <v/>
      </c>
      <c r="E374" s="47" t="str">
        <f ca="1">IFERROR(IF($D374="","",VLOOKUP($D374,'Currency Pairs'!$A$4:$B$1001,2,FALSE)),"")</f>
        <v/>
      </c>
      <c r="F374" s="48"/>
      <c r="G374" s="47"/>
      <c r="H374" s="47"/>
      <c r="I374" s="47"/>
      <c r="J374" s="49" t="str">
        <f t="shared" si="12"/>
        <v/>
      </c>
      <c r="K374" s="77"/>
      <c r="L374" s="47"/>
      <c r="M374" s="50"/>
      <c r="N374" s="51" t="str">
        <f>IF(OR($G374="",$L374=""),"",ROUND(IF($F374="Long",(L374-G374),(G374-L374)) * POWER(10, VLOOKUP($D374,'Currency Pairs'!$A:$C,3,FALSE)),0))</f>
        <v/>
      </c>
      <c r="O374" s="93" t="str">
        <f>IF($P374="","",(($P374+$Q374+$R374)/LOOKUP(2,1/($V$4:$V373&lt;&gt;""),$V$4:$V373)))</f>
        <v/>
      </c>
      <c r="P374" s="52"/>
      <c r="Q374" s="52"/>
      <c r="R374" s="52"/>
      <c r="S374" s="40" t="str">
        <f t="shared" si="13"/>
        <v/>
      </c>
      <c r="T374" s="64"/>
      <c r="U374" s="64"/>
      <c r="V374" s="39" t="str">
        <f>IF($P374="","",$P374+$Q374+LOOKUP(2,1/($V$4:$V373&lt;&gt;""),$V$4:$V373))</f>
        <v/>
      </c>
      <c r="W374" s="40"/>
      <c r="X374" s="40"/>
      <c r="Y374" s="33"/>
      <c r="Z374" s="33"/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  <c r="CY374" s="33"/>
      <c r="CZ374" s="33"/>
      <c r="DA374" s="33"/>
      <c r="DB374" s="33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  <c r="DS374" s="33"/>
      <c r="DT374" s="33"/>
      <c r="DU374" s="33"/>
      <c r="DV374" s="33"/>
      <c r="DW374" s="33"/>
      <c r="DX374" s="33"/>
      <c r="DY374" s="33"/>
      <c r="DZ374" s="33"/>
      <c r="EA374" s="33"/>
      <c r="EB374" s="33"/>
      <c r="EC374" s="33"/>
      <c r="ED374" s="33"/>
      <c r="EE374" s="33"/>
      <c r="EF374" s="33"/>
      <c r="EG374" s="33"/>
      <c r="EH374" s="33"/>
      <c r="EI374" s="33"/>
      <c r="EJ374" s="33"/>
      <c r="EK374" s="33"/>
      <c r="EL374" s="33"/>
      <c r="EM374" s="33"/>
      <c r="EN374" s="33"/>
      <c r="EO374" s="33"/>
      <c r="EP374" s="33"/>
      <c r="EQ374" s="33"/>
      <c r="ER374" s="33"/>
      <c r="ES374" s="33"/>
      <c r="ET374" s="33"/>
      <c r="EU374" s="33"/>
      <c r="EV374" s="33"/>
      <c r="EW374" s="33"/>
      <c r="EX374" s="33"/>
      <c r="EY374" s="33"/>
      <c r="EZ374" s="33"/>
      <c r="FA374" s="33"/>
      <c r="FB374" s="33"/>
      <c r="FC374" s="33"/>
      <c r="FD374" s="33"/>
      <c r="FE374" s="33"/>
      <c r="FF374" s="33"/>
      <c r="FG374" s="33"/>
      <c r="FH374" s="33"/>
      <c r="FI374" s="33"/>
      <c r="FJ374" s="33"/>
      <c r="FK374" s="33"/>
      <c r="FL374" s="33"/>
      <c r="FM374" s="33"/>
      <c r="FN374" s="33"/>
      <c r="FO374" s="33"/>
      <c r="FP374" s="33"/>
      <c r="FQ374" s="33"/>
      <c r="FR374" s="33"/>
      <c r="FS374" s="33"/>
      <c r="FT374" s="33"/>
      <c r="FU374" s="33"/>
      <c r="FV374" s="33"/>
      <c r="FW374" s="33"/>
      <c r="FX374" s="33"/>
      <c r="FY374" s="33"/>
      <c r="FZ374" s="33"/>
      <c r="GA374" s="33"/>
      <c r="GB374" s="33"/>
      <c r="GC374" s="33"/>
      <c r="GD374" s="33"/>
      <c r="GE374" s="33"/>
      <c r="GF374" s="33"/>
      <c r="GG374" s="33"/>
      <c r="GH374" s="33"/>
      <c r="GI374" s="33"/>
      <c r="GJ374" s="33"/>
      <c r="GK374" s="33"/>
      <c r="GL374" s="33"/>
      <c r="GM374" s="33"/>
      <c r="GN374" s="33"/>
      <c r="GO374" s="33"/>
      <c r="GP374" s="33"/>
      <c r="GQ374" s="33"/>
      <c r="GR374" s="33"/>
      <c r="GS374" s="33"/>
      <c r="GT374" s="33"/>
      <c r="GU374" s="33"/>
      <c r="GV374" s="33"/>
      <c r="GW374" s="33"/>
      <c r="GX374" s="33"/>
      <c r="GY374" s="33"/>
      <c r="GZ374" s="33"/>
      <c r="HA374" s="33"/>
      <c r="HB374" s="33"/>
      <c r="HC374" s="33"/>
      <c r="HD374" s="33"/>
      <c r="HE374" s="33"/>
      <c r="HF374" s="33"/>
      <c r="HG374" s="33"/>
      <c r="HH374" s="33"/>
      <c r="HI374" s="33"/>
      <c r="HJ374" s="33"/>
      <c r="HK374" s="33"/>
      <c r="HL374" s="33"/>
      <c r="HM374" s="33"/>
      <c r="HN374" s="33"/>
      <c r="HO374" s="33"/>
      <c r="HP374" s="33"/>
      <c r="HQ374" s="33"/>
      <c r="HR374" s="33"/>
      <c r="HS374" s="33"/>
      <c r="HT374" s="33"/>
      <c r="HU374" s="33"/>
      <c r="HV374" s="33"/>
      <c r="HW374" s="33"/>
      <c r="HX374" s="33"/>
      <c r="HY374" s="33"/>
      <c r="HZ374" s="33"/>
      <c r="IA374" s="33"/>
      <c r="IB374" s="33"/>
      <c r="IC374" s="33"/>
      <c r="ID374" s="33"/>
      <c r="IE374" s="33"/>
      <c r="IF374" s="33"/>
      <c r="IG374" s="33"/>
      <c r="IH374" s="33"/>
      <c r="II374" s="33"/>
      <c r="IJ374" s="33"/>
      <c r="IK374" s="33"/>
      <c r="IL374" s="33"/>
      <c r="IM374" s="33"/>
      <c r="IN374" s="33"/>
      <c r="IO374" s="33"/>
      <c r="IP374" s="33"/>
      <c r="IQ374" s="33"/>
      <c r="IR374" s="33"/>
      <c r="IS374" s="33"/>
      <c r="IT374" s="33"/>
      <c r="IU374" s="33"/>
      <c r="IV374" s="33"/>
      <c r="IW374" s="33"/>
      <c r="IX374" s="33"/>
    </row>
    <row r="375" spans="1:258" ht="18" x14ac:dyDescent="0.25">
      <c r="A375" s="24">
        <f>LOOKUP(2,1/($A$4:$A374&lt;&gt;""),$A$4:$A374)+1</f>
        <v>367</v>
      </c>
      <c r="B375" s="25"/>
      <c r="C375" s="42"/>
      <c r="D375" s="26" t="str">
        <f ca="1">IFERROR(IF($E375="","",VLOOKUP($E375,'Currency Pairs'!$B$4:$D$1001,3,FALSE)),"")</f>
        <v/>
      </c>
      <c r="E375" s="41" t="str">
        <f ca="1">IFERROR(IF($D375="","",VLOOKUP($D375,'Currency Pairs'!$A$4:$B$1001,2,FALSE)),"")</f>
        <v/>
      </c>
      <c r="F375" s="42"/>
      <c r="G375" s="41"/>
      <c r="H375" s="41"/>
      <c r="I375" s="41"/>
      <c r="J375" s="43" t="str">
        <f t="shared" si="12"/>
        <v/>
      </c>
      <c r="K375" s="76"/>
      <c r="L375" s="41"/>
      <c r="M375" s="44"/>
      <c r="N375" s="45" t="str">
        <f>IF(OR($G375="",$L375=""),"",ROUND(IF($F375="Long",(L375-G375),(G375-L375)) * POWER(10, VLOOKUP($D375,'Currency Pairs'!$A:$C,3,FALSE)),0))</f>
        <v/>
      </c>
      <c r="O375" s="89" t="str">
        <f>IF($P375="","",(($P375+$Q375+$R375)/LOOKUP(2,1/($V$4:$V374&lt;&gt;""),$V$4:$V374)))</f>
        <v/>
      </c>
      <c r="P375" s="46"/>
      <c r="Q375" s="46"/>
      <c r="R375" s="46"/>
      <c r="S375" s="31" t="str">
        <f t="shared" si="13"/>
        <v/>
      </c>
      <c r="T375" s="63"/>
      <c r="U375" s="63"/>
      <c r="V375" s="30" t="str">
        <f>IF($P375="","",$P375+$Q375+LOOKUP(2,1/($V$4:$V374&lt;&gt;""),$V$4:$V374))</f>
        <v/>
      </c>
      <c r="W375" s="31"/>
      <c r="X375" s="31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2"/>
      <c r="AN375" s="32"/>
      <c r="AO375" s="32"/>
      <c r="AP375" s="32"/>
      <c r="AQ375" s="32"/>
      <c r="AR375" s="32"/>
      <c r="AS375" s="32"/>
      <c r="AT375" s="32"/>
      <c r="AU375" s="32"/>
      <c r="AV375" s="32"/>
      <c r="AW375" s="32"/>
      <c r="AX375" s="32"/>
      <c r="AY375" s="32"/>
      <c r="AZ375" s="32"/>
      <c r="BA375" s="32"/>
      <c r="BB375" s="32"/>
      <c r="BC375" s="32"/>
      <c r="BD375" s="32"/>
      <c r="BE375" s="32"/>
      <c r="BF375" s="32"/>
      <c r="BG375" s="32"/>
      <c r="BH375" s="32"/>
      <c r="BI375" s="32"/>
      <c r="BJ375" s="32"/>
      <c r="BK375" s="32"/>
      <c r="BL375" s="32"/>
      <c r="BM375" s="32"/>
      <c r="BN375" s="32"/>
      <c r="BO375" s="32"/>
      <c r="BP375" s="32"/>
      <c r="BQ375" s="32"/>
      <c r="BR375" s="32"/>
      <c r="BS375" s="32"/>
      <c r="BT375" s="32"/>
      <c r="BU375" s="32"/>
      <c r="BV375" s="32"/>
      <c r="BW375" s="32"/>
      <c r="BX375" s="32"/>
      <c r="BY375" s="32"/>
      <c r="BZ375" s="32"/>
      <c r="CA375" s="32"/>
      <c r="CB375" s="32"/>
      <c r="CC375" s="32"/>
      <c r="CD375" s="32"/>
      <c r="CE375" s="32"/>
      <c r="CF375" s="32"/>
      <c r="CG375" s="32"/>
      <c r="CH375" s="32"/>
      <c r="CI375" s="32"/>
      <c r="CJ375" s="32"/>
      <c r="CK375" s="32"/>
      <c r="CL375" s="32"/>
      <c r="CM375" s="32"/>
      <c r="CN375" s="32"/>
      <c r="CO375" s="32"/>
      <c r="CP375" s="32"/>
      <c r="CQ375" s="32"/>
      <c r="CR375" s="32"/>
      <c r="CS375" s="32"/>
      <c r="CT375" s="32"/>
      <c r="CU375" s="32"/>
      <c r="CV375" s="32"/>
      <c r="CW375" s="32"/>
      <c r="CX375" s="32"/>
      <c r="CY375" s="32"/>
      <c r="CZ375" s="32"/>
      <c r="DA375" s="32"/>
      <c r="DB375" s="32"/>
      <c r="DC375" s="32"/>
      <c r="DD375" s="32"/>
      <c r="DE375" s="32"/>
      <c r="DF375" s="32"/>
      <c r="DG375" s="32"/>
      <c r="DH375" s="32"/>
      <c r="DI375" s="32"/>
      <c r="DJ375" s="32"/>
      <c r="DK375" s="32"/>
      <c r="DL375" s="32"/>
      <c r="DM375" s="32"/>
      <c r="DN375" s="32"/>
      <c r="DO375" s="32"/>
      <c r="DP375" s="32"/>
      <c r="DQ375" s="32"/>
      <c r="DR375" s="32"/>
      <c r="DS375" s="32"/>
      <c r="DT375" s="32"/>
      <c r="DU375" s="32"/>
      <c r="DV375" s="32"/>
      <c r="DW375" s="32"/>
      <c r="DX375" s="32"/>
      <c r="DY375" s="32"/>
      <c r="DZ375" s="32"/>
      <c r="EA375" s="32"/>
      <c r="EB375" s="32"/>
      <c r="EC375" s="32"/>
      <c r="ED375" s="32"/>
      <c r="EE375" s="32"/>
      <c r="EF375" s="32"/>
      <c r="EG375" s="32"/>
      <c r="EH375" s="32"/>
      <c r="EI375" s="32"/>
      <c r="EJ375" s="32"/>
      <c r="EK375" s="32"/>
      <c r="EL375" s="32"/>
      <c r="EM375" s="32"/>
      <c r="EN375" s="32"/>
      <c r="EO375" s="32"/>
      <c r="EP375" s="32"/>
      <c r="EQ375" s="32"/>
      <c r="ER375" s="32"/>
      <c r="ES375" s="32"/>
      <c r="ET375" s="32"/>
      <c r="EU375" s="32"/>
      <c r="EV375" s="32"/>
      <c r="EW375" s="32"/>
      <c r="EX375" s="32"/>
      <c r="EY375" s="32"/>
      <c r="EZ375" s="32"/>
      <c r="FA375" s="32"/>
      <c r="FB375" s="32"/>
      <c r="FC375" s="32"/>
      <c r="FD375" s="32"/>
      <c r="FE375" s="32"/>
      <c r="FF375" s="32"/>
      <c r="FG375" s="32"/>
      <c r="FH375" s="32"/>
      <c r="FI375" s="32"/>
      <c r="FJ375" s="32"/>
      <c r="FK375" s="32"/>
      <c r="FL375" s="32"/>
      <c r="FM375" s="32"/>
      <c r="FN375" s="32"/>
      <c r="FO375" s="32"/>
      <c r="FP375" s="32"/>
      <c r="FQ375" s="32"/>
      <c r="FR375" s="32"/>
      <c r="FS375" s="32"/>
      <c r="FT375" s="32"/>
      <c r="FU375" s="32"/>
      <c r="FV375" s="32"/>
      <c r="FW375" s="32"/>
      <c r="FX375" s="32"/>
      <c r="FY375" s="32"/>
      <c r="FZ375" s="32"/>
      <c r="GA375" s="32"/>
      <c r="GB375" s="32"/>
      <c r="GC375" s="32"/>
      <c r="GD375" s="32"/>
      <c r="GE375" s="32"/>
      <c r="GF375" s="32"/>
      <c r="GG375" s="32"/>
      <c r="GH375" s="32"/>
      <c r="GI375" s="32"/>
      <c r="GJ375" s="32"/>
      <c r="GK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</row>
    <row r="376" spans="1:258" ht="18" x14ac:dyDescent="0.25">
      <c r="A376" s="33">
        <f>LOOKUP(2,1/($A$4:$A375&lt;&gt;""),$A$4:$A375)+1</f>
        <v>368</v>
      </c>
      <c r="B376" s="34"/>
      <c r="C376" s="48"/>
      <c r="D376" s="35" t="str">
        <f ca="1">IFERROR(IF($E376="","",VLOOKUP($E376,'Currency Pairs'!$B$4:$D$1001,3,FALSE)),"")</f>
        <v/>
      </c>
      <c r="E376" s="47" t="str">
        <f ca="1">IFERROR(IF($D376="","",VLOOKUP($D376,'Currency Pairs'!$A$4:$B$1001,2,FALSE)),"")</f>
        <v/>
      </c>
      <c r="F376" s="48"/>
      <c r="G376" s="47"/>
      <c r="H376" s="47"/>
      <c r="I376" s="47"/>
      <c r="J376" s="49" t="str">
        <f t="shared" si="12"/>
        <v/>
      </c>
      <c r="K376" s="77"/>
      <c r="L376" s="47"/>
      <c r="M376" s="50"/>
      <c r="N376" s="51" t="str">
        <f>IF(OR($G376="",$L376=""),"",ROUND(IF($F376="Long",(L376-G376),(G376-L376)) * POWER(10, VLOOKUP($D376,'Currency Pairs'!$A:$C,3,FALSE)),0))</f>
        <v/>
      </c>
      <c r="O376" s="93" t="str">
        <f>IF($P376="","",(($P376+$Q376+$R376)/LOOKUP(2,1/($V$4:$V375&lt;&gt;""),$V$4:$V375)))</f>
        <v/>
      </c>
      <c r="P376" s="52"/>
      <c r="Q376" s="52"/>
      <c r="R376" s="52"/>
      <c r="S376" s="40" t="str">
        <f t="shared" si="13"/>
        <v/>
      </c>
      <c r="T376" s="64"/>
      <c r="U376" s="64"/>
      <c r="V376" s="39" t="str">
        <f>IF($P376="","",$P376+$Q376+LOOKUP(2,1/($V$4:$V375&lt;&gt;""),$V$4:$V375))</f>
        <v/>
      </c>
      <c r="W376" s="40"/>
      <c r="X376" s="40"/>
      <c r="Y376" s="33"/>
      <c r="Z376" s="33"/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  <c r="CY376" s="33"/>
      <c r="CZ376" s="33"/>
      <c r="DA376" s="33"/>
      <c r="DB376" s="33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  <c r="DS376" s="33"/>
      <c r="DT376" s="33"/>
      <c r="DU376" s="33"/>
      <c r="DV376" s="33"/>
      <c r="DW376" s="33"/>
      <c r="DX376" s="33"/>
      <c r="DY376" s="33"/>
      <c r="DZ376" s="33"/>
      <c r="EA376" s="33"/>
      <c r="EB376" s="33"/>
      <c r="EC376" s="33"/>
      <c r="ED376" s="33"/>
      <c r="EE376" s="33"/>
      <c r="EF376" s="33"/>
      <c r="EG376" s="33"/>
      <c r="EH376" s="33"/>
      <c r="EI376" s="33"/>
      <c r="EJ376" s="33"/>
      <c r="EK376" s="33"/>
      <c r="EL376" s="33"/>
      <c r="EM376" s="33"/>
      <c r="EN376" s="33"/>
      <c r="EO376" s="33"/>
      <c r="EP376" s="33"/>
      <c r="EQ376" s="33"/>
      <c r="ER376" s="33"/>
      <c r="ES376" s="33"/>
      <c r="ET376" s="33"/>
      <c r="EU376" s="33"/>
      <c r="EV376" s="33"/>
      <c r="EW376" s="33"/>
      <c r="EX376" s="33"/>
      <c r="EY376" s="33"/>
      <c r="EZ376" s="33"/>
      <c r="FA376" s="33"/>
      <c r="FB376" s="33"/>
      <c r="FC376" s="33"/>
      <c r="FD376" s="33"/>
      <c r="FE376" s="33"/>
      <c r="FF376" s="33"/>
      <c r="FG376" s="33"/>
      <c r="FH376" s="33"/>
      <c r="FI376" s="33"/>
      <c r="FJ376" s="33"/>
      <c r="FK376" s="33"/>
      <c r="FL376" s="33"/>
      <c r="FM376" s="33"/>
      <c r="FN376" s="33"/>
      <c r="FO376" s="33"/>
      <c r="FP376" s="33"/>
      <c r="FQ376" s="33"/>
      <c r="FR376" s="33"/>
      <c r="FS376" s="33"/>
      <c r="FT376" s="33"/>
      <c r="FU376" s="33"/>
      <c r="FV376" s="33"/>
      <c r="FW376" s="33"/>
      <c r="FX376" s="33"/>
      <c r="FY376" s="33"/>
      <c r="FZ376" s="33"/>
      <c r="GA376" s="33"/>
      <c r="GB376" s="33"/>
      <c r="GC376" s="33"/>
      <c r="GD376" s="33"/>
      <c r="GE376" s="33"/>
      <c r="GF376" s="33"/>
      <c r="GG376" s="33"/>
      <c r="GH376" s="33"/>
      <c r="GI376" s="33"/>
      <c r="GJ376" s="33"/>
      <c r="GK376" s="33"/>
      <c r="GL376" s="33"/>
      <c r="GM376" s="33"/>
      <c r="GN376" s="33"/>
      <c r="GO376" s="33"/>
      <c r="GP376" s="33"/>
      <c r="GQ376" s="33"/>
      <c r="GR376" s="33"/>
      <c r="GS376" s="33"/>
      <c r="GT376" s="33"/>
      <c r="GU376" s="33"/>
      <c r="GV376" s="33"/>
      <c r="GW376" s="33"/>
      <c r="GX376" s="33"/>
      <c r="GY376" s="33"/>
      <c r="GZ376" s="33"/>
      <c r="HA376" s="33"/>
      <c r="HB376" s="33"/>
      <c r="HC376" s="33"/>
      <c r="HD376" s="33"/>
      <c r="HE376" s="33"/>
      <c r="HF376" s="33"/>
      <c r="HG376" s="33"/>
      <c r="HH376" s="33"/>
      <c r="HI376" s="33"/>
      <c r="HJ376" s="33"/>
      <c r="HK376" s="33"/>
      <c r="HL376" s="33"/>
      <c r="HM376" s="33"/>
      <c r="HN376" s="33"/>
      <c r="HO376" s="33"/>
      <c r="HP376" s="33"/>
      <c r="HQ376" s="33"/>
      <c r="HR376" s="33"/>
      <c r="HS376" s="33"/>
      <c r="HT376" s="33"/>
      <c r="HU376" s="33"/>
      <c r="HV376" s="33"/>
      <c r="HW376" s="33"/>
      <c r="HX376" s="33"/>
      <c r="HY376" s="33"/>
      <c r="HZ376" s="33"/>
      <c r="IA376" s="33"/>
      <c r="IB376" s="33"/>
      <c r="IC376" s="33"/>
      <c r="ID376" s="33"/>
      <c r="IE376" s="33"/>
      <c r="IF376" s="33"/>
      <c r="IG376" s="33"/>
      <c r="IH376" s="33"/>
      <c r="II376" s="33"/>
      <c r="IJ376" s="33"/>
      <c r="IK376" s="33"/>
      <c r="IL376" s="33"/>
      <c r="IM376" s="33"/>
      <c r="IN376" s="33"/>
      <c r="IO376" s="33"/>
      <c r="IP376" s="33"/>
      <c r="IQ376" s="33"/>
      <c r="IR376" s="33"/>
      <c r="IS376" s="33"/>
      <c r="IT376" s="33"/>
      <c r="IU376" s="33"/>
      <c r="IV376" s="33"/>
      <c r="IW376" s="33"/>
      <c r="IX376" s="33"/>
    </row>
    <row r="377" spans="1:258" ht="18" x14ac:dyDescent="0.25">
      <c r="A377" s="24">
        <f>LOOKUP(2,1/($A$4:$A376&lt;&gt;""),$A$4:$A376)+1</f>
        <v>369</v>
      </c>
      <c r="B377" s="25"/>
      <c r="C377" s="42"/>
      <c r="D377" s="26" t="str">
        <f ca="1">IFERROR(IF($E377="","",VLOOKUP($E377,'Currency Pairs'!$B$4:$D$1001,3,FALSE)),"")</f>
        <v/>
      </c>
      <c r="E377" s="41" t="str">
        <f ca="1">IFERROR(IF($D377="","",VLOOKUP($D377,'Currency Pairs'!$A$4:$B$1001,2,FALSE)),"")</f>
        <v/>
      </c>
      <c r="F377" s="42"/>
      <c r="G377" s="41"/>
      <c r="H377" s="41"/>
      <c r="I377" s="41"/>
      <c r="J377" s="43" t="str">
        <f t="shared" si="12"/>
        <v/>
      </c>
      <c r="K377" s="76"/>
      <c r="L377" s="41"/>
      <c r="M377" s="44"/>
      <c r="N377" s="45" t="str">
        <f>IF(OR($G377="",$L377=""),"",ROUND(IF($F377="Long",(L377-G377),(G377-L377)) * POWER(10, VLOOKUP($D377,'Currency Pairs'!$A:$C,3,FALSE)),0))</f>
        <v/>
      </c>
      <c r="O377" s="89" t="str">
        <f>IF($P377="","",(($P377+$Q377+$R377)/LOOKUP(2,1/($V$4:$V376&lt;&gt;""),$V$4:$V376)))</f>
        <v/>
      </c>
      <c r="P377" s="46"/>
      <c r="Q377" s="46"/>
      <c r="R377" s="46"/>
      <c r="S377" s="31" t="str">
        <f t="shared" si="13"/>
        <v/>
      </c>
      <c r="T377" s="63"/>
      <c r="U377" s="63"/>
      <c r="V377" s="30" t="str">
        <f>IF($P377="","",$P377+$Q377+LOOKUP(2,1/($V$4:$V376&lt;&gt;""),$V$4:$V376))</f>
        <v/>
      </c>
      <c r="W377" s="31"/>
      <c r="X377" s="31"/>
      <c r="Y377" s="32"/>
      <c r="Z377" s="32"/>
      <c r="AA377" s="32"/>
      <c r="AB377" s="32"/>
      <c r="AC377" s="32"/>
      <c r="AD377" s="32"/>
      <c r="AE377" s="32"/>
      <c r="AF377" s="32"/>
      <c r="AG377" s="32"/>
      <c r="AH377" s="32"/>
      <c r="AI377" s="32"/>
      <c r="AJ377" s="32"/>
      <c r="AK377" s="32"/>
      <c r="AL377" s="32"/>
      <c r="AM377" s="32"/>
      <c r="AN377" s="32"/>
      <c r="AO377" s="32"/>
      <c r="AP377" s="32"/>
      <c r="AQ377" s="32"/>
      <c r="AR377" s="32"/>
      <c r="AS377" s="32"/>
      <c r="AT377" s="32"/>
      <c r="AU377" s="32"/>
      <c r="AV377" s="32"/>
      <c r="AW377" s="32"/>
      <c r="AX377" s="32"/>
      <c r="AY377" s="32"/>
      <c r="AZ377" s="32"/>
      <c r="BA377" s="32"/>
      <c r="BB377" s="32"/>
      <c r="BC377" s="32"/>
      <c r="BD377" s="32"/>
      <c r="BE377" s="32"/>
      <c r="BF377" s="32"/>
      <c r="BG377" s="32"/>
      <c r="BH377" s="32"/>
      <c r="BI377" s="32"/>
      <c r="BJ377" s="32"/>
      <c r="BK377" s="32"/>
      <c r="BL377" s="32"/>
      <c r="BM377" s="32"/>
      <c r="BN377" s="32"/>
      <c r="BO377" s="32"/>
      <c r="BP377" s="32"/>
      <c r="BQ377" s="32"/>
      <c r="BR377" s="32"/>
      <c r="BS377" s="32"/>
      <c r="BT377" s="32"/>
      <c r="BU377" s="32"/>
      <c r="BV377" s="32"/>
      <c r="BW377" s="32"/>
      <c r="BX377" s="32"/>
      <c r="BY377" s="32"/>
      <c r="BZ377" s="32"/>
      <c r="CA377" s="32"/>
      <c r="CB377" s="32"/>
      <c r="CC377" s="32"/>
      <c r="CD377" s="32"/>
      <c r="CE377" s="32"/>
      <c r="CF377" s="32"/>
      <c r="CG377" s="32"/>
      <c r="CH377" s="32"/>
      <c r="CI377" s="32"/>
      <c r="CJ377" s="32"/>
      <c r="CK377" s="32"/>
      <c r="CL377" s="32"/>
      <c r="CM377" s="32"/>
      <c r="CN377" s="32"/>
      <c r="CO377" s="32"/>
      <c r="CP377" s="32"/>
      <c r="CQ377" s="32"/>
      <c r="CR377" s="32"/>
      <c r="CS377" s="32"/>
      <c r="CT377" s="32"/>
      <c r="CU377" s="32"/>
      <c r="CV377" s="32"/>
      <c r="CW377" s="32"/>
      <c r="CX377" s="32"/>
      <c r="CY377" s="32"/>
      <c r="CZ377" s="32"/>
      <c r="DA377" s="32"/>
      <c r="DB377" s="32"/>
      <c r="DC377" s="32"/>
      <c r="DD377" s="32"/>
      <c r="DE377" s="32"/>
      <c r="DF377" s="32"/>
      <c r="DG377" s="32"/>
      <c r="DH377" s="32"/>
      <c r="DI377" s="32"/>
      <c r="DJ377" s="32"/>
      <c r="DK377" s="32"/>
      <c r="DL377" s="32"/>
      <c r="DM377" s="32"/>
      <c r="DN377" s="32"/>
      <c r="DO377" s="32"/>
      <c r="DP377" s="32"/>
      <c r="DQ377" s="32"/>
      <c r="DR377" s="32"/>
      <c r="DS377" s="32"/>
      <c r="DT377" s="32"/>
      <c r="DU377" s="32"/>
      <c r="DV377" s="32"/>
      <c r="DW377" s="32"/>
      <c r="DX377" s="32"/>
      <c r="DY377" s="32"/>
      <c r="DZ377" s="32"/>
      <c r="EA377" s="32"/>
      <c r="EB377" s="32"/>
      <c r="EC377" s="32"/>
      <c r="ED377" s="32"/>
      <c r="EE377" s="32"/>
      <c r="EF377" s="32"/>
      <c r="EG377" s="32"/>
      <c r="EH377" s="32"/>
      <c r="EI377" s="32"/>
      <c r="EJ377" s="32"/>
      <c r="EK377" s="32"/>
      <c r="EL377" s="32"/>
      <c r="EM377" s="32"/>
      <c r="EN377" s="32"/>
      <c r="EO377" s="32"/>
      <c r="EP377" s="32"/>
      <c r="EQ377" s="32"/>
      <c r="ER377" s="32"/>
      <c r="ES377" s="32"/>
      <c r="ET377" s="32"/>
      <c r="EU377" s="32"/>
      <c r="EV377" s="32"/>
      <c r="EW377" s="32"/>
      <c r="EX377" s="32"/>
      <c r="EY377" s="32"/>
      <c r="EZ377" s="32"/>
      <c r="FA377" s="32"/>
      <c r="FB377" s="32"/>
      <c r="FC377" s="32"/>
      <c r="FD377" s="32"/>
      <c r="FE377" s="32"/>
      <c r="FF377" s="32"/>
      <c r="FG377" s="32"/>
      <c r="FH377" s="32"/>
      <c r="FI377" s="32"/>
      <c r="FJ377" s="32"/>
      <c r="FK377" s="32"/>
      <c r="FL377" s="32"/>
      <c r="FM377" s="32"/>
      <c r="FN377" s="32"/>
      <c r="FO377" s="32"/>
      <c r="FP377" s="32"/>
      <c r="FQ377" s="32"/>
      <c r="FR377" s="32"/>
      <c r="FS377" s="32"/>
      <c r="FT377" s="32"/>
      <c r="FU377" s="32"/>
      <c r="FV377" s="32"/>
      <c r="FW377" s="32"/>
      <c r="FX377" s="32"/>
      <c r="FY377" s="32"/>
      <c r="FZ377" s="32"/>
      <c r="GA377" s="32"/>
      <c r="GB377" s="32"/>
      <c r="GC377" s="32"/>
      <c r="GD377" s="32"/>
      <c r="GE377" s="32"/>
      <c r="GF377" s="32"/>
      <c r="GG377" s="32"/>
      <c r="GH377" s="32"/>
      <c r="GI377" s="32"/>
      <c r="GJ377" s="32"/>
      <c r="GK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</row>
    <row r="378" spans="1:258" ht="18" x14ac:dyDescent="0.25">
      <c r="A378" s="33">
        <f>LOOKUP(2,1/($A$4:$A377&lt;&gt;""),$A$4:$A377)+1</f>
        <v>370</v>
      </c>
      <c r="B378" s="34"/>
      <c r="C378" s="48"/>
      <c r="D378" s="35" t="str">
        <f ca="1">IFERROR(IF($E378="","",VLOOKUP($E378,'Currency Pairs'!$B$4:$D$1001,3,FALSE)),"")</f>
        <v/>
      </c>
      <c r="E378" s="47" t="str">
        <f ca="1">IFERROR(IF($D378="","",VLOOKUP($D378,'Currency Pairs'!$A$4:$B$1001,2,FALSE)),"")</f>
        <v/>
      </c>
      <c r="F378" s="48"/>
      <c r="G378" s="47"/>
      <c r="H378" s="47"/>
      <c r="I378" s="47"/>
      <c r="J378" s="49" t="str">
        <f t="shared" si="12"/>
        <v/>
      </c>
      <c r="K378" s="77"/>
      <c r="L378" s="47"/>
      <c r="M378" s="50"/>
      <c r="N378" s="51" t="str">
        <f>IF(OR($G378="",$L378=""),"",ROUND(IF($F378="Long",(L378-G378),(G378-L378)) * POWER(10, VLOOKUP($D378,'Currency Pairs'!$A:$C,3,FALSE)),0))</f>
        <v/>
      </c>
      <c r="O378" s="93" t="str">
        <f>IF($P378="","",(($P378+$Q378+$R378)/LOOKUP(2,1/($V$4:$V377&lt;&gt;""),$V$4:$V377)))</f>
        <v/>
      </c>
      <c r="P378" s="52"/>
      <c r="Q378" s="52"/>
      <c r="R378" s="52"/>
      <c r="S378" s="40" t="str">
        <f t="shared" si="13"/>
        <v/>
      </c>
      <c r="T378" s="64"/>
      <c r="U378" s="64"/>
      <c r="V378" s="39" t="str">
        <f>IF($P378="","",$P378+$Q378+LOOKUP(2,1/($V$4:$V377&lt;&gt;""),$V$4:$V377))</f>
        <v/>
      </c>
      <c r="W378" s="40"/>
      <c r="X378" s="40"/>
      <c r="Y378" s="33"/>
      <c r="Z378" s="33"/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  <c r="CY378" s="33"/>
      <c r="CZ378" s="33"/>
      <c r="DA378" s="33"/>
      <c r="DB378" s="33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  <c r="DS378" s="33"/>
      <c r="DT378" s="33"/>
      <c r="DU378" s="33"/>
      <c r="DV378" s="33"/>
      <c r="DW378" s="33"/>
      <c r="DX378" s="33"/>
      <c r="DY378" s="33"/>
      <c r="DZ378" s="33"/>
      <c r="EA378" s="33"/>
      <c r="EB378" s="33"/>
      <c r="EC378" s="33"/>
      <c r="ED378" s="33"/>
      <c r="EE378" s="33"/>
      <c r="EF378" s="33"/>
      <c r="EG378" s="33"/>
      <c r="EH378" s="33"/>
      <c r="EI378" s="33"/>
      <c r="EJ378" s="33"/>
      <c r="EK378" s="33"/>
      <c r="EL378" s="33"/>
      <c r="EM378" s="33"/>
      <c r="EN378" s="33"/>
      <c r="EO378" s="33"/>
      <c r="EP378" s="33"/>
      <c r="EQ378" s="33"/>
      <c r="ER378" s="33"/>
      <c r="ES378" s="33"/>
      <c r="ET378" s="33"/>
      <c r="EU378" s="33"/>
      <c r="EV378" s="33"/>
      <c r="EW378" s="33"/>
      <c r="EX378" s="33"/>
      <c r="EY378" s="33"/>
      <c r="EZ378" s="33"/>
      <c r="FA378" s="33"/>
      <c r="FB378" s="33"/>
      <c r="FC378" s="33"/>
      <c r="FD378" s="33"/>
      <c r="FE378" s="33"/>
      <c r="FF378" s="33"/>
      <c r="FG378" s="33"/>
      <c r="FH378" s="33"/>
      <c r="FI378" s="33"/>
      <c r="FJ378" s="33"/>
      <c r="FK378" s="33"/>
      <c r="FL378" s="33"/>
      <c r="FM378" s="33"/>
      <c r="FN378" s="33"/>
      <c r="FO378" s="33"/>
      <c r="FP378" s="33"/>
      <c r="FQ378" s="33"/>
      <c r="FR378" s="33"/>
      <c r="FS378" s="33"/>
      <c r="FT378" s="33"/>
      <c r="FU378" s="33"/>
      <c r="FV378" s="33"/>
      <c r="FW378" s="33"/>
      <c r="FX378" s="33"/>
      <c r="FY378" s="33"/>
      <c r="FZ378" s="33"/>
      <c r="GA378" s="33"/>
      <c r="GB378" s="33"/>
      <c r="GC378" s="33"/>
      <c r="GD378" s="33"/>
      <c r="GE378" s="33"/>
      <c r="GF378" s="33"/>
      <c r="GG378" s="33"/>
      <c r="GH378" s="33"/>
      <c r="GI378" s="33"/>
      <c r="GJ378" s="33"/>
      <c r="GK378" s="33"/>
      <c r="GL378" s="33"/>
      <c r="GM378" s="33"/>
      <c r="GN378" s="33"/>
      <c r="GO378" s="33"/>
      <c r="GP378" s="33"/>
      <c r="GQ378" s="33"/>
      <c r="GR378" s="33"/>
      <c r="GS378" s="33"/>
      <c r="GT378" s="33"/>
      <c r="GU378" s="33"/>
      <c r="GV378" s="33"/>
      <c r="GW378" s="33"/>
      <c r="GX378" s="33"/>
      <c r="GY378" s="33"/>
      <c r="GZ378" s="33"/>
      <c r="HA378" s="33"/>
      <c r="HB378" s="33"/>
      <c r="HC378" s="33"/>
      <c r="HD378" s="33"/>
      <c r="HE378" s="33"/>
      <c r="HF378" s="33"/>
      <c r="HG378" s="33"/>
      <c r="HH378" s="33"/>
      <c r="HI378" s="33"/>
      <c r="HJ378" s="33"/>
      <c r="HK378" s="33"/>
      <c r="HL378" s="33"/>
      <c r="HM378" s="33"/>
      <c r="HN378" s="33"/>
      <c r="HO378" s="33"/>
      <c r="HP378" s="33"/>
      <c r="HQ378" s="33"/>
      <c r="HR378" s="33"/>
      <c r="HS378" s="33"/>
      <c r="HT378" s="33"/>
      <c r="HU378" s="33"/>
      <c r="HV378" s="33"/>
      <c r="HW378" s="33"/>
      <c r="HX378" s="33"/>
      <c r="HY378" s="33"/>
      <c r="HZ378" s="33"/>
      <c r="IA378" s="33"/>
      <c r="IB378" s="33"/>
      <c r="IC378" s="33"/>
      <c r="ID378" s="33"/>
      <c r="IE378" s="33"/>
      <c r="IF378" s="33"/>
      <c r="IG378" s="33"/>
      <c r="IH378" s="33"/>
      <c r="II378" s="33"/>
      <c r="IJ378" s="33"/>
      <c r="IK378" s="33"/>
      <c r="IL378" s="33"/>
      <c r="IM378" s="33"/>
      <c r="IN378" s="33"/>
      <c r="IO378" s="33"/>
      <c r="IP378" s="33"/>
      <c r="IQ378" s="33"/>
      <c r="IR378" s="33"/>
      <c r="IS378" s="33"/>
      <c r="IT378" s="33"/>
      <c r="IU378" s="33"/>
      <c r="IV378" s="33"/>
      <c r="IW378" s="33"/>
      <c r="IX378" s="33"/>
    </row>
    <row r="379" spans="1:258" ht="18" x14ac:dyDescent="0.25">
      <c r="A379" s="24">
        <f>LOOKUP(2,1/($A$4:$A378&lt;&gt;""),$A$4:$A378)+1</f>
        <v>371</v>
      </c>
      <c r="B379" s="25"/>
      <c r="C379" s="42"/>
      <c r="D379" s="26" t="str">
        <f ca="1">IFERROR(IF($E379="","",VLOOKUP($E379,'Currency Pairs'!$B$4:$D$1001,3,FALSE)),"")</f>
        <v/>
      </c>
      <c r="E379" s="41" t="str">
        <f ca="1">IFERROR(IF($D379="","",VLOOKUP($D379,'Currency Pairs'!$A$4:$B$1001,2,FALSE)),"")</f>
        <v/>
      </c>
      <c r="F379" s="42"/>
      <c r="G379" s="41"/>
      <c r="H379" s="41"/>
      <c r="I379" s="41"/>
      <c r="J379" s="43" t="str">
        <f t="shared" si="12"/>
        <v/>
      </c>
      <c r="K379" s="76"/>
      <c r="L379" s="41"/>
      <c r="M379" s="44"/>
      <c r="N379" s="45" t="str">
        <f>IF(OR($G379="",$L379=""),"",ROUND(IF($F379="Long",(L379-G379),(G379-L379)) * POWER(10, VLOOKUP($D379,'Currency Pairs'!$A:$C,3,FALSE)),0))</f>
        <v/>
      </c>
      <c r="O379" s="89" t="str">
        <f>IF($P379="","",(($P379+$Q379+$R379)/LOOKUP(2,1/($V$4:$V378&lt;&gt;""),$V$4:$V378)))</f>
        <v/>
      </c>
      <c r="P379" s="46"/>
      <c r="Q379" s="46"/>
      <c r="R379" s="46"/>
      <c r="S379" s="31" t="str">
        <f t="shared" si="13"/>
        <v/>
      </c>
      <c r="T379" s="63"/>
      <c r="U379" s="63"/>
      <c r="V379" s="30" t="str">
        <f>IF($P379="","",$P379+$Q379+LOOKUP(2,1/($V$4:$V378&lt;&gt;""),$V$4:$V378))</f>
        <v/>
      </c>
      <c r="W379" s="31"/>
      <c r="X379" s="31"/>
      <c r="Y379" s="32"/>
      <c r="Z379" s="32"/>
      <c r="AA379" s="32"/>
      <c r="AB379" s="32"/>
      <c r="AC379" s="32"/>
      <c r="AD379" s="32"/>
      <c r="AE379" s="32"/>
      <c r="AF379" s="32"/>
      <c r="AG379" s="32"/>
      <c r="AH379" s="32"/>
      <c r="AI379" s="32"/>
      <c r="AJ379" s="32"/>
      <c r="AK379" s="32"/>
      <c r="AL379" s="32"/>
      <c r="AM379" s="32"/>
      <c r="AN379" s="32"/>
      <c r="AO379" s="32"/>
      <c r="AP379" s="32"/>
      <c r="AQ379" s="32"/>
      <c r="AR379" s="32"/>
      <c r="AS379" s="32"/>
      <c r="AT379" s="32"/>
      <c r="AU379" s="32"/>
      <c r="AV379" s="32"/>
      <c r="AW379" s="32"/>
      <c r="AX379" s="32"/>
      <c r="AY379" s="32"/>
      <c r="AZ379" s="32"/>
      <c r="BA379" s="32"/>
      <c r="BB379" s="32"/>
      <c r="BC379" s="32"/>
      <c r="BD379" s="32"/>
      <c r="BE379" s="32"/>
      <c r="BF379" s="32"/>
      <c r="BG379" s="32"/>
      <c r="BH379" s="32"/>
      <c r="BI379" s="32"/>
      <c r="BJ379" s="32"/>
      <c r="BK379" s="32"/>
      <c r="BL379" s="32"/>
      <c r="BM379" s="32"/>
      <c r="BN379" s="32"/>
      <c r="BO379" s="32"/>
      <c r="BP379" s="32"/>
      <c r="BQ379" s="32"/>
      <c r="BR379" s="32"/>
      <c r="BS379" s="32"/>
      <c r="BT379" s="32"/>
      <c r="BU379" s="32"/>
      <c r="BV379" s="32"/>
      <c r="BW379" s="32"/>
      <c r="BX379" s="32"/>
      <c r="BY379" s="32"/>
      <c r="BZ379" s="32"/>
      <c r="CA379" s="32"/>
      <c r="CB379" s="32"/>
      <c r="CC379" s="32"/>
      <c r="CD379" s="32"/>
      <c r="CE379" s="32"/>
      <c r="CF379" s="32"/>
      <c r="CG379" s="32"/>
      <c r="CH379" s="32"/>
      <c r="CI379" s="32"/>
      <c r="CJ379" s="32"/>
      <c r="CK379" s="32"/>
      <c r="CL379" s="32"/>
      <c r="CM379" s="32"/>
      <c r="CN379" s="32"/>
      <c r="CO379" s="32"/>
      <c r="CP379" s="32"/>
      <c r="CQ379" s="32"/>
      <c r="CR379" s="32"/>
      <c r="CS379" s="32"/>
      <c r="CT379" s="32"/>
      <c r="CU379" s="32"/>
      <c r="CV379" s="32"/>
      <c r="CW379" s="32"/>
      <c r="CX379" s="32"/>
      <c r="CY379" s="32"/>
      <c r="CZ379" s="32"/>
      <c r="DA379" s="32"/>
      <c r="DB379" s="32"/>
      <c r="DC379" s="32"/>
      <c r="DD379" s="32"/>
      <c r="DE379" s="32"/>
      <c r="DF379" s="32"/>
      <c r="DG379" s="32"/>
      <c r="DH379" s="32"/>
      <c r="DI379" s="32"/>
      <c r="DJ379" s="32"/>
      <c r="DK379" s="32"/>
      <c r="DL379" s="32"/>
      <c r="DM379" s="32"/>
      <c r="DN379" s="32"/>
      <c r="DO379" s="32"/>
      <c r="DP379" s="32"/>
      <c r="DQ379" s="32"/>
      <c r="DR379" s="32"/>
      <c r="DS379" s="32"/>
      <c r="DT379" s="32"/>
      <c r="DU379" s="32"/>
      <c r="DV379" s="32"/>
      <c r="DW379" s="32"/>
      <c r="DX379" s="32"/>
      <c r="DY379" s="32"/>
      <c r="DZ379" s="32"/>
      <c r="EA379" s="32"/>
      <c r="EB379" s="32"/>
      <c r="EC379" s="32"/>
      <c r="ED379" s="32"/>
      <c r="EE379" s="32"/>
      <c r="EF379" s="32"/>
      <c r="EG379" s="32"/>
      <c r="EH379" s="32"/>
      <c r="EI379" s="32"/>
      <c r="EJ379" s="32"/>
      <c r="EK379" s="32"/>
      <c r="EL379" s="32"/>
      <c r="EM379" s="32"/>
      <c r="EN379" s="32"/>
      <c r="EO379" s="32"/>
      <c r="EP379" s="32"/>
      <c r="EQ379" s="32"/>
      <c r="ER379" s="32"/>
      <c r="ES379" s="32"/>
      <c r="ET379" s="32"/>
      <c r="EU379" s="32"/>
      <c r="EV379" s="32"/>
      <c r="EW379" s="32"/>
      <c r="EX379" s="32"/>
      <c r="EY379" s="32"/>
      <c r="EZ379" s="32"/>
      <c r="FA379" s="32"/>
      <c r="FB379" s="32"/>
      <c r="FC379" s="32"/>
      <c r="FD379" s="32"/>
      <c r="FE379" s="32"/>
      <c r="FF379" s="32"/>
      <c r="FG379" s="32"/>
      <c r="FH379" s="32"/>
      <c r="FI379" s="32"/>
      <c r="FJ379" s="32"/>
      <c r="FK379" s="32"/>
      <c r="FL379" s="32"/>
      <c r="FM379" s="32"/>
      <c r="FN379" s="32"/>
      <c r="FO379" s="32"/>
      <c r="FP379" s="32"/>
      <c r="FQ379" s="32"/>
      <c r="FR379" s="32"/>
      <c r="FS379" s="32"/>
      <c r="FT379" s="32"/>
      <c r="FU379" s="32"/>
      <c r="FV379" s="32"/>
      <c r="FW379" s="32"/>
      <c r="FX379" s="32"/>
      <c r="FY379" s="32"/>
      <c r="FZ379" s="32"/>
      <c r="GA379" s="32"/>
      <c r="GB379" s="32"/>
      <c r="GC379" s="32"/>
      <c r="GD379" s="32"/>
      <c r="GE379" s="32"/>
      <c r="GF379" s="32"/>
      <c r="GG379" s="32"/>
      <c r="GH379" s="32"/>
      <c r="GI379" s="32"/>
      <c r="GJ379" s="32"/>
      <c r="GK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</row>
    <row r="380" spans="1:258" ht="18" x14ac:dyDescent="0.25">
      <c r="A380" s="33">
        <f>LOOKUP(2,1/($A$4:$A379&lt;&gt;""),$A$4:$A379)+1</f>
        <v>372</v>
      </c>
      <c r="B380" s="34"/>
      <c r="C380" s="48"/>
      <c r="D380" s="35" t="str">
        <f ca="1">IFERROR(IF($E380="","",VLOOKUP($E380,'Currency Pairs'!$B$4:$D$1001,3,FALSE)),"")</f>
        <v/>
      </c>
      <c r="E380" s="47" t="str">
        <f ca="1">IFERROR(IF($D380="","",VLOOKUP($D380,'Currency Pairs'!$A$4:$B$1001,2,FALSE)),"")</f>
        <v/>
      </c>
      <c r="F380" s="48"/>
      <c r="G380" s="47"/>
      <c r="H380" s="47"/>
      <c r="I380" s="47"/>
      <c r="J380" s="49" t="str">
        <f t="shared" si="12"/>
        <v/>
      </c>
      <c r="K380" s="77"/>
      <c r="L380" s="47"/>
      <c r="M380" s="50"/>
      <c r="N380" s="51" t="str">
        <f>IF(OR($G380="",$L380=""),"",ROUND(IF($F380="Long",(L380-G380),(G380-L380)) * POWER(10, VLOOKUP($D380,'Currency Pairs'!$A:$C,3,FALSE)),0))</f>
        <v/>
      </c>
      <c r="O380" s="93" t="str">
        <f>IF($P380="","",(($P380+$Q380+$R380)/LOOKUP(2,1/($V$4:$V379&lt;&gt;""),$V$4:$V379)))</f>
        <v/>
      </c>
      <c r="P380" s="52"/>
      <c r="Q380" s="52"/>
      <c r="R380" s="52"/>
      <c r="S380" s="40" t="str">
        <f t="shared" si="13"/>
        <v/>
      </c>
      <c r="T380" s="64"/>
      <c r="U380" s="64"/>
      <c r="V380" s="39" t="str">
        <f>IF($P380="","",$P380+$Q380+LOOKUP(2,1/($V$4:$V379&lt;&gt;""),$V$4:$V379))</f>
        <v/>
      </c>
      <c r="W380" s="40"/>
      <c r="X380" s="40"/>
      <c r="Y380" s="33"/>
      <c r="Z380" s="33"/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  <c r="CY380" s="33"/>
      <c r="CZ380" s="33"/>
      <c r="DA380" s="33"/>
      <c r="DB380" s="33"/>
      <c r="DC380" s="33"/>
      <c r="DD380" s="33"/>
      <c r="DE380" s="33"/>
      <c r="DF380" s="33"/>
      <c r="DG380" s="33"/>
      <c r="DH380" s="33"/>
      <c r="DI380" s="33"/>
      <c r="DJ380" s="33"/>
      <c r="DK380" s="33"/>
      <c r="DL380" s="33"/>
      <c r="DM380" s="33"/>
      <c r="DN380" s="33"/>
      <c r="DO380" s="33"/>
      <c r="DP380" s="33"/>
      <c r="DQ380" s="33"/>
      <c r="DR380" s="33"/>
      <c r="DS380" s="33"/>
      <c r="DT380" s="33"/>
      <c r="DU380" s="33"/>
      <c r="DV380" s="33"/>
      <c r="DW380" s="33"/>
      <c r="DX380" s="33"/>
      <c r="DY380" s="33"/>
      <c r="DZ380" s="33"/>
      <c r="EA380" s="33"/>
      <c r="EB380" s="33"/>
      <c r="EC380" s="33"/>
      <c r="ED380" s="33"/>
      <c r="EE380" s="33"/>
      <c r="EF380" s="33"/>
      <c r="EG380" s="33"/>
      <c r="EH380" s="33"/>
      <c r="EI380" s="33"/>
      <c r="EJ380" s="33"/>
      <c r="EK380" s="33"/>
      <c r="EL380" s="33"/>
      <c r="EM380" s="33"/>
      <c r="EN380" s="33"/>
      <c r="EO380" s="33"/>
      <c r="EP380" s="33"/>
      <c r="EQ380" s="33"/>
      <c r="ER380" s="33"/>
      <c r="ES380" s="33"/>
      <c r="ET380" s="33"/>
      <c r="EU380" s="33"/>
      <c r="EV380" s="33"/>
      <c r="EW380" s="33"/>
      <c r="EX380" s="33"/>
      <c r="EY380" s="33"/>
      <c r="EZ380" s="33"/>
      <c r="FA380" s="33"/>
      <c r="FB380" s="33"/>
      <c r="FC380" s="33"/>
      <c r="FD380" s="33"/>
      <c r="FE380" s="33"/>
      <c r="FF380" s="33"/>
      <c r="FG380" s="33"/>
      <c r="FH380" s="33"/>
      <c r="FI380" s="33"/>
      <c r="FJ380" s="33"/>
      <c r="FK380" s="33"/>
      <c r="FL380" s="33"/>
      <c r="FM380" s="33"/>
      <c r="FN380" s="33"/>
      <c r="FO380" s="33"/>
      <c r="FP380" s="33"/>
      <c r="FQ380" s="33"/>
      <c r="FR380" s="33"/>
      <c r="FS380" s="33"/>
      <c r="FT380" s="33"/>
      <c r="FU380" s="33"/>
      <c r="FV380" s="33"/>
      <c r="FW380" s="33"/>
      <c r="FX380" s="33"/>
      <c r="FY380" s="33"/>
      <c r="FZ380" s="33"/>
      <c r="GA380" s="33"/>
      <c r="GB380" s="33"/>
      <c r="GC380" s="33"/>
      <c r="GD380" s="33"/>
      <c r="GE380" s="33"/>
      <c r="GF380" s="33"/>
      <c r="GG380" s="33"/>
      <c r="GH380" s="33"/>
      <c r="GI380" s="33"/>
      <c r="GJ380" s="33"/>
      <c r="GK380" s="33"/>
      <c r="GL380" s="33"/>
      <c r="GM380" s="33"/>
      <c r="GN380" s="33"/>
      <c r="GO380" s="33"/>
      <c r="GP380" s="33"/>
      <c r="GQ380" s="33"/>
      <c r="GR380" s="33"/>
      <c r="GS380" s="33"/>
      <c r="GT380" s="33"/>
      <c r="GU380" s="33"/>
      <c r="GV380" s="33"/>
      <c r="GW380" s="33"/>
      <c r="GX380" s="33"/>
      <c r="GY380" s="33"/>
      <c r="GZ380" s="33"/>
      <c r="HA380" s="33"/>
      <c r="HB380" s="33"/>
      <c r="HC380" s="33"/>
      <c r="HD380" s="33"/>
      <c r="HE380" s="33"/>
      <c r="HF380" s="33"/>
      <c r="HG380" s="33"/>
      <c r="HH380" s="33"/>
      <c r="HI380" s="33"/>
      <c r="HJ380" s="33"/>
      <c r="HK380" s="33"/>
      <c r="HL380" s="33"/>
      <c r="HM380" s="33"/>
      <c r="HN380" s="33"/>
      <c r="HO380" s="33"/>
      <c r="HP380" s="33"/>
      <c r="HQ380" s="33"/>
      <c r="HR380" s="33"/>
      <c r="HS380" s="33"/>
      <c r="HT380" s="33"/>
      <c r="HU380" s="33"/>
      <c r="HV380" s="33"/>
      <c r="HW380" s="33"/>
      <c r="HX380" s="33"/>
      <c r="HY380" s="33"/>
      <c r="HZ380" s="33"/>
      <c r="IA380" s="33"/>
      <c r="IB380" s="33"/>
      <c r="IC380" s="33"/>
      <c r="ID380" s="33"/>
      <c r="IE380" s="33"/>
      <c r="IF380" s="33"/>
      <c r="IG380" s="33"/>
      <c r="IH380" s="33"/>
      <c r="II380" s="33"/>
      <c r="IJ380" s="33"/>
      <c r="IK380" s="33"/>
      <c r="IL380" s="33"/>
      <c r="IM380" s="33"/>
      <c r="IN380" s="33"/>
      <c r="IO380" s="33"/>
      <c r="IP380" s="33"/>
      <c r="IQ380" s="33"/>
      <c r="IR380" s="33"/>
      <c r="IS380" s="33"/>
      <c r="IT380" s="33"/>
      <c r="IU380" s="33"/>
      <c r="IV380" s="33"/>
      <c r="IW380" s="33"/>
      <c r="IX380" s="33"/>
    </row>
    <row r="381" spans="1:258" ht="18" x14ac:dyDescent="0.25">
      <c r="A381" s="24">
        <f>LOOKUP(2,1/($A$4:$A380&lt;&gt;""),$A$4:$A380)+1</f>
        <v>373</v>
      </c>
      <c r="B381" s="25"/>
      <c r="C381" s="42"/>
      <c r="D381" s="26" t="str">
        <f ca="1">IFERROR(IF($E381="","",VLOOKUP($E381,'Currency Pairs'!$B$4:$D$1001,3,FALSE)),"")</f>
        <v/>
      </c>
      <c r="E381" s="41" t="str">
        <f ca="1">IFERROR(IF($D381="","",VLOOKUP($D381,'Currency Pairs'!$A$4:$B$1001,2,FALSE)),"")</f>
        <v/>
      </c>
      <c r="F381" s="42"/>
      <c r="G381" s="41"/>
      <c r="H381" s="41"/>
      <c r="I381" s="41"/>
      <c r="J381" s="43" t="str">
        <f t="shared" si="12"/>
        <v/>
      </c>
      <c r="K381" s="76"/>
      <c r="L381" s="41"/>
      <c r="M381" s="44"/>
      <c r="N381" s="45" t="str">
        <f>IF(OR($G381="",$L381=""),"",ROUND(IF($F381="Long",(L381-G381),(G381-L381)) * POWER(10, VLOOKUP($D381,'Currency Pairs'!$A:$C,3,FALSE)),0))</f>
        <v/>
      </c>
      <c r="O381" s="89" t="str">
        <f>IF($P381="","",(($P381+$Q381+$R381)/LOOKUP(2,1/($V$4:$V380&lt;&gt;""),$V$4:$V380)))</f>
        <v/>
      </c>
      <c r="P381" s="46"/>
      <c r="Q381" s="46"/>
      <c r="R381" s="46"/>
      <c r="S381" s="31" t="str">
        <f t="shared" si="13"/>
        <v/>
      </c>
      <c r="T381" s="63"/>
      <c r="U381" s="63"/>
      <c r="V381" s="30" t="str">
        <f>IF($P381="","",$P381+$Q381+LOOKUP(2,1/($V$4:$V380&lt;&gt;""),$V$4:$V380))</f>
        <v/>
      </c>
      <c r="W381" s="31"/>
      <c r="X381" s="31"/>
      <c r="Y381" s="32"/>
      <c r="Z381" s="32"/>
      <c r="AA381" s="32"/>
      <c r="AB381" s="32"/>
      <c r="AC381" s="32"/>
      <c r="AD381" s="32"/>
      <c r="AE381" s="32"/>
      <c r="AF381" s="32"/>
      <c r="AG381" s="32"/>
      <c r="AH381" s="32"/>
      <c r="AI381" s="32"/>
      <c r="AJ381" s="32"/>
      <c r="AK381" s="32"/>
      <c r="AL381" s="32"/>
      <c r="AM381" s="32"/>
      <c r="AN381" s="32"/>
      <c r="AO381" s="32"/>
      <c r="AP381" s="32"/>
      <c r="AQ381" s="32"/>
      <c r="AR381" s="32"/>
      <c r="AS381" s="32"/>
      <c r="AT381" s="32"/>
      <c r="AU381" s="32"/>
      <c r="AV381" s="32"/>
      <c r="AW381" s="32"/>
      <c r="AX381" s="32"/>
      <c r="AY381" s="32"/>
      <c r="AZ381" s="32"/>
      <c r="BA381" s="32"/>
      <c r="BB381" s="32"/>
      <c r="BC381" s="32"/>
      <c r="BD381" s="32"/>
      <c r="BE381" s="32"/>
      <c r="BF381" s="32"/>
      <c r="BG381" s="32"/>
      <c r="BH381" s="32"/>
      <c r="BI381" s="32"/>
      <c r="BJ381" s="32"/>
      <c r="BK381" s="32"/>
      <c r="BL381" s="32"/>
      <c r="BM381" s="32"/>
      <c r="BN381" s="32"/>
      <c r="BO381" s="32"/>
      <c r="BP381" s="32"/>
      <c r="BQ381" s="32"/>
      <c r="BR381" s="32"/>
      <c r="BS381" s="32"/>
      <c r="BT381" s="32"/>
      <c r="BU381" s="32"/>
      <c r="BV381" s="32"/>
      <c r="BW381" s="32"/>
      <c r="BX381" s="32"/>
      <c r="BY381" s="32"/>
      <c r="BZ381" s="32"/>
      <c r="CA381" s="32"/>
      <c r="CB381" s="32"/>
      <c r="CC381" s="32"/>
      <c r="CD381" s="32"/>
      <c r="CE381" s="32"/>
      <c r="CF381" s="32"/>
      <c r="CG381" s="32"/>
      <c r="CH381" s="32"/>
      <c r="CI381" s="32"/>
      <c r="CJ381" s="32"/>
      <c r="CK381" s="32"/>
      <c r="CL381" s="32"/>
      <c r="CM381" s="32"/>
      <c r="CN381" s="32"/>
      <c r="CO381" s="32"/>
      <c r="CP381" s="32"/>
      <c r="CQ381" s="32"/>
      <c r="CR381" s="32"/>
      <c r="CS381" s="32"/>
      <c r="CT381" s="32"/>
      <c r="CU381" s="32"/>
      <c r="CV381" s="32"/>
      <c r="CW381" s="32"/>
      <c r="CX381" s="32"/>
      <c r="CY381" s="32"/>
      <c r="CZ381" s="32"/>
      <c r="DA381" s="32"/>
      <c r="DB381" s="32"/>
      <c r="DC381" s="32"/>
      <c r="DD381" s="32"/>
      <c r="DE381" s="32"/>
      <c r="DF381" s="32"/>
      <c r="DG381" s="32"/>
      <c r="DH381" s="32"/>
      <c r="DI381" s="32"/>
      <c r="DJ381" s="32"/>
      <c r="DK381" s="32"/>
      <c r="DL381" s="32"/>
      <c r="DM381" s="32"/>
      <c r="DN381" s="32"/>
      <c r="DO381" s="32"/>
      <c r="DP381" s="32"/>
      <c r="DQ381" s="32"/>
      <c r="DR381" s="32"/>
      <c r="DS381" s="32"/>
      <c r="DT381" s="32"/>
      <c r="DU381" s="32"/>
      <c r="DV381" s="32"/>
      <c r="DW381" s="32"/>
      <c r="DX381" s="32"/>
      <c r="DY381" s="32"/>
      <c r="DZ381" s="32"/>
      <c r="EA381" s="32"/>
      <c r="EB381" s="32"/>
      <c r="EC381" s="32"/>
      <c r="ED381" s="32"/>
      <c r="EE381" s="32"/>
      <c r="EF381" s="32"/>
      <c r="EG381" s="32"/>
      <c r="EH381" s="32"/>
      <c r="EI381" s="32"/>
      <c r="EJ381" s="32"/>
      <c r="EK381" s="32"/>
      <c r="EL381" s="32"/>
      <c r="EM381" s="32"/>
      <c r="EN381" s="32"/>
      <c r="EO381" s="32"/>
      <c r="EP381" s="32"/>
      <c r="EQ381" s="32"/>
      <c r="ER381" s="32"/>
      <c r="ES381" s="32"/>
      <c r="ET381" s="32"/>
      <c r="EU381" s="32"/>
      <c r="EV381" s="32"/>
      <c r="EW381" s="32"/>
      <c r="EX381" s="32"/>
      <c r="EY381" s="32"/>
      <c r="EZ381" s="32"/>
      <c r="FA381" s="32"/>
      <c r="FB381" s="32"/>
      <c r="FC381" s="32"/>
      <c r="FD381" s="32"/>
      <c r="FE381" s="32"/>
      <c r="FF381" s="32"/>
      <c r="FG381" s="32"/>
      <c r="FH381" s="32"/>
      <c r="FI381" s="32"/>
      <c r="FJ381" s="32"/>
      <c r="FK381" s="32"/>
      <c r="FL381" s="32"/>
      <c r="FM381" s="32"/>
      <c r="FN381" s="32"/>
      <c r="FO381" s="32"/>
      <c r="FP381" s="32"/>
      <c r="FQ381" s="32"/>
      <c r="FR381" s="32"/>
      <c r="FS381" s="32"/>
      <c r="FT381" s="32"/>
      <c r="FU381" s="32"/>
      <c r="FV381" s="32"/>
      <c r="FW381" s="32"/>
      <c r="FX381" s="32"/>
      <c r="FY381" s="32"/>
      <c r="FZ381" s="32"/>
      <c r="GA381" s="32"/>
      <c r="GB381" s="32"/>
      <c r="GC381" s="32"/>
      <c r="GD381" s="32"/>
      <c r="GE381" s="32"/>
      <c r="GF381" s="32"/>
      <c r="GG381" s="32"/>
      <c r="GH381" s="32"/>
      <c r="GI381" s="32"/>
      <c r="GJ381" s="32"/>
      <c r="GK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</row>
    <row r="382" spans="1:258" ht="18" x14ac:dyDescent="0.25">
      <c r="A382" s="33">
        <f>LOOKUP(2,1/($A$4:$A381&lt;&gt;""),$A$4:$A381)+1</f>
        <v>374</v>
      </c>
      <c r="B382" s="34"/>
      <c r="C382" s="48"/>
      <c r="D382" s="35" t="str">
        <f ca="1">IFERROR(IF($E382="","",VLOOKUP($E382,'Currency Pairs'!$B$4:$D$1001,3,FALSE)),"")</f>
        <v/>
      </c>
      <c r="E382" s="47" t="str">
        <f ca="1">IFERROR(IF($D382="","",VLOOKUP($D382,'Currency Pairs'!$A$4:$B$1001,2,FALSE)),"")</f>
        <v/>
      </c>
      <c r="F382" s="48"/>
      <c r="G382" s="47"/>
      <c r="H382" s="47"/>
      <c r="I382" s="47"/>
      <c r="J382" s="49" t="str">
        <f t="shared" si="12"/>
        <v/>
      </c>
      <c r="K382" s="77"/>
      <c r="L382" s="47"/>
      <c r="M382" s="50"/>
      <c r="N382" s="51" t="str">
        <f>IF(OR($G382="",$L382=""),"",ROUND(IF($F382="Long",(L382-G382),(G382-L382)) * POWER(10, VLOOKUP($D382,'Currency Pairs'!$A:$C,3,FALSE)),0))</f>
        <v/>
      </c>
      <c r="O382" s="93" t="str">
        <f>IF($P382="","",(($P382+$Q382+$R382)/LOOKUP(2,1/($V$4:$V381&lt;&gt;""),$V$4:$V381)))</f>
        <v/>
      </c>
      <c r="P382" s="52"/>
      <c r="Q382" s="52"/>
      <c r="R382" s="52"/>
      <c r="S382" s="40" t="str">
        <f t="shared" si="13"/>
        <v/>
      </c>
      <c r="T382" s="64"/>
      <c r="U382" s="64"/>
      <c r="V382" s="39" t="str">
        <f>IF($P382="","",$P382+$Q382+LOOKUP(2,1/($V$4:$V381&lt;&gt;""),$V$4:$V381))</f>
        <v/>
      </c>
      <c r="W382" s="40"/>
      <c r="X382" s="40"/>
      <c r="Y382" s="33"/>
      <c r="Z382" s="33"/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  <c r="CY382" s="33"/>
      <c r="CZ382" s="33"/>
      <c r="DA382" s="33"/>
      <c r="DB382" s="33"/>
      <c r="DC382" s="33"/>
      <c r="DD382" s="33"/>
      <c r="DE382" s="33"/>
      <c r="DF382" s="33"/>
      <c r="DG382" s="33"/>
      <c r="DH382" s="33"/>
      <c r="DI382" s="33"/>
      <c r="DJ382" s="33"/>
      <c r="DK382" s="33"/>
      <c r="DL382" s="33"/>
      <c r="DM382" s="33"/>
      <c r="DN382" s="33"/>
      <c r="DO382" s="33"/>
      <c r="DP382" s="33"/>
      <c r="DQ382" s="33"/>
      <c r="DR382" s="33"/>
      <c r="DS382" s="33"/>
      <c r="DT382" s="33"/>
      <c r="DU382" s="33"/>
      <c r="DV382" s="33"/>
      <c r="DW382" s="33"/>
      <c r="DX382" s="33"/>
      <c r="DY382" s="33"/>
      <c r="DZ382" s="33"/>
      <c r="EA382" s="33"/>
      <c r="EB382" s="33"/>
      <c r="EC382" s="33"/>
      <c r="ED382" s="33"/>
      <c r="EE382" s="33"/>
      <c r="EF382" s="33"/>
      <c r="EG382" s="33"/>
      <c r="EH382" s="33"/>
      <c r="EI382" s="33"/>
      <c r="EJ382" s="33"/>
      <c r="EK382" s="33"/>
      <c r="EL382" s="33"/>
      <c r="EM382" s="33"/>
      <c r="EN382" s="33"/>
      <c r="EO382" s="33"/>
      <c r="EP382" s="33"/>
      <c r="EQ382" s="33"/>
      <c r="ER382" s="33"/>
      <c r="ES382" s="33"/>
      <c r="ET382" s="33"/>
      <c r="EU382" s="33"/>
      <c r="EV382" s="33"/>
      <c r="EW382" s="33"/>
      <c r="EX382" s="33"/>
      <c r="EY382" s="33"/>
      <c r="EZ382" s="33"/>
      <c r="FA382" s="33"/>
      <c r="FB382" s="33"/>
      <c r="FC382" s="33"/>
      <c r="FD382" s="33"/>
      <c r="FE382" s="33"/>
      <c r="FF382" s="33"/>
      <c r="FG382" s="33"/>
      <c r="FH382" s="33"/>
      <c r="FI382" s="33"/>
      <c r="FJ382" s="33"/>
      <c r="FK382" s="33"/>
      <c r="FL382" s="33"/>
      <c r="FM382" s="33"/>
      <c r="FN382" s="33"/>
      <c r="FO382" s="33"/>
      <c r="FP382" s="33"/>
      <c r="FQ382" s="33"/>
      <c r="FR382" s="33"/>
      <c r="FS382" s="33"/>
      <c r="FT382" s="33"/>
      <c r="FU382" s="33"/>
      <c r="FV382" s="33"/>
      <c r="FW382" s="33"/>
      <c r="FX382" s="33"/>
      <c r="FY382" s="33"/>
      <c r="FZ382" s="33"/>
      <c r="GA382" s="33"/>
      <c r="GB382" s="33"/>
      <c r="GC382" s="33"/>
      <c r="GD382" s="33"/>
      <c r="GE382" s="33"/>
      <c r="GF382" s="33"/>
      <c r="GG382" s="33"/>
      <c r="GH382" s="33"/>
      <c r="GI382" s="33"/>
      <c r="GJ382" s="33"/>
      <c r="GK382" s="33"/>
      <c r="GL382" s="33"/>
      <c r="GM382" s="33"/>
      <c r="GN382" s="33"/>
      <c r="GO382" s="33"/>
      <c r="GP382" s="33"/>
      <c r="GQ382" s="33"/>
      <c r="GR382" s="33"/>
      <c r="GS382" s="33"/>
      <c r="GT382" s="33"/>
      <c r="GU382" s="33"/>
      <c r="GV382" s="33"/>
      <c r="GW382" s="33"/>
      <c r="GX382" s="33"/>
      <c r="GY382" s="33"/>
      <c r="GZ382" s="33"/>
      <c r="HA382" s="33"/>
      <c r="HB382" s="33"/>
      <c r="HC382" s="33"/>
      <c r="HD382" s="33"/>
      <c r="HE382" s="33"/>
      <c r="HF382" s="33"/>
      <c r="HG382" s="33"/>
      <c r="HH382" s="33"/>
      <c r="HI382" s="33"/>
      <c r="HJ382" s="33"/>
      <c r="HK382" s="33"/>
      <c r="HL382" s="33"/>
      <c r="HM382" s="33"/>
      <c r="HN382" s="33"/>
      <c r="HO382" s="33"/>
      <c r="HP382" s="33"/>
      <c r="HQ382" s="33"/>
      <c r="HR382" s="33"/>
      <c r="HS382" s="33"/>
      <c r="HT382" s="33"/>
      <c r="HU382" s="33"/>
      <c r="HV382" s="33"/>
      <c r="HW382" s="33"/>
      <c r="HX382" s="33"/>
      <c r="HY382" s="33"/>
      <c r="HZ382" s="33"/>
      <c r="IA382" s="33"/>
      <c r="IB382" s="33"/>
      <c r="IC382" s="33"/>
      <c r="ID382" s="33"/>
      <c r="IE382" s="33"/>
      <c r="IF382" s="33"/>
      <c r="IG382" s="33"/>
      <c r="IH382" s="33"/>
      <c r="II382" s="33"/>
      <c r="IJ382" s="33"/>
      <c r="IK382" s="33"/>
      <c r="IL382" s="33"/>
      <c r="IM382" s="33"/>
      <c r="IN382" s="33"/>
      <c r="IO382" s="33"/>
      <c r="IP382" s="33"/>
      <c r="IQ382" s="33"/>
      <c r="IR382" s="33"/>
      <c r="IS382" s="33"/>
      <c r="IT382" s="33"/>
      <c r="IU382" s="33"/>
      <c r="IV382" s="33"/>
      <c r="IW382" s="33"/>
      <c r="IX382" s="33"/>
    </row>
    <row r="383" spans="1:258" ht="18" x14ac:dyDescent="0.25">
      <c r="A383" s="24">
        <f>LOOKUP(2,1/($A$4:$A382&lt;&gt;""),$A$4:$A382)+1</f>
        <v>375</v>
      </c>
      <c r="B383" s="25"/>
      <c r="C383" s="42"/>
      <c r="D383" s="26" t="str">
        <f ca="1">IFERROR(IF($E383="","",VLOOKUP($E383,'Currency Pairs'!$B$4:$D$1001,3,FALSE)),"")</f>
        <v/>
      </c>
      <c r="E383" s="41" t="str">
        <f ca="1">IFERROR(IF($D383="","",VLOOKUP($D383,'Currency Pairs'!$A$4:$B$1001,2,FALSE)),"")</f>
        <v/>
      </c>
      <c r="F383" s="42"/>
      <c r="G383" s="41"/>
      <c r="H383" s="41"/>
      <c r="I383" s="41"/>
      <c r="J383" s="43" t="str">
        <f t="shared" si="12"/>
        <v/>
      </c>
      <c r="K383" s="76"/>
      <c r="L383" s="41"/>
      <c r="M383" s="44"/>
      <c r="N383" s="45" t="str">
        <f>IF(OR($G383="",$L383=""),"",ROUND(IF($F383="Long",(L383-G383),(G383-L383)) * POWER(10, VLOOKUP($D383,'Currency Pairs'!$A:$C,3,FALSE)),0))</f>
        <v/>
      </c>
      <c r="O383" s="89" t="str">
        <f>IF($P383="","",(($P383+$Q383+$R383)/LOOKUP(2,1/($V$4:$V382&lt;&gt;""),$V$4:$V382)))</f>
        <v/>
      </c>
      <c r="P383" s="46"/>
      <c r="Q383" s="46"/>
      <c r="R383" s="46"/>
      <c r="S383" s="31" t="str">
        <f t="shared" si="13"/>
        <v/>
      </c>
      <c r="T383" s="63"/>
      <c r="U383" s="63"/>
      <c r="V383" s="30" t="str">
        <f>IF($P383="","",$P383+$Q383+LOOKUP(2,1/($V$4:$V382&lt;&gt;""),$V$4:$V382))</f>
        <v/>
      </c>
      <c r="W383" s="31"/>
      <c r="X383" s="31"/>
      <c r="Y383" s="32"/>
      <c r="Z383" s="32"/>
      <c r="AA383" s="32"/>
      <c r="AB383" s="32"/>
      <c r="AC383" s="32"/>
      <c r="AD383" s="32"/>
      <c r="AE383" s="32"/>
      <c r="AF383" s="32"/>
      <c r="AG383" s="32"/>
      <c r="AH383" s="32"/>
      <c r="AI383" s="32"/>
      <c r="AJ383" s="32"/>
      <c r="AK383" s="32"/>
      <c r="AL383" s="32"/>
      <c r="AM383" s="32"/>
      <c r="AN383" s="32"/>
      <c r="AO383" s="32"/>
      <c r="AP383" s="32"/>
      <c r="AQ383" s="32"/>
      <c r="AR383" s="32"/>
      <c r="AS383" s="32"/>
      <c r="AT383" s="32"/>
      <c r="AU383" s="32"/>
      <c r="AV383" s="32"/>
      <c r="AW383" s="32"/>
      <c r="AX383" s="32"/>
      <c r="AY383" s="32"/>
      <c r="AZ383" s="32"/>
      <c r="BA383" s="32"/>
      <c r="BB383" s="32"/>
      <c r="BC383" s="32"/>
      <c r="BD383" s="32"/>
      <c r="BE383" s="32"/>
      <c r="BF383" s="32"/>
      <c r="BG383" s="32"/>
      <c r="BH383" s="32"/>
      <c r="BI383" s="32"/>
      <c r="BJ383" s="32"/>
      <c r="BK383" s="32"/>
      <c r="BL383" s="32"/>
      <c r="BM383" s="32"/>
      <c r="BN383" s="32"/>
      <c r="BO383" s="32"/>
      <c r="BP383" s="32"/>
      <c r="BQ383" s="32"/>
      <c r="BR383" s="32"/>
      <c r="BS383" s="32"/>
      <c r="BT383" s="32"/>
      <c r="BU383" s="32"/>
      <c r="BV383" s="32"/>
      <c r="BW383" s="32"/>
      <c r="BX383" s="32"/>
      <c r="BY383" s="32"/>
      <c r="BZ383" s="32"/>
      <c r="CA383" s="32"/>
      <c r="CB383" s="32"/>
      <c r="CC383" s="32"/>
      <c r="CD383" s="32"/>
      <c r="CE383" s="32"/>
      <c r="CF383" s="32"/>
      <c r="CG383" s="32"/>
      <c r="CH383" s="32"/>
      <c r="CI383" s="32"/>
      <c r="CJ383" s="32"/>
      <c r="CK383" s="32"/>
      <c r="CL383" s="32"/>
      <c r="CM383" s="32"/>
      <c r="CN383" s="32"/>
      <c r="CO383" s="32"/>
      <c r="CP383" s="32"/>
      <c r="CQ383" s="32"/>
      <c r="CR383" s="32"/>
      <c r="CS383" s="32"/>
      <c r="CT383" s="32"/>
      <c r="CU383" s="32"/>
      <c r="CV383" s="32"/>
      <c r="CW383" s="32"/>
      <c r="CX383" s="32"/>
      <c r="CY383" s="32"/>
      <c r="CZ383" s="32"/>
      <c r="DA383" s="32"/>
      <c r="DB383" s="32"/>
      <c r="DC383" s="32"/>
      <c r="DD383" s="32"/>
      <c r="DE383" s="32"/>
      <c r="DF383" s="32"/>
      <c r="DG383" s="32"/>
      <c r="DH383" s="32"/>
      <c r="DI383" s="32"/>
      <c r="DJ383" s="32"/>
      <c r="DK383" s="32"/>
      <c r="DL383" s="32"/>
      <c r="DM383" s="32"/>
      <c r="DN383" s="32"/>
      <c r="DO383" s="32"/>
      <c r="DP383" s="32"/>
      <c r="DQ383" s="32"/>
      <c r="DR383" s="32"/>
      <c r="DS383" s="32"/>
      <c r="DT383" s="32"/>
      <c r="DU383" s="32"/>
      <c r="DV383" s="32"/>
      <c r="DW383" s="32"/>
      <c r="DX383" s="32"/>
      <c r="DY383" s="32"/>
      <c r="DZ383" s="32"/>
      <c r="EA383" s="32"/>
      <c r="EB383" s="32"/>
      <c r="EC383" s="32"/>
      <c r="ED383" s="32"/>
      <c r="EE383" s="32"/>
      <c r="EF383" s="32"/>
      <c r="EG383" s="32"/>
      <c r="EH383" s="32"/>
      <c r="EI383" s="32"/>
      <c r="EJ383" s="32"/>
      <c r="EK383" s="32"/>
      <c r="EL383" s="32"/>
      <c r="EM383" s="32"/>
      <c r="EN383" s="32"/>
      <c r="EO383" s="32"/>
      <c r="EP383" s="32"/>
      <c r="EQ383" s="32"/>
      <c r="ER383" s="32"/>
      <c r="ES383" s="32"/>
      <c r="ET383" s="32"/>
      <c r="EU383" s="32"/>
      <c r="EV383" s="32"/>
      <c r="EW383" s="32"/>
      <c r="EX383" s="32"/>
      <c r="EY383" s="32"/>
      <c r="EZ383" s="32"/>
      <c r="FA383" s="32"/>
      <c r="FB383" s="32"/>
      <c r="FC383" s="32"/>
      <c r="FD383" s="32"/>
      <c r="FE383" s="32"/>
      <c r="FF383" s="32"/>
      <c r="FG383" s="32"/>
      <c r="FH383" s="32"/>
      <c r="FI383" s="32"/>
      <c r="FJ383" s="32"/>
      <c r="FK383" s="32"/>
      <c r="FL383" s="32"/>
      <c r="FM383" s="32"/>
      <c r="FN383" s="32"/>
      <c r="FO383" s="32"/>
      <c r="FP383" s="32"/>
      <c r="FQ383" s="32"/>
      <c r="FR383" s="32"/>
      <c r="FS383" s="32"/>
      <c r="FT383" s="32"/>
      <c r="FU383" s="32"/>
      <c r="FV383" s="32"/>
      <c r="FW383" s="32"/>
      <c r="FX383" s="32"/>
      <c r="FY383" s="32"/>
      <c r="FZ383" s="32"/>
      <c r="GA383" s="32"/>
      <c r="GB383" s="32"/>
      <c r="GC383" s="32"/>
      <c r="GD383" s="32"/>
      <c r="GE383" s="32"/>
      <c r="GF383" s="32"/>
      <c r="GG383" s="32"/>
      <c r="GH383" s="32"/>
      <c r="GI383" s="32"/>
      <c r="GJ383" s="32"/>
      <c r="GK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</row>
    <row r="384" spans="1:258" ht="18" x14ac:dyDescent="0.25">
      <c r="A384" s="33">
        <f>LOOKUP(2,1/($A$4:$A383&lt;&gt;""),$A$4:$A383)+1</f>
        <v>376</v>
      </c>
      <c r="B384" s="34"/>
      <c r="C384" s="48"/>
      <c r="D384" s="35" t="str">
        <f ca="1">IFERROR(IF($E384="","",VLOOKUP($E384,'Currency Pairs'!$B$4:$D$1001,3,FALSE)),"")</f>
        <v/>
      </c>
      <c r="E384" s="47" t="str">
        <f ca="1">IFERROR(IF($D384="","",VLOOKUP($D384,'Currency Pairs'!$A$4:$B$1001,2,FALSE)),"")</f>
        <v/>
      </c>
      <c r="F384" s="48"/>
      <c r="G384" s="47"/>
      <c r="H384" s="47"/>
      <c r="I384" s="47"/>
      <c r="J384" s="49" t="str">
        <f t="shared" si="12"/>
        <v/>
      </c>
      <c r="K384" s="77"/>
      <c r="L384" s="47"/>
      <c r="M384" s="50"/>
      <c r="N384" s="51" t="str">
        <f>IF(OR($G384="",$L384=""),"",ROUND(IF($F384="Long",(L384-G384),(G384-L384)) * POWER(10, VLOOKUP($D384,'Currency Pairs'!$A:$C,3,FALSE)),0))</f>
        <v/>
      </c>
      <c r="O384" s="93" t="str">
        <f>IF($P384="","",(($P384+$Q384+$R384)/LOOKUP(2,1/($V$4:$V383&lt;&gt;""),$V$4:$V383)))</f>
        <v/>
      </c>
      <c r="P384" s="52"/>
      <c r="Q384" s="52"/>
      <c r="R384" s="52"/>
      <c r="S384" s="40" t="str">
        <f t="shared" si="13"/>
        <v/>
      </c>
      <c r="T384" s="64"/>
      <c r="U384" s="64"/>
      <c r="V384" s="39" t="str">
        <f>IF($P384="","",$P384+$Q384+LOOKUP(2,1/($V$4:$V383&lt;&gt;""),$V$4:$V383))</f>
        <v/>
      </c>
      <c r="W384" s="40"/>
      <c r="X384" s="40"/>
      <c r="Y384" s="33"/>
      <c r="Z384" s="33"/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  <c r="CY384" s="33"/>
      <c r="CZ384" s="33"/>
      <c r="DA384" s="33"/>
      <c r="DB384" s="33"/>
      <c r="DC384" s="33"/>
      <c r="DD384" s="33"/>
      <c r="DE384" s="33"/>
      <c r="DF384" s="33"/>
      <c r="DG384" s="33"/>
      <c r="DH384" s="33"/>
      <c r="DI384" s="33"/>
      <c r="DJ384" s="33"/>
      <c r="DK384" s="33"/>
      <c r="DL384" s="33"/>
      <c r="DM384" s="33"/>
      <c r="DN384" s="33"/>
      <c r="DO384" s="33"/>
      <c r="DP384" s="33"/>
      <c r="DQ384" s="33"/>
      <c r="DR384" s="33"/>
      <c r="DS384" s="33"/>
      <c r="DT384" s="33"/>
      <c r="DU384" s="33"/>
      <c r="DV384" s="33"/>
      <c r="DW384" s="33"/>
      <c r="DX384" s="33"/>
      <c r="DY384" s="33"/>
      <c r="DZ384" s="33"/>
      <c r="EA384" s="33"/>
      <c r="EB384" s="33"/>
      <c r="EC384" s="33"/>
      <c r="ED384" s="33"/>
      <c r="EE384" s="33"/>
      <c r="EF384" s="33"/>
      <c r="EG384" s="33"/>
      <c r="EH384" s="33"/>
      <c r="EI384" s="33"/>
      <c r="EJ384" s="33"/>
      <c r="EK384" s="33"/>
      <c r="EL384" s="33"/>
      <c r="EM384" s="33"/>
      <c r="EN384" s="33"/>
      <c r="EO384" s="33"/>
      <c r="EP384" s="33"/>
      <c r="EQ384" s="33"/>
      <c r="ER384" s="33"/>
      <c r="ES384" s="33"/>
      <c r="ET384" s="33"/>
      <c r="EU384" s="33"/>
      <c r="EV384" s="33"/>
      <c r="EW384" s="33"/>
      <c r="EX384" s="33"/>
      <c r="EY384" s="33"/>
      <c r="EZ384" s="33"/>
      <c r="FA384" s="33"/>
      <c r="FB384" s="33"/>
      <c r="FC384" s="33"/>
      <c r="FD384" s="33"/>
      <c r="FE384" s="33"/>
      <c r="FF384" s="33"/>
      <c r="FG384" s="33"/>
      <c r="FH384" s="33"/>
      <c r="FI384" s="33"/>
      <c r="FJ384" s="33"/>
      <c r="FK384" s="33"/>
      <c r="FL384" s="33"/>
      <c r="FM384" s="33"/>
      <c r="FN384" s="33"/>
      <c r="FO384" s="33"/>
      <c r="FP384" s="33"/>
      <c r="FQ384" s="33"/>
      <c r="FR384" s="33"/>
      <c r="FS384" s="33"/>
      <c r="FT384" s="33"/>
      <c r="FU384" s="33"/>
      <c r="FV384" s="33"/>
      <c r="FW384" s="33"/>
      <c r="FX384" s="33"/>
      <c r="FY384" s="33"/>
      <c r="FZ384" s="33"/>
      <c r="GA384" s="33"/>
      <c r="GB384" s="33"/>
      <c r="GC384" s="33"/>
      <c r="GD384" s="33"/>
      <c r="GE384" s="33"/>
      <c r="GF384" s="33"/>
      <c r="GG384" s="33"/>
      <c r="GH384" s="33"/>
      <c r="GI384" s="33"/>
      <c r="GJ384" s="33"/>
      <c r="GK384" s="33"/>
      <c r="GL384" s="33"/>
      <c r="GM384" s="33"/>
      <c r="GN384" s="33"/>
      <c r="GO384" s="33"/>
      <c r="GP384" s="33"/>
      <c r="GQ384" s="33"/>
      <c r="GR384" s="33"/>
      <c r="GS384" s="33"/>
      <c r="GT384" s="33"/>
      <c r="GU384" s="33"/>
      <c r="GV384" s="33"/>
      <c r="GW384" s="33"/>
      <c r="GX384" s="33"/>
      <c r="GY384" s="33"/>
      <c r="GZ384" s="33"/>
      <c r="HA384" s="33"/>
      <c r="HB384" s="33"/>
      <c r="HC384" s="33"/>
      <c r="HD384" s="33"/>
      <c r="HE384" s="33"/>
      <c r="HF384" s="33"/>
      <c r="HG384" s="33"/>
      <c r="HH384" s="33"/>
      <c r="HI384" s="33"/>
      <c r="HJ384" s="33"/>
      <c r="HK384" s="33"/>
      <c r="HL384" s="33"/>
      <c r="HM384" s="33"/>
      <c r="HN384" s="33"/>
      <c r="HO384" s="33"/>
      <c r="HP384" s="33"/>
      <c r="HQ384" s="33"/>
      <c r="HR384" s="33"/>
      <c r="HS384" s="33"/>
      <c r="HT384" s="33"/>
      <c r="HU384" s="33"/>
      <c r="HV384" s="33"/>
      <c r="HW384" s="33"/>
      <c r="HX384" s="33"/>
      <c r="HY384" s="33"/>
      <c r="HZ384" s="33"/>
      <c r="IA384" s="33"/>
      <c r="IB384" s="33"/>
      <c r="IC384" s="33"/>
      <c r="ID384" s="33"/>
      <c r="IE384" s="33"/>
      <c r="IF384" s="33"/>
      <c r="IG384" s="33"/>
      <c r="IH384" s="33"/>
      <c r="II384" s="33"/>
      <c r="IJ384" s="33"/>
      <c r="IK384" s="33"/>
      <c r="IL384" s="33"/>
      <c r="IM384" s="33"/>
      <c r="IN384" s="33"/>
      <c r="IO384" s="33"/>
      <c r="IP384" s="33"/>
      <c r="IQ384" s="33"/>
      <c r="IR384" s="33"/>
      <c r="IS384" s="33"/>
      <c r="IT384" s="33"/>
      <c r="IU384" s="33"/>
      <c r="IV384" s="33"/>
      <c r="IW384" s="33"/>
      <c r="IX384" s="33"/>
    </row>
    <row r="385" spans="1:258" ht="18" x14ac:dyDescent="0.25">
      <c r="A385" s="24">
        <f>LOOKUP(2,1/($A$4:$A384&lt;&gt;""),$A$4:$A384)+1</f>
        <v>377</v>
      </c>
      <c r="B385" s="25"/>
      <c r="C385" s="42"/>
      <c r="D385" s="26" t="str">
        <f ca="1">IFERROR(IF($E385="","",VLOOKUP($E385,'Currency Pairs'!$B$4:$D$1001,3,FALSE)),"")</f>
        <v/>
      </c>
      <c r="E385" s="41" t="str">
        <f ca="1">IFERROR(IF($D385="","",VLOOKUP($D385,'Currency Pairs'!$A$4:$B$1001,2,FALSE)),"")</f>
        <v/>
      </c>
      <c r="F385" s="42"/>
      <c r="G385" s="41"/>
      <c r="H385" s="41"/>
      <c r="I385" s="41"/>
      <c r="J385" s="43" t="str">
        <f t="shared" si="12"/>
        <v/>
      </c>
      <c r="K385" s="76"/>
      <c r="L385" s="41"/>
      <c r="M385" s="44"/>
      <c r="N385" s="45" t="str">
        <f>IF(OR($G385="",$L385=""),"",ROUND(IF($F385="Long",(L385-G385),(G385-L385)) * POWER(10, VLOOKUP($D385,'Currency Pairs'!$A:$C,3,FALSE)),0))</f>
        <v/>
      </c>
      <c r="O385" s="89" t="str">
        <f>IF($P385="","",(($P385+$Q385+$R385)/LOOKUP(2,1/($V$4:$V384&lt;&gt;""),$V$4:$V384)))</f>
        <v/>
      </c>
      <c r="P385" s="46"/>
      <c r="Q385" s="46"/>
      <c r="R385" s="46"/>
      <c r="S385" s="31" t="str">
        <f t="shared" si="13"/>
        <v/>
      </c>
      <c r="T385" s="63"/>
      <c r="U385" s="63"/>
      <c r="V385" s="30" t="str">
        <f>IF($P385="","",$P385+$Q385+LOOKUP(2,1/($V$4:$V384&lt;&gt;""),$V$4:$V384))</f>
        <v/>
      </c>
      <c r="W385" s="31"/>
      <c r="X385" s="31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2"/>
      <c r="AN385" s="32"/>
      <c r="AO385" s="32"/>
      <c r="AP385" s="32"/>
      <c r="AQ385" s="32"/>
      <c r="AR385" s="32"/>
      <c r="AS385" s="32"/>
      <c r="AT385" s="32"/>
      <c r="AU385" s="32"/>
      <c r="AV385" s="32"/>
      <c r="AW385" s="32"/>
      <c r="AX385" s="32"/>
      <c r="AY385" s="32"/>
      <c r="AZ385" s="32"/>
      <c r="BA385" s="32"/>
      <c r="BB385" s="32"/>
      <c r="BC385" s="32"/>
      <c r="BD385" s="32"/>
      <c r="BE385" s="32"/>
      <c r="BF385" s="32"/>
      <c r="BG385" s="32"/>
      <c r="BH385" s="32"/>
      <c r="BI385" s="32"/>
      <c r="BJ385" s="32"/>
      <c r="BK385" s="32"/>
      <c r="BL385" s="32"/>
      <c r="BM385" s="32"/>
      <c r="BN385" s="32"/>
      <c r="BO385" s="32"/>
      <c r="BP385" s="32"/>
      <c r="BQ385" s="32"/>
      <c r="BR385" s="32"/>
      <c r="BS385" s="32"/>
      <c r="BT385" s="32"/>
      <c r="BU385" s="32"/>
      <c r="BV385" s="32"/>
      <c r="BW385" s="32"/>
      <c r="BX385" s="32"/>
      <c r="BY385" s="32"/>
      <c r="BZ385" s="32"/>
      <c r="CA385" s="32"/>
      <c r="CB385" s="32"/>
      <c r="CC385" s="32"/>
      <c r="CD385" s="32"/>
      <c r="CE385" s="32"/>
      <c r="CF385" s="32"/>
      <c r="CG385" s="32"/>
      <c r="CH385" s="32"/>
      <c r="CI385" s="32"/>
      <c r="CJ385" s="32"/>
      <c r="CK385" s="32"/>
      <c r="CL385" s="32"/>
      <c r="CM385" s="32"/>
      <c r="CN385" s="32"/>
      <c r="CO385" s="32"/>
      <c r="CP385" s="32"/>
      <c r="CQ385" s="32"/>
      <c r="CR385" s="32"/>
      <c r="CS385" s="32"/>
      <c r="CT385" s="32"/>
      <c r="CU385" s="32"/>
      <c r="CV385" s="32"/>
      <c r="CW385" s="32"/>
      <c r="CX385" s="32"/>
      <c r="CY385" s="32"/>
      <c r="CZ385" s="32"/>
      <c r="DA385" s="32"/>
      <c r="DB385" s="32"/>
      <c r="DC385" s="32"/>
      <c r="DD385" s="32"/>
      <c r="DE385" s="32"/>
      <c r="DF385" s="32"/>
      <c r="DG385" s="32"/>
      <c r="DH385" s="32"/>
      <c r="DI385" s="32"/>
      <c r="DJ385" s="32"/>
      <c r="DK385" s="32"/>
      <c r="DL385" s="32"/>
      <c r="DM385" s="32"/>
      <c r="DN385" s="32"/>
      <c r="DO385" s="32"/>
      <c r="DP385" s="32"/>
      <c r="DQ385" s="32"/>
      <c r="DR385" s="32"/>
      <c r="DS385" s="32"/>
      <c r="DT385" s="32"/>
      <c r="DU385" s="32"/>
      <c r="DV385" s="32"/>
      <c r="DW385" s="32"/>
      <c r="DX385" s="32"/>
      <c r="DY385" s="32"/>
      <c r="DZ385" s="32"/>
      <c r="EA385" s="32"/>
      <c r="EB385" s="32"/>
      <c r="EC385" s="32"/>
      <c r="ED385" s="32"/>
      <c r="EE385" s="32"/>
      <c r="EF385" s="32"/>
      <c r="EG385" s="32"/>
      <c r="EH385" s="32"/>
      <c r="EI385" s="32"/>
      <c r="EJ385" s="32"/>
      <c r="EK385" s="32"/>
      <c r="EL385" s="32"/>
      <c r="EM385" s="32"/>
      <c r="EN385" s="32"/>
      <c r="EO385" s="32"/>
      <c r="EP385" s="32"/>
      <c r="EQ385" s="32"/>
      <c r="ER385" s="32"/>
      <c r="ES385" s="32"/>
      <c r="ET385" s="32"/>
      <c r="EU385" s="32"/>
      <c r="EV385" s="32"/>
      <c r="EW385" s="32"/>
      <c r="EX385" s="32"/>
      <c r="EY385" s="32"/>
      <c r="EZ385" s="32"/>
      <c r="FA385" s="32"/>
      <c r="FB385" s="32"/>
      <c r="FC385" s="32"/>
      <c r="FD385" s="32"/>
      <c r="FE385" s="32"/>
      <c r="FF385" s="32"/>
      <c r="FG385" s="32"/>
      <c r="FH385" s="32"/>
      <c r="FI385" s="32"/>
      <c r="FJ385" s="32"/>
      <c r="FK385" s="32"/>
      <c r="FL385" s="32"/>
      <c r="FM385" s="32"/>
      <c r="FN385" s="32"/>
      <c r="FO385" s="32"/>
      <c r="FP385" s="32"/>
      <c r="FQ385" s="32"/>
      <c r="FR385" s="32"/>
      <c r="FS385" s="32"/>
      <c r="FT385" s="32"/>
      <c r="FU385" s="32"/>
      <c r="FV385" s="32"/>
      <c r="FW385" s="32"/>
      <c r="FX385" s="32"/>
      <c r="FY385" s="32"/>
      <c r="FZ385" s="32"/>
      <c r="GA385" s="32"/>
      <c r="GB385" s="32"/>
      <c r="GC385" s="32"/>
      <c r="GD385" s="32"/>
      <c r="GE385" s="32"/>
      <c r="GF385" s="32"/>
      <c r="GG385" s="32"/>
      <c r="GH385" s="32"/>
      <c r="GI385" s="32"/>
      <c r="GJ385" s="32"/>
      <c r="GK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</row>
    <row r="386" spans="1:258" ht="18" x14ac:dyDescent="0.25">
      <c r="A386" s="33">
        <f>LOOKUP(2,1/($A$4:$A385&lt;&gt;""),$A$4:$A385)+1</f>
        <v>378</v>
      </c>
      <c r="B386" s="34"/>
      <c r="C386" s="48"/>
      <c r="D386" s="35" t="str">
        <f ca="1">IFERROR(IF($E386="","",VLOOKUP($E386,'Currency Pairs'!$B$4:$D$1001,3,FALSE)),"")</f>
        <v/>
      </c>
      <c r="E386" s="47" t="str">
        <f ca="1">IFERROR(IF($D386="","",VLOOKUP($D386,'Currency Pairs'!$A$4:$B$1001,2,FALSE)),"")</f>
        <v/>
      </c>
      <c r="F386" s="48"/>
      <c r="G386" s="47"/>
      <c r="H386" s="47"/>
      <c r="I386" s="47"/>
      <c r="J386" s="49" t="str">
        <f t="shared" si="12"/>
        <v/>
      </c>
      <c r="K386" s="77"/>
      <c r="L386" s="47"/>
      <c r="M386" s="50"/>
      <c r="N386" s="51" t="str">
        <f>IF(OR($G386="",$L386=""),"",ROUND(IF($F386="Long",(L386-G386),(G386-L386)) * POWER(10, VLOOKUP($D386,'Currency Pairs'!$A:$C,3,FALSE)),0))</f>
        <v/>
      </c>
      <c r="O386" s="93" t="str">
        <f>IF($P386="","",(($P386+$Q386+$R386)/LOOKUP(2,1/($V$4:$V385&lt;&gt;""),$V$4:$V385)))</f>
        <v/>
      </c>
      <c r="P386" s="52"/>
      <c r="Q386" s="52"/>
      <c r="R386" s="52"/>
      <c r="S386" s="40" t="str">
        <f t="shared" si="13"/>
        <v/>
      </c>
      <c r="T386" s="64"/>
      <c r="U386" s="64"/>
      <c r="V386" s="39" t="str">
        <f>IF($P386="","",$P386+$Q386+LOOKUP(2,1/($V$4:$V385&lt;&gt;""),$V$4:$V385))</f>
        <v/>
      </c>
      <c r="W386" s="40"/>
      <c r="X386" s="40"/>
      <c r="Y386" s="33"/>
      <c r="Z386" s="33"/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  <c r="CY386" s="33"/>
      <c r="CZ386" s="33"/>
      <c r="DA386" s="33"/>
      <c r="DB386" s="33"/>
      <c r="DC386" s="33"/>
      <c r="DD386" s="33"/>
      <c r="DE386" s="33"/>
      <c r="DF386" s="33"/>
      <c r="DG386" s="33"/>
      <c r="DH386" s="33"/>
      <c r="DI386" s="33"/>
      <c r="DJ386" s="33"/>
      <c r="DK386" s="33"/>
      <c r="DL386" s="33"/>
      <c r="DM386" s="33"/>
      <c r="DN386" s="33"/>
      <c r="DO386" s="33"/>
      <c r="DP386" s="33"/>
      <c r="DQ386" s="33"/>
      <c r="DR386" s="33"/>
      <c r="DS386" s="33"/>
      <c r="DT386" s="33"/>
      <c r="DU386" s="33"/>
      <c r="DV386" s="33"/>
      <c r="DW386" s="33"/>
      <c r="DX386" s="33"/>
      <c r="DY386" s="33"/>
      <c r="DZ386" s="33"/>
      <c r="EA386" s="33"/>
      <c r="EB386" s="33"/>
      <c r="EC386" s="33"/>
      <c r="ED386" s="33"/>
      <c r="EE386" s="33"/>
      <c r="EF386" s="33"/>
      <c r="EG386" s="33"/>
      <c r="EH386" s="33"/>
      <c r="EI386" s="33"/>
      <c r="EJ386" s="33"/>
      <c r="EK386" s="33"/>
      <c r="EL386" s="33"/>
      <c r="EM386" s="33"/>
      <c r="EN386" s="33"/>
      <c r="EO386" s="33"/>
      <c r="EP386" s="33"/>
      <c r="EQ386" s="33"/>
      <c r="ER386" s="33"/>
      <c r="ES386" s="33"/>
      <c r="ET386" s="33"/>
      <c r="EU386" s="33"/>
      <c r="EV386" s="33"/>
      <c r="EW386" s="33"/>
      <c r="EX386" s="33"/>
      <c r="EY386" s="33"/>
      <c r="EZ386" s="33"/>
      <c r="FA386" s="33"/>
      <c r="FB386" s="33"/>
      <c r="FC386" s="33"/>
      <c r="FD386" s="33"/>
      <c r="FE386" s="33"/>
      <c r="FF386" s="33"/>
      <c r="FG386" s="33"/>
      <c r="FH386" s="33"/>
      <c r="FI386" s="33"/>
      <c r="FJ386" s="33"/>
      <c r="FK386" s="33"/>
      <c r="FL386" s="33"/>
      <c r="FM386" s="33"/>
      <c r="FN386" s="33"/>
      <c r="FO386" s="33"/>
      <c r="FP386" s="33"/>
      <c r="FQ386" s="33"/>
      <c r="FR386" s="33"/>
      <c r="FS386" s="33"/>
      <c r="FT386" s="33"/>
      <c r="FU386" s="33"/>
      <c r="FV386" s="33"/>
      <c r="FW386" s="33"/>
      <c r="FX386" s="33"/>
      <c r="FY386" s="33"/>
      <c r="FZ386" s="33"/>
      <c r="GA386" s="33"/>
      <c r="GB386" s="33"/>
      <c r="GC386" s="33"/>
      <c r="GD386" s="33"/>
      <c r="GE386" s="33"/>
      <c r="GF386" s="33"/>
      <c r="GG386" s="33"/>
      <c r="GH386" s="33"/>
      <c r="GI386" s="33"/>
      <c r="GJ386" s="33"/>
      <c r="GK386" s="33"/>
      <c r="GL386" s="33"/>
      <c r="GM386" s="33"/>
      <c r="GN386" s="33"/>
      <c r="GO386" s="33"/>
      <c r="GP386" s="33"/>
      <c r="GQ386" s="33"/>
      <c r="GR386" s="33"/>
      <c r="GS386" s="33"/>
      <c r="GT386" s="33"/>
      <c r="GU386" s="33"/>
      <c r="GV386" s="33"/>
      <c r="GW386" s="33"/>
      <c r="GX386" s="33"/>
      <c r="GY386" s="33"/>
      <c r="GZ386" s="33"/>
      <c r="HA386" s="33"/>
      <c r="HB386" s="33"/>
      <c r="HC386" s="33"/>
      <c r="HD386" s="33"/>
      <c r="HE386" s="33"/>
      <c r="HF386" s="33"/>
      <c r="HG386" s="33"/>
      <c r="HH386" s="33"/>
      <c r="HI386" s="33"/>
      <c r="HJ386" s="33"/>
      <c r="HK386" s="33"/>
      <c r="HL386" s="33"/>
      <c r="HM386" s="33"/>
      <c r="HN386" s="33"/>
      <c r="HO386" s="33"/>
      <c r="HP386" s="33"/>
      <c r="HQ386" s="33"/>
      <c r="HR386" s="33"/>
      <c r="HS386" s="33"/>
      <c r="HT386" s="33"/>
      <c r="HU386" s="33"/>
      <c r="HV386" s="33"/>
      <c r="HW386" s="33"/>
      <c r="HX386" s="33"/>
      <c r="HY386" s="33"/>
      <c r="HZ386" s="33"/>
      <c r="IA386" s="33"/>
      <c r="IB386" s="33"/>
      <c r="IC386" s="33"/>
      <c r="ID386" s="33"/>
      <c r="IE386" s="33"/>
      <c r="IF386" s="33"/>
      <c r="IG386" s="33"/>
      <c r="IH386" s="33"/>
      <c r="II386" s="33"/>
      <c r="IJ386" s="33"/>
      <c r="IK386" s="33"/>
      <c r="IL386" s="33"/>
      <c r="IM386" s="33"/>
      <c r="IN386" s="33"/>
      <c r="IO386" s="33"/>
      <c r="IP386" s="33"/>
      <c r="IQ386" s="33"/>
      <c r="IR386" s="33"/>
      <c r="IS386" s="33"/>
      <c r="IT386" s="33"/>
      <c r="IU386" s="33"/>
      <c r="IV386" s="33"/>
      <c r="IW386" s="33"/>
      <c r="IX386" s="33"/>
    </row>
    <row r="387" spans="1:258" ht="18" x14ac:dyDescent="0.25">
      <c r="A387" s="24">
        <f>LOOKUP(2,1/($A$4:$A386&lt;&gt;""),$A$4:$A386)+1</f>
        <v>379</v>
      </c>
      <c r="B387" s="25"/>
      <c r="C387" s="42"/>
      <c r="D387" s="26" t="str">
        <f ca="1">IFERROR(IF($E387="","",VLOOKUP($E387,'Currency Pairs'!$B$4:$D$1001,3,FALSE)),"")</f>
        <v/>
      </c>
      <c r="E387" s="41" t="str">
        <f ca="1">IFERROR(IF($D387="","",VLOOKUP($D387,'Currency Pairs'!$A$4:$B$1001,2,FALSE)),"")</f>
        <v/>
      </c>
      <c r="F387" s="42"/>
      <c r="G387" s="41"/>
      <c r="H387" s="41"/>
      <c r="I387" s="41"/>
      <c r="J387" s="43" t="str">
        <f t="shared" si="12"/>
        <v/>
      </c>
      <c r="K387" s="76"/>
      <c r="L387" s="41"/>
      <c r="M387" s="44"/>
      <c r="N387" s="45" t="str">
        <f>IF(OR($G387="",$L387=""),"",ROUND(IF($F387="Long",(L387-G387),(G387-L387)) * POWER(10, VLOOKUP($D387,'Currency Pairs'!$A:$C,3,FALSE)),0))</f>
        <v/>
      </c>
      <c r="O387" s="89" t="str">
        <f>IF($P387="","",(($P387+$Q387+$R387)/LOOKUP(2,1/($V$4:$V386&lt;&gt;""),$V$4:$V386)))</f>
        <v/>
      </c>
      <c r="P387" s="46"/>
      <c r="Q387" s="46"/>
      <c r="R387" s="46"/>
      <c r="S387" s="31" t="str">
        <f t="shared" si="13"/>
        <v/>
      </c>
      <c r="T387" s="63"/>
      <c r="U387" s="63"/>
      <c r="V387" s="30" t="str">
        <f>IF($P387="","",$P387+$Q387+LOOKUP(2,1/($V$4:$V386&lt;&gt;""),$V$4:$V386))</f>
        <v/>
      </c>
      <c r="W387" s="31"/>
      <c r="X387" s="31"/>
      <c r="Y387" s="32"/>
      <c r="Z387" s="32"/>
      <c r="AA387" s="32"/>
      <c r="AB387" s="32"/>
      <c r="AC387" s="32"/>
      <c r="AD387" s="32"/>
      <c r="AE387" s="32"/>
      <c r="AF387" s="32"/>
      <c r="AG387" s="32"/>
      <c r="AH387" s="32"/>
      <c r="AI387" s="32"/>
      <c r="AJ387" s="32"/>
      <c r="AK387" s="32"/>
      <c r="AL387" s="32"/>
      <c r="AM387" s="32"/>
      <c r="AN387" s="32"/>
      <c r="AO387" s="32"/>
      <c r="AP387" s="32"/>
      <c r="AQ387" s="32"/>
      <c r="AR387" s="32"/>
      <c r="AS387" s="32"/>
      <c r="AT387" s="32"/>
      <c r="AU387" s="32"/>
      <c r="AV387" s="32"/>
      <c r="AW387" s="32"/>
      <c r="AX387" s="32"/>
      <c r="AY387" s="32"/>
      <c r="AZ387" s="32"/>
      <c r="BA387" s="32"/>
      <c r="BB387" s="32"/>
      <c r="BC387" s="32"/>
      <c r="BD387" s="32"/>
      <c r="BE387" s="32"/>
      <c r="BF387" s="32"/>
      <c r="BG387" s="32"/>
      <c r="BH387" s="32"/>
      <c r="BI387" s="32"/>
      <c r="BJ387" s="32"/>
      <c r="BK387" s="32"/>
      <c r="BL387" s="32"/>
      <c r="BM387" s="32"/>
      <c r="BN387" s="32"/>
      <c r="BO387" s="32"/>
      <c r="BP387" s="32"/>
      <c r="BQ387" s="32"/>
      <c r="BR387" s="32"/>
      <c r="BS387" s="32"/>
      <c r="BT387" s="32"/>
      <c r="BU387" s="32"/>
      <c r="BV387" s="32"/>
      <c r="BW387" s="32"/>
      <c r="BX387" s="32"/>
      <c r="BY387" s="32"/>
      <c r="BZ387" s="32"/>
      <c r="CA387" s="32"/>
      <c r="CB387" s="32"/>
      <c r="CC387" s="32"/>
      <c r="CD387" s="32"/>
      <c r="CE387" s="32"/>
      <c r="CF387" s="32"/>
      <c r="CG387" s="32"/>
      <c r="CH387" s="32"/>
      <c r="CI387" s="32"/>
      <c r="CJ387" s="32"/>
      <c r="CK387" s="32"/>
      <c r="CL387" s="32"/>
      <c r="CM387" s="32"/>
      <c r="CN387" s="32"/>
      <c r="CO387" s="32"/>
      <c r="CP387" s="32"/>
      <c r="CQ387" s="32"/>
      <c r="CR387" s="32"/>
      <c r="CS387" s="32"/>
      <c r="CT387" s="32"/>
      <c r="CU387" s="32"/>
      <c r="CV387" s="32"/>
      <c r="CW387" s="32"/>
      <c r="CX387" s="32"/>
      <c r="CY387" s="32"/>
      <c r="CZ387" s="32"/>
      <c r="DA387" s="32"/>
      <c r="DB387" s="32"/>
      <c r="DC387" s="32"/>
      <c r="DD387" s="32"/>
      <c r="DE387" s="32"/>
      <c r="DF387" s="32"/>
      <c r="DG387" s="32"/>
      <c r="DH387" s="32"/>
      <c r="DI387" s="32"/>
      <c r="DJ387" s="32"/>
      <c r="DK387" s="32"/>
      <c r="DL387" s="32"/>
      <c r="DM387" s="32"/>
      <c r="DN387" s="32"/>
      <c r="DO387" s="32"/>
      <c r="DP387" s="32"/>
      <c r="DQ387" s="32"/>
      <c r="DR387" s="32"/>
      <c r="DS387" s="32"/>
      <c r="DT387" s="32"/>
      <c r="DU387" s="32"/>
      <c r="DV387" s="32"/>
      <c r="DW387" s="32"/>
      <c r="DX387" s="32"/>
      <c r="DY387" s="32"/>
      <c r="DZ387" s="32"/>
      <c r="EA387" s="32"/>
      <c r="EB387" s="32"/>
      <c r="EC387" s="32"/>
      <c r="ED387" s="32"/>
      <c r="EE387" s="32"/>
      <c r="EF387" s="32"/>
      <c r="EG387" s="32"/>
      <c r="EH387" s="32"/>
      <c r="EI387" s="32"/>
      <c r="EJ387" s="32"/>
      <c r="EK387" s="32"/>
      <c r="EL387" s="32"/>
      <c r="EM387" s="32"/>
      <c r="EN387" s="32"/>
      <c r="EO387" s="32"/>
      <c r="EP387" s="32"/>
      <c r="EQ387" s="32"/>
      <c r="ER387" s="32"/>
      <c r="ES387" s="32"/>
      <c r="ET387" s="32"/>
      <c r="EU387" s="32"/>
      <c r="EV387" s="32"/>
      <c r="EW387" s="32"/>
      <c r="EX387" s="32"/>
      <c r="EY387" s="32"/>
      <c r="EZ387" s="32"/>
      <c r="FA387" s="32"/>
      <c r="FB387" s="32"/>
      <c r="FC387" s="32"/>
      <c r="FD387" s="32"/>
      <c r="FE387" s="32"/>
      <c r="FF387" s="32"/>
      <c r="FG387" s="32"/>
      <c r="FH387" s="32"/>
      <c r="FI387" s="32"/>
      <c r="FJ387" s="32"/>
      <c r="FK387" s="32"/>
      <c r="FL387" s="32"/>
      <c r="FM387" s="32"/>
      <c r="FN387" s="32"/>
      <c r="FO387" s="32"/>
      <c r="FP387" s="32"/>
      <c r="FQ387" s="32"/>
      <c r="FR387" s="32"/>
      <c r="FS387" s="32"/>
      <c r="FT387" s="32"/>
      <c r="FU387" s="32"/>
      <c r="FV387" s="32"/>
      <c r="FW387" s="32"/>
      <c r="FX387" s="32"/>
      <c r="FY387" s="32"/>
      <c r="FZ387" s="32"/>
      <c r="GA387" s="32"/>
      <c r="GB387" s="32"/>
      <c r="GC387" s="32"/>
      <c r="GD387" s="32"/>
      <c r="GE387" s="32"/>
      <c r="GF387" s="32"/>
      <c r="GG387" s="32"/>
      <c r="GH387" s="32"/>
      <c r="GI387" s="32"/>
      <c r="GJ387" s="32"/>
      <c r="GK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</row>
    <row r="388" spans="1:258" ht="18" x14ac:dyDescent="0.25">
      <c r="A388" s="33">
        <f>LOOKUP(2,1/($A$4:$A387&lt;&gt;""),$A$4:$A387)+1</f>
        <v>380</v>
      </c>
      <c r="B388" s="34"/>
      <c r="C388" s="48"/>
      <c r="D388" s="35" t="str">
        <f ca="1">IFERROR(IF($E388="","",VLOOKUP($E388,'Currency Pairs'!$B$4:$D$1001,3,FALSE)),"")</f>
        <v/>
      </c>
      <c r="E388" s="47" t="str">
        <f ca="1">IFERROR(IF($D388="","",VLOOKUP($D388,'Currency Pairs'!$A$4:$B$1001,2,FALSE)),"")</f>
        <v/>
      </c>
      <c r="F388" s="48"/>
      <c r="G388" s="47"/>
      <c r="H388" s="47"/>
      <c r="I388" s="47"/>
      <c r="J388" s="49" t="str">
        <f t="shared" si="12"/>
        <v/>
      </c>
      <c r="K388" s="77"/>
      <c r="L388" s="47"/>
      <c r="M388" s="50"/>
      <c r="N388" s="51" t="str">
        <f>IF(OR($G388="",$L388=""),"",ROUND(IF($F388="Long",(L388-G388),(G388-L388)) * POWER(10, VLOOKUP($D388,'Currency Pairs'!$A:$C,3,FALSE)),0))</f>
        <v/>
      </c>
      <c r="O388" s="93" t="str">
        <f>IF($P388="","",(($P388+$Q388+$R388)/LOOKUP(2,1/($V$4:$V387&lt;&gt;""),$V$4:$V387)))</f>
        <v/>
      </c>
      <c r="P388" s="52"/>
      <c r="Q388" s="52"/>
      <c r="R388" s="52"/>
      <c r="S388" s="40" t="str">
        <f t="shared" si="13"/>
        <v/>
      </c>
      <c r="T388" s="64"/>
      <c r="U388" s="64"/>
      <c r="V388" s="39" t="str">
        <f>IF($P388="","",$P388+$Q388+LOOKUP(2,1/($V$4:$V387&lt;&gt;""),$V$4:$V387))</f>
        <v/>
      </c>
      <c r="W388" s="40"/>
      <c r="X388" s="40"/>
      <c r="Y388" s="33"/>
      <c r="Z388" s="33"/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  <c r="CY388" s="33"/>
      <c r="CZ388" s="33"/>
      <c r="DA388" s="33"/>
      <c r="DB388" s="33"/>
      <c r="DC388" s="33"/>
      <c r="DD388" s="33"/>
      <c r="DE388" s="33"/>
      <c r="DF388" s="33"/>
      <c r="DG388" s="33"/>
      <c r="DH388" s="33"/>
      <c r="DI388" s="33"/>
      <c r="DJ388" s="33"/>
      <c r="DK388" s="33"/>
      <c r="DL388" s="33"/>
      <c r="DM388" s="33"/>
      <c r="DN388" s="33"/>
      <c r="DO388" s="33"/>
      <c r="DP388" s="33"/>
      <c r="DQ388" s="33"/>
      <c r="DR388" s="33"/>
      <c r="DS388" s="33"/>
      <c r="DT388" s="33"/>
      <c r="DU388" s="33"/>
      <c r="DV388" s="33"/>
      <c r="DW388" s="33"/>
      <c r="DX388" s="33"/>
      <c r="DY388" s="33"/>
      <c r="DZ388" s="33"/>
      <c r="EA388" s="33"/>
      <c r="EB388" s="33"/>
      <c r="EC388" s="33"/>
      <c r="ED388" s="33"/>
      <c r="EE388" s="33"/>
      <c r="EF388" s="33"/>
      <c r="EG388" s="33"/>
      <c r="EH388" s="33"/>
      <c r="EI388" s="33"/>
      <c r="EJ388" s="33"/>
      <c r="EK388" s="33"/>
      <c r="EL388" s="33"/>
      <c r="EM388" s="33"/>
      <c r="EN388" s="33"/>
      <c r="EO388" s="33"/>
      <c r="EP388" s="33"/>
      <c r="EQ388" s="33"/>
      <c r="ER388" s="33"/>
      <c r="ES388" s="33"/>
      <c r="ET388" s="33"/>
      <c r="EU388" s="33"/>
      <c r="EV388" s="33"/>
      <c r="EW388" s="33"/>
      <c r="EX388" s="33"/>
      <c r="EY388" s="33"/>
      <c r="EZ388" s="33"/>
      <c r="FA388" s="33"/>
      <c r="FB388" s="33"/>
      <c r="FC388" s="33"/>
      <c r="FD388" s="33"/>
      <c r="FE388" s="33"/>
      <c r="FF388" s="33"/>
      <c r="FG388" s="33"/>
      <c r="FH388" s="33"/>
      <c r="FI388" s="33"/>
      <c r="FJ388" s="33"/>
      <c r="FK388" s="33"/>
      <c r="FL388" s="33"/>
      <c r="FM388" s="33"/>
      <c r="FN388" s="33"/>
      <c r="FO388" s="33"/>
      <c r="FP388" s="33"/>
      <c r="FQ388" s="33"/>
      <c r="FR388" s="33"/>
      <c r="FS388" s="33"/>
      <c r="FT388" s="33"/>
      <c r="FU388" s="33"/>
      <c r="FV388" s="33"/>
      <c r="FW388" s="33"/>
      <c r="FX388" s="33"/>
      <c r="FY388" s="33"/>
      <c r="FZ388" s="33"/>
      <c r="GA388" s="33"/>
      <c r="GB388" s="33"/>
      <c r="GC388" s="33"/>
      <c r="GD388" s="33"/>
      <c r="GE388" s="33"/>
      <c r="GF388" s="33"/>
      <c r="GG388" s="33"/>
      <c r="GH388" s="33"/>
      <c r="GI388" s="33"/>
      <c r="GJ388" s="33"/>
      <c r="GK388" s="33"/>
      <c r="GL388" s="33"/>
      <c r="GM388" s="33"/>
      <c r="GN388" s="33"/>
      <c r="GO388" s="33"/>
      <c r="GP388" s="33"/>
      <c r="GQ388" s="33"/>
      <c r="GR388" s="33"/>
      <c r="GS388" s="33"/>
      <c r="GT388" s="33"/>
      <c r="GU388" s="33"/>
      <c r="GV388" s="33"/>
      <c r="GW388" s="33"/>
      <c r="GX388" s="33"/>
      <c r="GY388" s="33"/>
      <c r="GZ388" s="33"/>
      <c r="HA388" s="33"/>
      <c r="HB388" s="33"/>
      <c r="HC388" s="33"/>
      <c r="HD388" s="33"/>
      <c r="HE388" s="33"/>
      <c r="HF388" s="33"/>
      <c r="HG388" s="33"/>
      <c r="HH388" s="33"/>
      <c r="HI388" s="33"/>
      <c r="HJ388" s="33"/>
      <c r="HK388" s="33"/>
      <c r="HL388" s="33"/>
      <c r="HM388" s="33"/>
      <c r="HN388" s="33"/>
      <c r="HO388" s="33"/>
      <c r="HP388" s="33"/>
      <c r="HQ388" s="33"/>
      <c r="HR388" s="33"/>
      <c r="HS388" s="33"/>
      <c r="HT388" s="33"/>
      <c r="HU388" s="33"/>
      <c r="HV388" s="33"/>
      <c r="HW388" s="33"/>
      <c r="HX388" s="33"/>
      <c r="HY388" s="33"/>
      <c r="HZ388" s="33"/>
      <c r="IA388" s="33"/>
      <c r="IB388" s="33"/>
      <c r="IC388" s="33"/>
      <c r="ID388" s="33"/>
      <c r="IE388" s="33"/>
      <c r="IF388" s="33"/>
      <c r="IG388" s="33"/>
      <c r="IH388" s="33"/>
      <c r="II388" s="33"/>
      <c r="IJ388" s="33"/>
      <c r="IK388" s="33"/>
      <c r="IL388" s="33"/>
      <c r="IM388" s="33"/>
      <c r="IN388" s="33"/>
      <c r="IO388" s="33"/>
      <c r="IP388" s="33"/>
      <c r="IQ388" s="33"/>
      <c r="IR388" s="33"/>
      <c r="IS388" s="33"/>
      <c r="IT388" s="33"/>
      <c r="IU388" s="33"/>
      <c r="IV388" s="33"/>
      <c r="IW388" s="33"/>
      <c r="IX388" s="33"/>
    </row>
    <row r="389" spans="1:258" ht="18" x14ac:dyDescent="0.25">
      <c r="A389" s="24">
        <f>LOOKUP(2,1/($A$4:$A388&lt;&gt;""),$A$4:$A388)+1</f>
        <v>381</v>
      </c>
      <c r="B389" s="25"/>
      <c r="C389" s="42"/>
      <c r="D389" s="26" t="str">
        <f ca="1">IFERROR(IF($E389="","",VLOOKUP($E389,'Currency Pairs'!$B$4:$D$1001,3,FALSE)),"")</f>
        <v/>
      </c>
      <c r="E389" s="41" t="str">
        <f ca="1">IFERROR(IF($D389="","",VLOOKUP($D389,'Currency Pairs'!$A$4:$B$1001,2,FALSE)),"")</f>
        <v/>
      </c>
      <c r="F389" s="42"/>
      <c r="G389" s="41"/>
      <c r="H389" s="41"/>
      <c r="I389" s="41"/>
      <c r="J389" s="43" t="str">
        <f t="shared" si="12"/>
        <v/>
      </c>
      <c r="K389" s="76"/>
      <c r="L389" s="41"/>
      <c r="M389" s="44"/>
      <c r="N389" s="45" t="str">
        <f>IF(OR($G389="",$L389=""),"",ROUND(IF($F389="Long",(L389-G389),(G389-L389)) * POWER(10, VLOOKUP($D389,'Currency Pairs'!$A:$C,3,FALSE)),0))</f>
        <v/>
      </c>
      <c r="O389" s="89" t="str">
        <f>IF($P389="","",(($P389+$Q389+$R389)/LOOKUP(2,1/($V$4:$V388&lt;&gt;""),$V$4:$V388)))</f>
        <v/>
      </c>
      <c r="P389" s="46"/>
      <c r="Q389" s="46"/>
      <c r="R389" s="46"/>
      <c r="S389" s="31" t="str">
        <f t="shared" si="13"/>
        <v/>
      </c>
      <c r="T389" s="63"/>
      <c r="U389" s="63"/>
      <c r="V389" s="30" t="str">
        <f>IF($P389="","",$P389+$Q389+LOOKUP(2,1/($V$4:$V388&lt;&gt;""),$V$4:$V388))</f>
        <v/>
      </c>
      <c r="W389" s="31"/>
      <c r="X389" s="31"/>
      <c r="Y389" s="32"/>
      <c r="Z389" s="32"/>
      <c r="AA389" s="32"/>
      <c r="AB389" s="32"/>
      <c r="AC389" s="32"/>
      <c r="AD389" s="32"/>
      <c r="AE389" s="32"/>
      <c r="AF389" s="32"/>
      <c r="AG389" s="32"/>
      <c r="AH389" s="32"/>
      <c r="AI389" s="32"/>
      <c r="AJ389" s="32"/>
      <c r="AK389" s="32"/>
      <c r="AL389" s="32"/>
      <c r="AM389" s="32"/>
      <c r="AN389" s="32"/>
      <c r="AO389" s="32"/>
      <c r="AP389" s="32"/>
      <c r="AQ389" s="32"/>
      <c r="AR389" s="32"/>
      <c r="AS389" s="32"/>
      <c r="AT389" s="32"/>
      <c r="AU389" s="32"/>
      <c r="AV389" s="32"/>
      <c r="AW389" s="32"/>
      <c r="AX389" s="32"/>
      <c r="AY389" s="32"/>
      <c r="AZ389" s="32"/>
      <c r="BA389" s="32"/>
      <c r="BB389" s="32"/>
      <c r="BC389" s="32"/>
      <c r="BD389" s="32"/>
      <c r="BE389" s="32"/>
      <c r="BF389" s="32"/>
      <c r="BG389" s="32"/>
      <c r="BH389" s="32"/>
      <c r="BI389" s="32"/>
      <c r="BJ389" s="32"/>
      <c r="BK389" s="32"/>
      <c r="BL389" s="32"/>
      <c r="BM389" s="32"/>
      <c r="BN389" s="32"/>
      <c r="BO389" s="32"/>
      <c r="BP389" s="32"/>
      <c r="BQ389" s="32"/>
      <c r="BR389" s="32"/>
      <c r="BS389" s="32"/>
      <c r="BT389" s="32"/>
      <c r="BU389" s="32"/>
      <c r="BV389" s="32"/>
      <c r="BW389" s="32"/>
      <c r="BX389" s="32"/>
      <c r="BY389" s="32"/>
      <c r="BZ389" s="32"/>
      <c r="CA389" s="32"/>
      <c r="CB389" s="32"/>
      <c r="CC389" s="32"/>
      <c r="CD389" s="32"/>
      <c r="CE389" s="32"/>
      <c r="CF389" s="32"/>
      <c r="CG389" s="32"/>
      <c r="CH389" s="32"/>
      <c r="CI389" s="32"/>
      <c r="CJ389" s="32"/>
      <c r="CK389" s="32"/>
      <c r="CL389" s="32"/>
      <c r="CM389" s="32"/>
      <c r="CN389" s="32"/>
      <c r="CO389" s="32"/>
      <c r="CP389" s="32"/>
      <c r="CQ389" s="32"/>
      <c r="CR389" s="32"/>
      <c r="CS389" s="32"/>
      <c r="CT389" s="32"/>
      <c r="CU389" s="32"/>
      <c r="CV389" s="32"/>
      <c r="CW389" s="32"/>
      <c r="CX389" s="32"/>
      <c r="CY389" s="32"/>
      <c r="CZ389" s="32"/>
      <c r="DA389" s="32"/>
      <c r="DB389" s="32"/>
      <c r="DC389" s="32"/>
      <c r="DD389" s="32"/>
      <c r="DE389" s="32"/>
      <c r="DF389" s="32"/>
      <c r="DG389" s="32"/>
      <c r="DH389" s="32"/>
      <c r="DI389" s="32"/>
      <c r="DJ389" s="32"/>
      <c r="DK389" s="32"/>
      <c r="DL389" s="32"/>
      <c r="DM389" s="32"/>
      <c r="DN389" s="32"/>
      <c r="DO389" s="32"/>
      <c r="DP389" s="32"/>
      <c r="DQ389" s="32"/>
      <c r="DR389" s="32"/>
      <c r="DS389" s="32"/>
      <c r="DT389" s="32"/>
      <c r="DU389" s="32"/>
      <c r="DV389" s="32"/>
      <c r="DW389" s="32"/>
      <c r="DX389" s="32"/>
      <c r="DY389" s="32"/>
      <c r="DZ389" s="32"/>
      <c r="EA389" s="32"/>
      <c r="EB389" s="32"/>
      <c r="EC389" s="32"/>
      <c r="ED389" s="32"/>
      <c r="EE389" s="32"/>
      <c r="EF389" s="32"/>
      <c r="EG389" s="32"/>
      <c r="EH389" s="32"/>
      <c r="EI389" s="32"/>
      <c r="EJ389" s="32"/>
      <c r="EK389" s="32"/>
      <c r="EL389" s="32"/>
      <c r="EM389" s="32"/>
      <c r="EN389" s="32"/>
      <c r="EO389" s="32"/>
      <c r="EP389" s="32"/>
      <c r="EQ389" s="32"/>
      <c r="ER389" s="32"/>
      <c r="ES389" s="32"/>
      <c r="ET389" s="32"/>
      <c r="EU389" s="32"/>
      <c r="EV389" s="32"/>
      <c r="EW389" s="32"/>
      <c r="EX389" s="32"/>
      <c r="EY389" s="32"/>
      <c r="EZ389" s="32"/>
      <c r="FA389" s="32"/>
      <c r="FB389" s="32"/>
      <c r="FC389" s="32"/>
      <c r="FD389" s="32"/>
      <c r="FE389" s="32"/>
      <c r="FF389" s="32"/>
      <c r="FG389" s="32"/>
      <c r="FH389" s="32"/>
      <c r="FI389" s="32"/>
      <c r="FJ389" s="32"/>
      <c r="FK389" s="32"/>
      <c r="FL389" s="32"/>
      <c r="FM389" s="32"/>
      <c r="FN389" s="32"/>
      <c r="FO389" s="32"/>
      <c r="FP389" s="32"/>
      <c r="FQ389" s="32"/>
      <c r="FR389" s="32"/>
      <c r="FS389" s="32"/>
      <c r="FT389" s="32"/>
      <c r="FU389" s="32"/>
      <c r="FV389" s="32"/>
      <c r="FW389" s="32"/>
      <c r="FX389" s="32"/>
      <c r="FY389" s="32"/>
      <c r="FZ389" s="32"/>
      <c r="GA389" s="32"/>
      <c r="GB389" s="32"/>
      <c r="GC389" s="32"/>
      <c r="GD389" s="32"/>
      <c r="GE389" s="32"/>
      <c r="GF389" s="32"/>
      <c r="GG389" s="32"/>
      <c r="GH389" s="32"/>
      <c r="GI389" s="32"/>
      <c r="GJ389" s="32"/>
      <c r="GK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</row>
    <row r="390" spans="1:258" ht="18" x14ac:dyDescent="0.25">
      <c r="A390" s="33">
        <f>LOOKUP(2,1/($A$4:$A389&lt;&gt;""),$A$4:$A389)+1</f>
        <v>382</v>
      </c>
      <c r="B390" s="34"/>
      <c r="C390" s="48"/>
      <c r="D390" s="35" t="str">
        <f ca="1">IFERROR(IF($E390="","",VLOOKUP($E390,'Currency Pairs'!$B$4:$D$1001,3,FALSE)),"")</f>
        <v/>
      </c>
      <c r="E390" s="47" t="str">
        <f ca="1">IFERROR(IF($D390="","",VLOOKUP($D390,'Currency Pairs'!$A$4:$B$1001,2,FALSE)),"")</f>
        <v/>
      </c>
      <c r="F390" s="48"/>
      <c r="G390" s="47"/>
      <c r="H390" s="47"/>
      <c r="I390" s="47"/>
      <c r="J390" s="49" t="str">
        <f t="shared" si="12"/>
        <v/>
      </c>
      <c r="K390" s="77"/>
      <c r="L390" s="47"/>
      <c r="M390" s="50"/>
      <c r="N390" s="51" t="str">
        <f>IF(OR($G390="",$L390=""),"",ROUND(IF($F390="Long",(L390-G390),(G390-L390)) * POWER(10, VLOOKUP($D390,'Currency Pairs'!$A:$C,3,FALSE)),0))</f>
        <v/>
      </c>
      <c r="O390" s="93" t="str">
        <f>IF($P390="","",(($P390+$Q390+$R390)/LOOKUP(2,1/($V$4:$V389&lt;&gt;""),$V$4:$V389)))</f>
        <v/>
      </c>
      <c r="P390" s="52"/>
      <c r="Q390" s="52"/>
      <c r="R390" s="52"/>
      <c r="S390" s="40" t="str">
        <f t="shared" si="13"/>
        <v/>
      </c>
      <c r="T390" s="64"/>
      <c r="U390" s="64"/>
      <c r="V390" s="39" t="str">
        <f>IF($P390="","",$P390+$Q390+LOOKUP(2,1/($V$4:$V389&lt;&gt;""),$V$4:$V389))</f>
        <v/>
      </c>
      <c r="W390" s="40"/>
      <c r="X390" s="40"/>
      <c r="Y390" s="33"/>
      <c r="Z390" s="33"/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  <c r="CY390" s="33"/>
      <c r="CZ390" s="33"/>
      <c r="DA390" s="33"/>
      <c r="DB390" s="33"/>
      <c r="DC390" s="33"/>
      <c r="DD390" s="33"/>
      <c r="DE390" s="33"/>
      <c r="DF390" s="33"/>
      <c r="DG390" s="33"/>
      <c r="DH390" s="33"/>
      <c r="DI390" s="33"/>
      <c r="DJ390" s="33"/>
      <c r="DK390" s="33"/>
      <c r="DL390" s="33"/>
      <c r="DM390" s="33"/>
      <c r="DN390" s="33"/>
      <c r="DO390" s="33"/>
      <c r="DP390" s="33"/>
      <c r="DQ390" s="33"/>
      <c r="DR390" s="33"/>
      <c r="DS390" s="33"/>
      <c r="DT390" s="33"/>
      <c r="DU390" s="33"/>
      <c r="DV390" s="33"/>
      <c r="DW390" s="33"/>
      <c r="DX390" s="33"/>
      <c r="DY390" s="33"/>
      <c r="DZ390" s="33"/>
      <c r="EA390" s="33"/>
      <c r="EB390" s="33"/>
      <c r="EC390" s="33"/>
      <c r="ED390" s="33"/>
      <c r="EE390" s="33"/>
      <c r="EF390" s="33"/>
      <c r="EG390" s="33"/>
      <c r="EH390" s="33"/>
      <c r="EI390" s="33"/>
      <c r="EJ390" s="33"/>
      <c r="EK390" s="33"/>
      <c r="EL390" s="33"/>
      <c r="EM390" s="33"/>
      <c r="EN390" s="33"/>
      <c r="EO390" s="33"/>
      <c r="EP390" s="33"/>
      <c r="EQ390" s="33"/>
      <c r="ER390" s="33"/>
      <c r="ES390" s="33"/>
      <c r="ET390" s="33"/>
      <c r="EU390" s="33"/>
      <c r="EV390" s="33"/>
      <c r="EW390" s="33"/>
      <c r="EX390" s="33"/>
      <c r="EY390" s="33"/>
      <c r="EZ390" s="33"/>
      <c r="FA390" s="33"/>
      <c r="FB390" s="33"/>
      <c r="FC390" s="33"/>
      <c r="FD390" s="33"/>
      <c r="FE390" s="33"/>
      <c r="FF390" s="33"/>
      <c r="FG390" s="33"/>
      <c r="FH390" s="33"/>
      <c r="FI390" s="33"/>
      <c r="FJ390" s="33"/>
      <c r="FK390" s="33"/>
      <c r="FL390" s="33"/>
      <c r="FM390" s="33"/>
      <c r="FN390" s="33"/>
      <c r="FO390" s="33"/>
      <c r="FP390" s="33"/>
      <c r="FQ390" s="33"/>
      <c r="FR390" s="33"/>
      <c r="FS390" s="33"/>
      <c r="FT390" s="33"/>
      <c r="FU390" s="33"/>
      <c r="FV390" s="33"/>
      <c r="FW390" s="33"/>
      <c r="FX390" s="33"/>
      <c r="FY390" s="33"/>
      <c r="FZ390" s="33"/>
      <c r="GA390" s="33"/>
      <c r="GB390" s="33"/>
      <c r="GC390" s="33"/>
      <c r="GD390" s="33"/>
      <c r="GE390" s="33"/>
      <c r="GF390" s="33"/>
      <c r="GG390" s="33"/>
      <c r="GH390" s="33"/>
      <c r="GI390" s="33"/>
      <c r="GJ390" s="33"/>
      <c r="GK390" s="33"/>
      <c r="GL390" s="33"/>
      <c r="GM390" s="33"/>
      <c r="GN390" s="33"/>
      <c r="GO390" s="33"/>
      <c r="GP390" s="33"/>
      <c r="GQ390" s="33"/>
      <c r="GR390" s="33"/>
      <c r="GS390" s="33"/>
      <c r="GT390" s="33"/>
      <c r="GU390" s="33"/>
      <c r="GV390" s="33"/>
      <c r="GW390" s="33"/>
      <c r="GX390" s="33"/>
      <c r="GY390" s="33"/>
      <c r="GZ390" s="33"/>
      <c r="HA390" s="33"/>
      <c r="HB390" s="33"/>
      <c r="HC390" s="33"/>
      <c r="HD390" s="33"/>
      <c r="HE390" s="33"/>
      <c r="HF390" s="33"/>
      <c r="HG390" s="33"/>
      <c r="HH390" s="33"/>
      <c r="HI390" s="33"/>
      <c r="HJ390" s="33"/>
      <c r="HK390" s="33"/>
      <c r="HL390" s="33"/>
      <c r="HM390" s="33"/>
      <c r="HN390" s="33"/>
      <c r="HO390" s="33"/>
      <c r="HP390" s="33"/>
      <c r="HQ390" s="33"/>
      <c r="HR390" s="33"/>
      <c r="HS390" s="33"/>
      <c r="HT390" s="33"/>
      <c r="HU390" s="33"/>
      <c r="HV390" s="33"/>
      <c r="HW390" s="33"/>
      <c r="HX390" s="33"/>
      <c r="HY390" s="33"/>
      <c r="HZ390" s="33"/>
      <c r="IA390" s="33"/>
      <c r="IB390" s="33"/>
      <c r="IC390" s="33"/>
      <c r="ID390" s="33"/>
      <c r="IE390" s="33"/>
      <c r="IF390" s="33"/>
      <c r="IG390" s="33"/>
      <c r="IH390" s="33"/>
      <c r="II390" s="33"/>
      <c r="IJ390" s="33"/>
      <c r="IK390" s="33"/>
      <c r="IL390" s="33"/>
      <c r="IM390" s="33"/>
      <c r="IN390" s="33"/>
      <c r="IO390" s="33"/>
      <c r="IP390" s="33"/>
      <c r="IQ390" s="33"/>
      <c r="IR390" s="33"/>
      <c r="IS390" s="33"/>
      <c r="IT390" s="33"/>
      <c r="IU390" s="33"/>
      <c r="IV390" s="33"/>
      <c r="IW390" s="33"/>
      <c r="IX390" s="33"/>
    </row>
    <row r="391" spans="1:258" ht="18" x14ac:dyDescent="0.25">
      <c r="A391" s="24">
        <f>LOOKUP(2,1/($A$4:$A390&lt;&gt;""),$A$4:$A390)+1</f>
        <v>383</v>
      </c>
      <c r="B391" s="25"/>
      <c r="C391" s="42"/>
      <c r="D391" s="26" t="str">
        <f ca="1">IFERROR(IF($E391="","",VLOOKUP($E391,'Currency Pairs'!$B$4:$D$1001,3,FALSE)),"")</f>
        <v/>
      </c>
      <c r="E391" s="41" t="str">
        <f ca="1">IFERROR(IF($D391="","",VLOOKUP($D391,'Currency Pairs'!$A$4:$B$1001,2,FALSE)),"")</f>
        <v/>
      </c>
      <c r="F391" s="42"/>
      <c r="G391" s="41"/>
      <c r="H391" s="41"/>
      <c r="I391" s="41"/>
      <c r="J391" s="43" t="str">
        <f t="shared" si="12"/>
        <v/>
      </c>
      <c r="K391" s="76"/>
      <c r="L391" s="41"/>
      <c r="M391" s="44"/>
      <c r="N391" s="45" t="str">
        <f>IF(OR($G391="",$L391=""),"",ROUND(IF($F391="Long",(L391-G391),(G391-L391)) * POWER(10, VLOOKUP($D391,'Currency Pairs'!$A:$C,3,FALSE)),0))</f>
        <v/>
      </c>
      <c r="O391" s="89" t="str">
        <f>IF($P391="","",(($P391+$Q391+$R391)/LOOKUP(2,1/($V$4:$V390&lt;&gt;""),$V$4:$V390)))</f>
        <v/>
      </c>
      <c r="P391" s="46"/>
      <c r="Q391" s="46"/>
      <c r="R391" s="46"/>
      <c r="S391" s="31" t="str">
        <f t="shared" si="13"/>
        <v/>
      </c>
      <c r="T391" s="63"/>
      <c r="U391" s="63"/>
      <c r="V391" s="30" t="str">
        <f>IF($P391="","",$P391+$Q391+LOOKUP(2,1/($V$4:$V390&lt;&gt;""),$V$4:$V390))</f>
        <v/>
      </c>
      <c r="W391" s="31"/>
      <c r="X391" s="31"/>
      <c r="Y391" s="32"/>
      <c r="Z391" s="32"/>
      <c r="AA391" s="32"/>
      <c r="AB391" s="32"/>
      <c r="AC391" s="32"/>
      <c r="AD391" s="32"/>
      <c r="AE391" s="32"/>
      <c r="AF391" s="32"/>
      <c r="AG391" s="32"/>
      <c r="AH391" s="32"/>
      <c r="AI391" s="32"/>
      <c r="AJ391" s="32"/>
      <c r="AK391" s="32"/>
      <c r="AL391" s="32"/>
      <c r="AM391" s="32"/>
      <c r="AN391" s="32"/>
      <c r="AO391" s="32"/>
      <c r="AP391" s="32"/>
      <c r="AQ391" s="32"/>
      <c r="AR391" s="32"/>
      <c r="AS391" s="32"/>
      <c r="AT391" s="32"/>
      <c r="AU391" s="32"/>
      <c r="AV391" s="32"/>
      <c r="AW391" s="32"/>
      <c r="AX391" s="32"/>
      <c r="AY391" s="32"/>
      <c r="AZ391" s="32"/>
      <c r="BA391" s="32"/>
      <c r="BB391" s="32"/>
      <c r="BC391" s="32"/>
      <c r="BD391" s="32"/>
      <c r="BE391" s="32"/>
      <c r="BF391" s="32"/>
      <c r="BG391" s="32"/>
      <c r="BH391" s="32"/>
      <c r="BI391" s="32"/>
      <c r="BJ391" s="32"/>
      <c r="BK391" s="32"/>
      <c r="BL391" s="32"/>
      <c r="BM391" s="32"/>
      <c r="BN391" s="32"/>
      <c r="BO391" s="32"/>
      <c r="BP391" s="32"/>
      <c r="BQ391" s="32"/>
      <c r="BR391" s="32"/>
      <c r="BS391" s="32"/>
      <c r="BT391" s="32"/>
      <c r="BU391" s="32"/>
      <c r="BV391" s="32"/>
      <c r="BW391" s="32"/>
      <c r="BX391" s="32"/>
      <c r="BY391" s="32"/>
      <c r="BZ391" s="32"/>
      <c r="CA391" s="32"/>
      <c r="CB391" s="32"/>
      <c r="CC391" s="32"/>
      <c r="CD391" s="32"/>
      <c r="CE391" s="32"/>
      <c r="CF391" s="32"/>
      <c r="CG391" s="32"/>
      <c r="CH391" s="32"/>
      <c r="CI391" s="32"/>
      <c r="CJ391" s="32"/>
      <c r="CK391" s="32"/>
      <c r="CL391" s="32"/>
      <c r="CM391" s="32"/>
      <c r="CN391" s="32"/>
      <c r="CO391" s="32"/>
      <c r="CP391" s="32"/>
      <c r="CQ391" s="32"/>
      <c r="CR391" s="32"/>
      <c r="CS391" s="32"/>
      <c r="CT391" s="32"/>
      <c r="CU391" s="32"/>
      <c r="CV391" s="32"/>
      <c r="CW391" s="32"/>
      <c r="CX391" s="32"/>
      <c r="CY391" s="32"/>
      <c r="CZ391" s="32"/>
      <c r="DA391" s="32"/>
      <c r="DB391" s="32"/>
      <c r="DC391" s="32"/>
      <c r="DD391" s="32"/>
      <c r="DE391" s="32"/>
      <c r="DF391" s="32"/>
      <c r="DG391" s="32"/>
      <c r="DH391" s="32"/>
      <c r="DI391" s="32"/>
      <c r="DJ391" s="32"/>
      <c r="DK391" s="32"/>
      <c r="DL391" s="32"/>
      <c r="DM391" s="32"/>
      <c r="DN391" s="32"/>
      <c r="DO391" s="32"/>
      <c r="DP391" s="32"/>
      <c r="DQ391" s="32"/>
      <c r="DR391" s="32"/>
      <c r="DS391" s="32"/>
      <c r="DT391" s="32"/>
      <c r="DU391" s="32"/>
      <c r="DV391" s="32"/>
      <c r="DW391" s="32"/>
      <c r="DX391" s="32"/>
      <c r="DY391" s="32"/>
      <c r="DZ391" s="32"/>
      <c r="EA391" s="32"/>
      <c r="EB391" s="32"/>
      <c r="EC391" s="32"/>
      <c r="ED391" s="32"/>
      <c r="EE391" s="32"/>
      <c r="EF391" s="32"/>
      <c r="EG391" s="32"/>
      <c r="EH391" s="32"/>
      <c r="EI391" s="32"/>
      <c r="EJ391" s="32"/>
      <c r="EK391" s="32"/>
      <c r="EL391" s="32"/>
      <c r="EM391" s="32"/>
      <c r="EN391" s="32"/>
      <c r="EO391" s="32"/>
      <c r="EP391" s="32"/>
      <c r="EQ391" s="32"/>
      <c r="ER391" s="32"/>
      <c r="ES391" s="32"/>
      <c r="ET391" s="32"/>
      <c r="EU391" s="32"/>
      <c r="EV391" s="32"/>
      <c r="EW391" s="32"/>
      <c r="EX391" s="32"/>
      <c r="EY391" s="32"/>
      <c r="EZ391" s="32"/>
      <c r="FA391" s="32"/>
      <c r="FB391" s="32"/>
      <c r="FC391" s="32"/>
      <c r="FD391" s="32"/>
      <c r="FE391" s="32"/>
      <c r="FF391" s="32"/>
      <c r="FG391" s="32"/>
      <c r="FH391" s="32"/>
      <c r="FI391" s="32"/>
      <c r="FJ391" s="32"/>
      <c r="FK391" s="32"/>
      <c r="FL391" s="32"/>
      <c r="FM391" s="32"/>
      <c r="FN391" s="32"/>
      <c r="FO391" s="32"/>
      <c r="FP391" s="32"/>
      <c r="FQ391" s="32"/>
      <c r="FR391" s="32"/>
      <c r="FS391" s="32"/>
      <c r="FT391" s="32"/>
      <c r="FU391" s="32"/>
      <c r="FV391" s="32"/>
      <c r="FW391" s="32"/>
      <c r="FX391" s="32"/>
      <c r="FY391" s="32"/>
      <c r="FZ391" s="32"/>
      <c r="GA391" s="32"/>
      <c r="GB391" s="32"/>
      <c r="GC391" s="32"/>
      <c r="GD391" s="32"/>
      <c r="GE391" s="32"/>
      <c r="GF391" s="32"/>
      <c r="GG391" s="32"/>
      <c r="GH391" s="32"/>
      <c r="GI391" s="32"/>
      <c r="GJ391" s="32"/>
      <c r="GK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</row>
    <row r="392" spans="1:258" ht="18" x14ac:dyDescent="0.25">
      <c r="A392" s="33">
        <f>LOOKUP(2,1/($A$4:$A391&lt;&gt;""),$A$4:$A391)+1</f>
        <v>384</v>
      </c>
      <c r="B392" s="34"/>
      <c r="C392" s="48"/>
      <c r="D392" s="35" t="str">
        <f ca="1">IFERROR(IF($E392="","",VLOOKUP($E392,'Currency Pairs'!$B$4:$D$1001,3,FALSE)),"")</f>
        <v/>
      </c>
      <c r="E392" s="47" t="str">
        <f ca="1">IFERROR(IF($D392="","",VLOOKUP($D392,'Currency Pairs'!$A$4:$B$1001,2,FALSE)),"")</f>
        <v/>
      </c>
      <c r="F392" s="48"/>
      <c r="G392" s="47"/>
      <c r="H392" s="47"/>
      <c r="I392" s="47"/>
      <c r="J392" s="49" t="str">
        <f t="shared" si="12"/>
        <v/>
      </c>
      <c r="K392" s="77"/>
      <c r="L392" s="47"/>
      <c r="M392" s="50"/>
      <c r="N392" s="51" t="str">
        <f>IF(OR($G392="",$L392=""),"",ROUND(IF($F392="Long",(L392-G392),(G392-L392)) * POWER(10, VLOOKUP($D392,'Currency Pairs'!$A:$C,3,FALSE)),0))</f>
        <v/>
      </c>
      <c r="O392" s="93" t="str">
        <f>IF($P392="","",(($P392+$Q392+$R392)/LOOKUP(2,1/($V$4:$V391&lt;&gt;""),$V$4:$V391)))</f>
        <v/>
      </c>
      <c r="P392" s="52"/>
      <c r="Q392" s="52"/>
      <c r="R392" s="52"/>
      <c r="S392" s="40" t="str">
        <f t="shared" si="13"/>
        <v/>
      </c>
      <c r="T392" s="64"/>
      <c r="U392" s="64"/>
      <c r="V392" s="39" t="str">
        <f>IF($P392="","",$P392+$Q392+LOOKUP(2,1/($V$4:$V391&lt;&gt;""),$V$4:$V391))</f>
        <v/>
      </c>
      <c r="W392" s="40"/>
      <c r="X392" s="40"/>
      <c r="Y392" s="33"/>
      <c r="Z392" s="33"/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  <c r="CY392" s="33"/>
      <c r="CZ392" s="33"/>
      <c r="DA392" s="33"/>
      <c r="DB392" s="33"/>
      <c r="DC392" s="33"/>
      <c r="DD392" s="33"/>
      <c r="DE392" s="33"/>
      <c r="DF392" s="33"/>
      <c r="DG392" s="33"/>
      <c r="DH392" s="33"/>
      <c r="DI392" s="33"/>
      <c r="DJ392" s="33"/>
      <c r="DK392" s="33"/>
      <c r="DL392" s="33"/>
      <c r="DM392" s="33"/>
      <c r="DN392" s="33"/>
      <c r="DO392" s="33"/>
      <c r="DP392" s="33"/>
      <c r="DQ392" s="33"/>
      <c r="DR392" s="33"/>
      <c r="DS392" s="33"/>
      <c r="DT392" s="33"/>
      <c r="DU392" s="33"/>
      <c r="DV392" s="33"/>
      <c r="DW392" s="33"/>
      <c r="DX392" s="33"/>
      <c r="DY392" s="33"/>
      <c r="DZ392" s="33"/>
      <c r="EA392" s="33"/>
      <c r="EB392" s="33"/>
      <c r="EC392" s="33"/>
      <c r="ED392" s="33"/>
      <c r="EE392" s="33"/>
      <c r="EF392" s="33"/>
      <c r="EG392" s="33"/>
      <c r="EH392" s="33"/>
      <c r="EI392" s="33"/>
      <c r="EJ392" s="33"/>
      <c r="EK392" s="33"/>
      <c r="EL392" s="33"/>
      <c r="EM392" s="33"/>
      <c r="EN392" s="33"/>
      <c r="EO392" s="33"/>
      <c r="EP392" s="33"/>
      <c r="EQ392" s="33"/>
      <c r="ER392" s="33"/>
      <c r="ES392" s="33"/>
      <c r="ET392" s="33"/>
      <c r="EU392" s="33"/>
      <c r="EV392" s="33"/>
      <c r="EW392" s="33"/>
      <c r="EX392" s="33"/>
      <c r="EY392" s="33"/>
      <c r="EZ392" s="33"/>
      <c r="FA392" s="33"/>
      <c r="FB392" s="33"/>
      <c r="FC392" s="33"/>
      <c r="FD392" s="33"/>
      <c r="FE392" s="33"/>
      <c r="FF392" s="33"/>
      <c r="FG392" s="33"/>
      <c r="FH392" s="33"/>
      <c r="FI392" s="33"/>
      <c r="FJ392" s="33"/>
      <c r="FK392" s="33"/>
      <c r="FL392" s="33"/>
      <c r="FM392" s="33"/>
      <c r="FN392" s="33"/>
      <c r="FO392" s="33"/>
      <c r="FP392" s="33"/>
      <c r="FQ392" s="33"/>
      <c r="FR392" s="33"/>
      <c r="FS392" s="33"/>
      <c r="FT392" s="33"/>
      <c r="FU392" s="33"/>
      <c r="FV392" s="33"/>
      <c r="FW392" s="33"/>
      <c r="FX392" s="33"/>
      <c r="FY392" s="33"/>
      <c r="FZ392" s="33"/>
      <c r="GA392" s="33"/>
      <c r="GB392" s="33"/>
      <c r="GC392" s="33"/>
      <c r="GD392" s="33"/>
      <c r="GE392" s="33"/>
      <c r="GF392" s="33"/>
      <c r="GG392" s="33"/>
      <c r="GH392" s="33"/>
      <c r="GI392" s="33"/>
      <c r="GJ392" s="33"/>
      <c r="GK392" s="33"/>
      <c r="GL392" s="33"/>
      <c r="GM392" s="33"/>
      <c r="GN392" s="33"/>
      <c r="GO392" s="33"/>
      <c r="GP392" s="33"/>
      <c r="GQ392" s="33"/>
      <c r="GR392" s="33"/>
      <c r="GS392" s="33"/>
      <c r="GT392" s="33"/>
      <c r="GU392" s="33"/>
      <c r="GV392" s="33"/>
      <c r="GW392" s="33"/>
      <c r="GX392" s="33"/>
      <c r="GY392" s="33"/>
      <c r="GZ392" s="33"/>
      <c r="HA392" s="33"/>
      <c r="HB392" s="33"/>
      <c r="HC392" s="33"/>
      <c r="HD392" s="33"/>
      <c r="HE392" s="33"/>
      <c r="HF392" s="33"/>
      <c r="HG392" s="33"/>
      <c r="HH392" s="33"/>
      <c r="HI392" s="33"/>
      <c r="HJ392" s="33"/>
      <c r="HK392" s="33"/>
      <c r="HL392" s="33"/>
      <c r="HM392" s="33"/>
      <c r="HN392" s="33"/>
      <c r="HO392" s="33"/>
      <c r="HP392" s="33"/>
      <c r="HQ392" s="33"/>
      <c r="HR392" s="33"/>
      <c r="HS392" s="33"/>
      <c r="HT392" s="33"/>
      <c r="HU392" s="33"/>
      <c r="HV392" s="33"/>
      <c r="HW392" s="33"/>
      <c r="HX392" s="33"/>
      <c r="HY392" s="33"/>
      <c r="HZ392" s="33"/>
      <c r="IA392" s="33"/>
      <c r="IB392" s="33"/>
      <c r="IC392" s="33"/>
      <c r="ID392" s="33"/>
      <c r="IE392" s="33"/>
      <c r="IF392" s="33"/>
      <c r="IG392" s="33"/>
      <c r="IH392" s="33"/>
      <c r="II392" s="33"/>
      <c r="IJ392" s="33"/>
      <c r="IK392" s="33"/>
      <c r="IL392" s="33"/>
      <c r="IM392" s="33"/>
      <c r="IN392" s="33"/>
      <c r="IO392" s="33"/>
      <c r="IP392" s="33"/>
      <c r="IQ392" s="33"/>
      <c r="IR392" s="33"/>
      <c r="IS392" s="33"/>
      <c r="IT392" s="33"/>
      <c r="IU392" s="33"/>
      <c r="IV392" s="33"/>
      <c r="IW392" s="33"/>
      <c r="IX392" s="33"/>
    </row>
    <row r="393" spans="1:258" ht="18" x14ac:dyDescent="0.25">
      <c r="A393" s="24">
        <f>LOOKUP(2,1/($A$4:$A392&lt;&gt;""),$A$4:$A392)+1</f>
        <v>385</v>
      </c>
      <c r="B393" s="25"/>
      <c r="C393" s="42"/>
      <c r="D393" s="26" t="str">
        <f ca="1">IFERROR(IF($E393="","",VLOOKUP($E393,'Currency Pairs'!$B$4:$D$1001,3,FALSE)),"")</f>
        <v/>
      </c>
      <c r="E393" s="41" t="str">
        <f ca="1">IFERROR(IF($D393="","",VLOOKUP($D393,'Currency Pairs'!$A$4:$B$1001,2,FALSE)),"")</f>
        <v/>
      </c>
      <c r="F393" s="42"/>
      <c r="G393" s="41"/>
      <c r="H393" s="41"/>
      <c r="I393" s="41"/>
      <c r="J393" s="43" t="str">
        <f t="shared" si="12"/>
        <v/>
      </c>
      <c r="K393" s="76"/>
      <c r="L393" s="41"/>
      <c r="M393" s="44"/>
      <c r="N393" s="45" t="str">
        <f>IF(OR($G393="",$L393=""),"",ROUND(IF($F393="Long",(L393-G393),(G393-L393)) * POWER(10, VLOOKUP($D393,'Currency Pairs'!$A:$C,3,FALSE)),0))</f>
        <v/>
      </c>
      <c r="O393" s="89" t="str">
        <f>IF($P393="","",(($P393+$Q393+$R393)/LOOKUP(2,1/($V$4:$V392&lt;&gt;""),$V$4:$V392)))</f>
        <v/>
      </c>
      <c r="P393" s="46"/>
      <c r="Q393" s="46"/>
      <c r="R393" s="46"/>
      <c r="S393" s="31" t="str">
        <f t="shared" si="13"/>
        <v/>
      </c>
      <c r="T393" s="63"/>
      <c r="U393" s="63"/>
      <c r="V393" s="30" t="str">
        <f>IF($P393="","",$P393+$Q393+LOOKUP(2,1/($V$4:$V392&lt;&gt;""),$V$4:$V392))</f>
        <v/>
      </c>
      <c r="W393" s="31"/>
      <c r="X393" s="31"/>
      <c r="Y393" s="32"/>
      <c r="Z393" s="32"/>
      <c r="AA393" s="32"/>
      <c r="AB393" s="32"/>
      <c r="AC393" s="32"/>
      <c r="AD393" s="32"/>
      <c r="AE393" s="32"/>
      <c r="AF393" s="32"/>
      <c r="AG393" s="32"/>
      <c r="AH393" s="32"/>
      <c r="AI393" s="32"/>
      <c r="AJ393" s="32"/>
      <c r="AK393" s="32"/>
      <c r="AL393" s="32"/>
      <c r="AM393" s="32"/>
      <c r="AN393" s="32"/>
      <c r="AO393" s="32"/>
      <c r="AP393" s="32"/>
      <c r="AQ393" s="32"/>
      <c r="AR393" s="32"/>
      <c r="AS393" s="32"/>
      <c r="AT393" s="32"/>
      <c r="AU393" s="32"/>
      <c r="AV393" s="32"/>
      <c r="AW393" s="32"/>
      <c r="AX393" s="32"/>
      <c r="AY393" s="32"/>
      <c r="AZ393" s="32"/>
      <c r="BA393" s="32"/>
      <c r="BB393" s="32"/>
      <c r="BC393" s="32"/>
      <c r="BD393" s="32"/>
      <c r="BE393" s="32"/>
      <c r="BF393" s="32"/>
      <c r="BG393" s="32"/>
      <c r="BH393" s="32"/>
      <c r="BI393" s="32"/>
      <c r="BJ393" s="32"/>
      <c r="BK393" s="32"/>
      <c r="BL393" s="32"/>
      <c r="BM393" s="32"/>
      <c r="BN393" s="32"/>
      <c r="BO393" s="32"/>
      <c r="BP393" s="32"/>
      <c r="BQ393" s="32"/>
      <c r="BR393" s="32"/>
      <c r="BS393" s="32"/>
      <c r="BT393" s="32"/>
      <c r="BU393" s="32"/>
      <c r="BV393" s="32"/>
      <c r="BW393" s="32"/>
      <c r="BX393" s="32"/>
      <c r="BY393" s="32"/>
      <c r="BZ393" s="32"/>
      <c r="CA393" s="32"/>
      <c r="CB393" s="32"/>
      <c r="CC393" s="32"/>
      <c r="CD393" s="32"/>
      <c r="CE393" s="32"/>
      <c r="CF393" s="32"/>
      <c r="CG393" s="32"/>
      <c r="CH393" s="32"/>
      <c r="CI393" s="32"/>
      <c r="CJ393" s="32"/>
      <c r="CK393" s="32"/>
      <c r="CL393" s="32"/>
      <c r="CM393" s="32"/>
      <c r="CN393" s="32"/>
      <c r="CO393" s="32"/>
      <c r="CP393" s="32"/>
      <c r="CQ393" s="32"/>
      <c r="CR393" s="32"/>
      <c r="CS393" s="32"/>
      <c r="CT393" s="32"/>
      <c r="CU393" s="32"/>
      <c r="CV393" s="32"/>
      <c r="CW393" s="32"/>
      <c r="CX393" s="32"/>
      <c r="CY393" s="32"/>
      <c r="CZ393" s="32"/>
      <c r="DA393" s="32"/>
      <c r="DB393" s="32"/>
      <c r="DC393" s="32"/>
      <c r="DD393" s="32"/>
      <c r="DE393" s="32"/>
      <c r="DF393" s="32"/>
      <c r="DG393" s="32"/>
      <c r="DH393" s="32"/>
      <c r="DI393" s="32"/>
      <c r="DJ393" s="32"/>
      <c r="DK393" s="32"/>
      <c r="DL393" s="32"/>
      <c r="DM393" s="32"/>
      <c r="DN393" s="32"/>
      <c r="DO393" s="32"/>
      <c r="DP393" s="32"/>
      <c r="DQ393" s="32"/>
      <c r="DR393" s="32"/>
      <c r="DS393" s="32"/>
      <c r="DT393" s="32"/>
      <c r="DU393" s="32"/>
      <c r="DV393" s="32"/>
      <c r="DW393" s="32"/>
      <c r="DX393" s="32"/>
      <c r="DY393" s="32"/>
      <c r="DZ393" s="32"/>
      <c r="EA393" s="32"/>
      <c r="EB393" s="32"/>
      <c r="EC393" s="32"/>
      <c r="ED393" s="32"/>
      <c r="EE393" s="32"/>
      <c r="EF393" s="32"/>
      <c r="EG393" s="32"/>
      <c r="EH393" s="32"/>
      <c r="EI393" s="32"/>
      <c r="EJ393" s="32"/>
      <c r="EK393" s="32"/>
      <c r="EL393" s="32"/>
      <c r="EM393" s="32"/>
      <c r="EN393" s="32"/>
      <c r="EO393" s="32"/>
      <c r="EP393" s="32"/>
      <c r="EQ393" s="32"/>
      <c r="ER393" s="32"/>
      <c r="ES393" s="32"/>
      <c r="ET393" s="32"/>
      <c r="EU393" s="32"/>
      <c r="EV393" s="32"/>
      <c r="EW393" s="32"/>
      <c r="EX393" s="32"/>
      <c r="EY393" s="32"/>
      <c r="EZ393" s="32"/>
      <c r="FA393" s="32"/>
      <c r="FB393" s="32"/>
      <c r="FC393" s="32"/>
      <c r="FD393" s="32"/>
      <c r="FE393" s="32"/>
      <c r="FF393" s="32"/>
      <c r="FG393" s="32"/>
      <c r="FH393" s="32"/>
      <c r="FI393" s="32"/>
      <c r="FJ393" s="32"/>
      <c r="FK393" s="32"/>
      <c r="FL393" s="32"/>
      <c r="FM393" s="32"/>
      <c r="FN393" s="32"/>
      <c r="FO393" s="32"/>
      <c r="FP393" s="32"/>
      <c r="FQ393" s="32"/>
      <c r="FR393" s="32"/>
      <c r="FS393" s="32"/>
      <c r="FT393" s="32"/>
      <c r="FU393" s="32"/>
      <c r="FV393" s="32"/>
      <c r="FW393" s="32"/>
      <c r="FX393" s="32"/>
      <c r="FY393" s="32"/>
      <c r="FZ393" s="32"/>
      <c r="GA393" s="32"/>
      <c r="GB393" s="32"/>
      <c r="GC393" s="32"/>
      <c r="GD393" s="32"/>
      <c r="GE393" s="32"/>
      <c r="GF393" s="32"/>
      <c r="GG393" s="32"/>
      <c r="GH393" s="32"/>
      <c r="GI393" s="32"/>
      <c r="GJ393" s="32"/>
      <c r="GK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</row>
    <row r="394" spans="1:258" ht="18" x14ac:dyDescent="0.25">
      <c r="A394" s="33">
        <f>LOOKUP(2,1/($A$4:$A393&lt;&gt;""),$A$4:$A393)+1</f>
        <v>386</v>
      </c>
      <c r="B394" s="34"/>
      <c r="C394" s="48"/>
      <c r="D394" s="35" t="str">
        <f ca="1">IFERROR(IF($E394="","",VLOOKUP($E394,'Currency Pairs'!$B$4:$D$1001,3,FALSE)),"")</f>
        <v/>
      </c>
      <c r="E394" s="47" t="str">
        <f ca="1">IFERROR(IF($D394="","",VLOOKUP($D394,'Currency Pairs'!$A$4:$B$1001,2,FALSE)),"")</f>
        <v/>
      </c>
      <c r="F394" s="48"/>
      <c r="G394" s="47"/>
      <c r="H394" s="47"/>
      <c r="I394" s="47"/>
      <c r="J394" s="49" t="str">
        <f t="shared" si="12"/>
        <v/>
      </c>
      <c r="K394" s="77"/>
      <c r="L394" s="47"/>
      <c r="M394" s="50"/>
      <c r="N394" s="51" t="str">
        <f>IF(OR($G394="",$L394=""),"",ROUND(IF($F394="Long",(L394-G394),(G394-L394)) * POWER(10, VLOOKUP($D394,'Currency Pairs'!$A:$C,3,FALSE)),0))</f>
        <v/>
      </c>
      <c r="O394" s="93" t="str">
        <f>IF($P394="","",(($P394+$Q394+$R394)/LOOKUP(2,1/($V$4:$V393&lt;&gt;""),$V$4:$V393)))</f>
        <v/>
      </c>
      <c r="P394" s="52"/>
      <c r="Q394" s="52"/>
      <c r="R394" s="52"/>
      <c r="S394" s="40" t="str">
        <f t="shared" si="13"/>
        <v/>
      </c>
      <c r="T394" s="64"/>
      <c r="U394" s="64"/>
      <c r="V394" s="39" t="str">
        <f>IF($P394="","",$P394+$Q394+LOOKUP(2,1/($V$4:$V393&lt;&gt;""),$V$4:$V393))</f>
        <v/>
      </c>
      <c r="W394" s="40"/>
      <c r="X394" s="40"/>
      <c r="Y394" s="33"/>
      <c r="Z394" s="33"/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  <c r="CY394" s="33"/>
      <c r="CZ394" s="33"/>
      <c r="DA394" s="33"/>
      <c r="DB394" s="33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  <c r="DS394" s="33"/>
      <c r="DT394" s="33"/>
      <c r="DU394" s="33"/>
      <c r="DV394" s="33"/>
      <c r="DW394" s="33"/>
      <c r="DX394" s="33"/>
      <c r="DY394" s="33"/>
      <c r="DZ394" s="33"/>
      <c r="EA394" s="33"/>
      <c r="EB394" s="33"/>
      <c r="EC394" s="33"/>
      <c r="ED394" s="33"/>
      <c r="EE394" s="33"/>
      <c r="EF394" s="33"/>
      <c r="EG394" s="33"/>
      <c r="EH394" s="33"/>
      <c r="EI394" s="33"/>
      <c r="EJ394" s="33"/>
      <c r="EK394" s="33"/>
      <c r="EL394" s="33"/>
      <c r="EM394" s="33"/>
      <c r="EN394" s="33"/>
      <c r="EO394" s="33"/>
      <c r="EP394" s="33"/>
      <c r="EQ394" s="33"/>
      <c r="ER394" s="33"/>
      <c r="ES394" s="33"/>
      <c r="ET394" s="33"/>
      <c r="EU394" s="33"/>
      <c r="EV394" s="33"/>
      <c r="EW394" s="33"/>
      <c r="EX394" s="33"/>
      <c r="EY394" s="33"/>
      <c r="EZ394" s="33"/>
      <c r="FA394" s="33"/>
      <c r="FB394" s="33"/>
      <c r="FC394" s="33"/>
      <c r="FD394" s="33"/>
      <c r="FE394" s="33"/>
      <c r="FF394" s="33"/>
      <c r="FG394" s="33"/>
      <c r="FH394" s="33"/>
      <c r="FI394" s="33"/>
      <c r="FJ394" s="33"/>
      <c r="FK394" s="33"/>
      <c r="FL394" s="33"/>
      <c r="FM394" s="33"/>
      <c r="FN394" s="33"/>
      <c r="FO394" s="33"/>
      <c r="FP394" s="33"/>
      <c r="FQ394" s="33"/>
      <c r="FR394" s="33"/>
      <c r="FS394" s="33"/>
      <c r="FT394" s="33"/>
      <c r="FU394" s="33"/>
      <c r="FV394" s="33"/>
      <c r="FW394" s="33"/>
      <c r="FX394" s="33"/>
      <c r="FY394" s="33"/>
      <c r="FZ394" s="33"/>
      <c r="GA394" s="33"/>
      <c r="GB394" s="33"/>
      <c r="GC394" s="33"/>
      <c r="GD394" s="33"/>
      <c r="GE394" s="33"/>
      <c r="GF394" s="33"/>
      <c r="GG394" s="33"/>
      <c r="GH394" s="33"/>
      <c r="GI394" s="33"/>
      <c r="GJ394" s="33"/>
      <c r="GK394" s="33"/>
      <c r="GL394" s="33"/>
      <c r="GM394" s="33"/>
      <c r="GN394" s="33"/>
      <c r="GO394" s="33"/>
      <c r="GP394" s="33"/>
      <c r="GQ394" s="33"/>
      <c r="GR394" s="33"/>
      <c r="GS394" s="33"/>
      <c r="GT394" s="33"/>
      <c r="GU394" s="33"/>
      <c r="GV394" s="33"/>
      <c r="GW394" s="33"/>
      <c r="GX394" s="33"/>
      <c r="GY394" s="33"/>
      <c r="GZ394" s="33"/>
      <c r="HA394" s="33"/>
      <c r="HB394" s="33"/>
      <c r="HC394" s="33"/>
      <c r="HD394" s="33"/>
      <c r="HE394" s="33"/>
      <c r="HF394" s="33"/>
      <c r="HG394" s="33"/>
      <c r="HH394" s="33"/>
      <c r="HI394" s="33"/>
      <c r="HJ394" s="33"/>
      <c r="HK394" s="33"/>
      <c r="HL394" s="33"/>
      <c r="HM394" s="33"/>
      <c r="HN394" s="33"/>
      <c r="HO394" s="33"/>
      <c r="HP394" s="33"/>
      <c r="HQ394" s="33"/>
      <c r="HR394" s="33"/>
      <c r="HS394" s="33"/>
      <c r="HT394" s="33"/>
      <c r="HU394" s="33"/>
      <c r="HV394" s="33"/>
      <c r="HW394" s="33"/>
      <c r="HX394" s="33"/>
      <c r="HY394" s="33"/>
      <c r="HZ394" s="33"/>
      <c r="IA394" s="33"/>
      <c r="IB394" s="33"/>
      <c r="IC394" s="33"/>
      <c r="ID394" s="33"/>
      <c r="IE394" s="33"/>
      <c r="IF394" s="33"/>
      <c r="IG394" s="33"/>
      <c r="IH394" s="33"/>
      <c r="II394" s="33"/>
      <c r="IJ394" s="33"/>
      <c r="IK394" s="33"/>
      <c r="IL394" s="33"/>
      <c r="IM394" s="33"/>
      <c r="IN394" s="33"/>
      <c r="IO394" s="33"/>
      <c r="IP394" s="33"/>
      <c r="IQ394" s="33"/>
      <c r="IR394" s="33"/>
      <c r="IS394" s="33"/>
      <c r="IT394" s="33"/>
      <c r="IU394" s="33"/>
      <c r="IV394" s="33"/>
      <c r="IW394" s="33"/>
      <c r="IX394" s="33"/>
    </row>
    <row r="395" spans="1:258" ht="18" x14ac:dyDescent="0.25">
      <c r="A395" s="24">
        <f>LOOKUP(2,1/($A$4:$A394&lt;&gt;""),$A$4:$A394)+1</f>
        <v>387</v>
      </c>
      <c r="B395" s="25"/>
      <c r="C395" s="42"/>
      <c r="D395" s="26" t="str">
        <f ca="1">IFERROR(IF($E395="","",VLOOKUP($E395,'Currency Pairs'!$B$4:$D$1001,3,FALSE)),"")</f>
        <v/>
      </c>
      <c r="E395" s="41" t="str">
        <f ca="1">IFERROR(IF($D395="","",VLOOKUP($D395,'Currency Pairs'!$A$4:$B$1001,2,FALSE)),"")</f>
        <v/>
      </c>
      <c r="F395" s="42"/>
      <c r="G395" s="41"/>
      <c r="H395" s="41"/>
      <c r="I395" s="41"/>
      <c r="J395" s="43" t="str">
        <f t="shared" si="12"/>
        <v/>
      </c>
      <c r="K395" s="76"/>
      <c r="L395" s="41"/>
      <c r="M395" s="44"/>
      <c r="N395" s="45" t="str">
        <f>IF(OR($G395="",$L395=""),"",ROUND(IF($F395="Long",(L395-G395),(G395-L395)) * POWER(10, VLOOKUP($D395,'Currency Pairs'!$A:$C,3,FALSE)),0))</f>
        <v/>
      </c>
      <c r="O395" s="89" t="str">
        <f>IF($P395="","",(($P395+$Q395+$R395)/LOOKUP(2,1/($V$4:$V394&lt;&gt;""),$V$4:$V394)))</f>
        <v/>
      </c>
      <c r="P395" s="46"/>
      <c r="Q395" s="46"/>
      <c r="R395" s="46"/>
      <c r="S395" s="31" t="str">
        <f t="shared" si="13"/>
        <v/>
      </c>
      <c r="T395" s="63"/>
      <c r="U395" s="63"/>
      <c r="V395" s="30" t="str">
        <f>IF($P395="","",$P395+$Q395+LOOKUP(2,1/($V$4:$V394&lt;&gt;""),$V$4:$V394))</f>
        <v/>
      </c>
      <c r="W395" s="31"/>
      <c r="X395" s="31"/>
      <c r="Y395" s="32"/>
      <c r="Z395" s="32"/>
      <c r="AA395" s="32"/>
      <c r="AB395" s="32"/>
      <c r="AC395" s="32"/>
      <c r="AD395" s="32"/>
      <c r="AE395" s="32"/>
      <c r="AF395" s="32"/>
      <c r="AG395" s="32"/>
      <c r="AH395" s="32"/>
      <c r="AI395" s="32"/>
      <c r="AJ395" s="32"/>
      <c r="AK395" s="32"/>
      <c r="AL395" s="32"/>
      <c r="AM395" s="32"/>
      <c r="AN395" s="32"/>
      <c r="AO395" s="32"/>
      <c r="AP395" s="32"/>
      <c r="AQ395" s="32"/>
      <c r="AR395" s="32"/>
      <c r="AS395" s="32"/>
      <c r="AT395" s="32"/>
      <c r="AU395" s="32"/>
      <c r="AV395" s="32"/>
      <c r="AW395" s="32"/>
      <c r="AX395" s="32"/>
      <c r="AY395" s="32"/>
      <c r="AZ395" s="32"/>
      <c r="BA395" s="32"/>
      <c r="BB395" s="32"/>
      <c r="BC395" s="32"/>
      <c r="BD395" s="32"/>
      <c r="BE395" s="32"/>
      <c r="BF395" s="32"/>
      <c r="BG395" s="32"/>
      <c r="BH395" s="32"/>
      <c r="BI395" s="32"/>
      <c r="BJ395" s="32"/>
      <c r="BK395" s="32"/>
      <c r="BL395" s="32"/>
      <c r="BM395" s="32"/>
      <c r="BN395" s="32"/>
      <c r="BO395" s="32"/>
      <c r="BP395" s="32"/>
      <c r="BQ395" s="32"/>
      <c r="BR395" s="32"/>
      <c r="BS395" s="32"/>
      <c r="BT395" s="32"/>
      <c r="BU395" s="32"/>
      <c r="BV395" s="32"/>
      <c r="BW395" s="32"/>
      <c r="BX395" s="32"/>
      <c r="BY395" s="32"/>
      <c r="BZ395" s="32"/>
      <c r="CA395" s="32"/>
      <c r="CB395" s="32"/>
      <c r="CC395" s="32"/>
      <c r="CD395" s="32"/>
      <c r="CE395" s="32"/>
      <c r="CF395" s="32"/>
      <c r="CG395" s="32"/>
      <c r="CH395" s="32"/>
      <c r="CI395" s="32"/>
      <c r="CJ395" s="32"/>
      <c r="CK395" s="32"/>
      <c r="CL395" s="32"/>
      <c r="CM395" s="32"/>
      <c r="CN395" s="32"/>
      <c r="CO395" s="32"/>
      <c r="CP395" s="32"/>
      <c r="CQ395" s="32"/>
      <c r="CR395" s="32"/>
      <c r="CS395" s="32"/>
      <c r="CT395" s="32"/>
      <c r="CU395" s="32"/>
      <c r="CV395" s="32"/>
      <c r="CW395" s="32"/>
      <c r="CX395" s="32"/>
      <c r="CY395" s="32"/>
      <c r="CZ395" s="32"/>
      <c r="DA395" s="32"/>
      <c r="DB395" s="32"/>
      <c r="DC395" s="32"/>
      <c r="DD395" s="32"/>
      <c r="DE395" s="32"/>
      <c r="DF395" s="32"/>
      <c r="DG395" s="32"/>
      <c r="DH395" s="32"/>
      <c r="DI395" s="32"/>
      <c r="DJ395" s="32"/>
      <c r="DK395" s="32"/>
      <c r="DL395" s="32"/>
      <c r="DM395" s="32"/>
      <c r="DN395" s="32"/>
      <c r="DO395" s="32"/>
      <c r="DP395" s="32"/>
      <c r="DQ395" s="32"/>
      <c r="DR395" s="32"/>
      <c r="DS395" s="32"/>
      <c r="DT395" s="32"/>
      <c r="DU395" s="32"/>
      <c r="DV395" s="32"/>
      <c r="DW395" s="32"/>
      <c r="DX395" s="32"/>
      <c r="DY395" s="32"/>
      <c r="DZ395" s="32"/>
      <c r="EA395" s="32"/>
      <c r="EB395" s="32"/>
      <c r="EC395" s="32"/>
      <c r="ED395" s="32"/>
      <c r="EE395" s="32"/>
      <c r="EF395" s="32"/>
      <c r="EG395" s="32"/>
      <c r="EH395" s="32"/>
      <c r="EI395" s="32"/>
      <c r="EJ395" s="32"/>
      <c r="EK395" s="32"/>
      <c r="EL395" s="32"/>
      <c r="EM395" s="32"/>
      <c r="EN395" s="32"/>
      <c r="EO395" s="32"/>
      <c r="EP395" s="32"/>
      <c r="EQ395" s="32"/>
      <c r="ER395" s="32"/>
      <c r="ES395" s="32"/>
      <c r="ET395" s="32"/>
      <c r="EU395" s="32"/>
      <c r="EV395" s="32"/>
      <c r="EW395" s="32"/>
      <c r="EX395" s="32"/>
      <c r="EY395" s="32"/>
      <c r="EZ395" s="32"/>
      <c r="FA395" s="32"/>
      <c r="FB395" s="32"/>
      <c r="FC395" s="32"/>
      <c r="FD395" s="32"/>
      <c r="FE395" s="32"/>
      <c r="FF395" s="32"/>
      <c r="FG395" s="32"/>
      <c r="FH395" s="32"/>
      <c r="FI395" s="32"/>
      <c r="FJ395" s="32"/>
      <c r="FK395" s="32"/>
      <c r="FL395" s="32"/>
      <c r="FM395" s="32"/>
      <c r="FN395" s="32"/>
      <c r="FO395" s="32"/>
      <c r="FP395" s="32"/>
      <c r="FQ395" s="32"/>
      <c r="FR395" s="32"/>
      <c r="FS395" s="32"/>
      <c r="FT395" s="32"/>
      <c r="FU395" s="32"/>
      <c r="FV395" s="32"/>
      <c r="FW395" s="32"/>
      <c r="FX395" s="32"/>
      <c r="FY395" s="32"/>
      <c r="FZ395" s="32"/>
      <c r="GA395" s="32"/>
      <c r="GB395" s="32"/>
      <c r="GC395" s="32"/>
      <c r="GD395" s="32"/>
      <c r="GE395" s="32"/>
      <c r="GF395" s="32"/>
      <c r="GG395" s="32"/>
      <c r="GH395" s="32"/>
      <c r="GI395" s="32"/>
      <c r="GJ395" s="32"/>
      <c r="GK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</row>
    <row r="396" spans="1:258" ht="18" x14ac:dyDescent="0.25">
      <c r="A396" s="33">
        <f>LOOKUP(2,1/($A$4:$A395&lt;&gt;""),$A$4:$A395)+1</f>
        <v>388</v>
      </c>
      <c r="B396" s="34"/>
      <c r="C396" s="48"/>
      <c r="D396" s="35" t="str">
        <f ca="1">IFERROR(IF($E396="","",VLOOKUP($E396,'Currency Pairs'!$B$4:$D$1001,3,FALSE)),"")</f>
        <v/>
      </c>
      <c r="E396" s="47" t="str">
        <f ca="1">IFERROR(IF($D396="","",VLOOKUP($D396,'Currency Pairs'!$A$4:$B$1001,2,FALSE)),"")</f>
        <v/>
      </c>
      <c r="F396" s="48"/>
      <c r="G396" s="47"/>
      <c r="H396" s="47"/>
      <c r="I396" s="47"/>
      <c r="J396" s="49" t="str">
        <f t="shared" ref="J396:J459" si="14">IF(OR($G396="",$H396="",$I396=""),"",ROUND(ABS(($G396-$I396)/($G396-$H396)),2))</f>
        <v/>
      </c>
      <c r="K396" s="77"/>
      <c r="L396" s="47"/>
      <c r="M396" s="50"/>
      <c r="N396" s="51" t="str">
        <f>IF(OR($G396="",$L396=""),"",ROUND(IF($F396="Long",(L396-G396),(G396-L396)) * POWER(10, VLOOKUP($D396,'Currency Pairs'!$A:$C,3,FALSE)),0))</f>
        <v/>
      </c>
      <c r="O396" s="93" t="str">
        <f>IF($P396="","",(($P396+$Q396+$R396)/LOOKUP(2,1/($V$4:$V395&lt;&gt;""),$V$4:$V395)))</f>
        <v/>
      </c>
      <c r="P396" s="52"/>
      <c r="Q396" s="52"/>
      <c r="R396" s="52"/>
      <c r="S396" s="40" t="str">
        <f t="shared" si="13"/>
        <v/>
      </c>
      <c r="T396" s="64"/>
      <c r="U396" s="64"/>
      <c r="V396" s="39" t="str">
        <f>IF($P396="","",$P396+$Q396+LOOKUP(2,1/($V$4:$V395&lt;&gt;""),$V$4:$V395))</f>
        <v/>
      </c>
      <c r="W396" s="40"/>
      <c r="X396" s="40"/>
      <c r="Y396" s="33"/>
      <c r="Z396" s="33"/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  <c r="CY396" s="33"/>
      <c r="CZ396" s="33"/>
      <c r="DA396" s="33"/>
      <c r="DB396" s="33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  <c r="DS396" s="33"/>
      <c r="DT396" s="33"/>
      <c r="DU396" s="33"/>
      <c r="DV396" s="33"/>
      <c r="DW396" s="33"/>
      <c r="DX396" s="33"/>
      <c r="DY396" s="33"/>
      <c r="DZ396" s="33"/>
      <c r="EA396" s="33"/>
      <c r="EB396" s="33"/>
      <c r="EC396" s="33"/>
      <c r="ED396" s="33"/>
      <c r="EE396" s="33"/>
      <c r="EF396" s="33"/>
      <c r="EG396" s="33"/>
      <c r="EH396" s="33"/>
      <c r="EI396" s="33"/>
      <c r="EJ396" s="33"/>
      <c r="EK396" s="33"/>
      <c r="EL396" s="33"/>
      <c r="EM396" s="33"/>
      <c r="EN396" s="33"/>
      <c r="EO396" s="33"/>
      <c r="EP396" s="33"/>
      <c r="EQ396" s="33"/>
      <c r="ER396" s="33"/>
      <c r="ES396" s="33"/>
      <c r="ET396" s="33"/>
      <c r="EU396" s="33"/>
      <c r="EV396" s="33"/>
      <c r="EW396" s="33"/>
      <c r="EX396" s="33"/>
      <c r="EY396" s="33"/>
      <c r="EZ396" s="33"/>
      <c r="FA396" s="33"/>
      <c r="FB396" s="33"/>
      <c r="FC396" s="33"/>
      <c r="FD396" s="33"/>
      <c r="FE396" s="33"/>
      <c r="FF396" s="33"/>
      <c r="FG396" s="33"/>
      <c r="FH396" s="33"/>
      <c r="FI396" s="33"/>
      <c r="FJ396" s="33"/>
      <c r="FK396" s="33"/>
      <c r="FL396" s="33"/>
      <c r="FM396" s="33"/>
      <c r="FN396" s="33"/>
      <c r="FO396" s="33"/>
      <c r="FP396" s="33"/>
      <c r="FQ396" s="33"/>
      <c r="FR396" s="33"/>
      <c r="FS396" s="33"/>
      <c r="FT396" s="33"/>
      <c r="FU396" s="33"/>
      <c r="FV396" s="33"/>
      <c r="FW396" s="33"/>
      <c r="FX396" s="33"/>
      <c r="FY396" s="33"/>
      <c r="FZ396" s="33"/>
      <c r="GA396" s="33"/>
      <c r="GB396" s="33"/>
      <c r="GC396" s="33"/>
      <c r="GD396" s="33"/>
      <c r="GE396" s="33"/>
      <c r="GF396" s="33"/>
      <c r="GG396" s="33"/>
      <c r="GH396" s="33"/>
      <c r="GI396" s="33"/>
      <c r="GJ396" s="33"/>
      <c r="GK396" s="33"/>
      <c r="GL396" s="33"/>
      <c r="GM396" s="33"/>
      <c r="GN396" s="33"/>
      <c r="GO396" s="33"/>
      <c r="GP396" s="33"/>
      <c r="GQ396" s="33"/>
      <c r="GR396" s="33"/>
      <c r="GS396" s="33"/>
      <c r="GT396" s="33"/>
      <c r="GU396" s="33"/>
      <c r="GV396" s="33"/>
      <c r="GW396" s="33"/>
      <c r="GX396" s="33"/>
      <c r="GY396" s="33"/>
      <c r="GZ396" s="33"/>
      <c r="HA396" s="33"/>
      <c r="HB396" s="33"/>
      <c r="HC396" s="33"/>
      <c r="HD396" s="33"/>
      <c r="HE396" s="33"/>
      <c r="HF396" s="33"/>
      <c r="HG396" s="33"/>
      <c r="HH396" s="33"/>
      <c r="HI396" s="33"/>
      <c r="HJ396" s="33"/>
      <c r="HK396" s="33"/>
      <c r="HL396" s="33"/>
      <c r="HM396" s="33"/>
      <c r="HN396" s="33"/>
      <c r="HO396" s="33"/>
      <c r="HP396" s="33"/>
      <c r="HQ396" s="33"/>
      <c r="HR396" s="33"/>
      <c r="HS396" s="33"/>
      <c r="HT396" s="33"/>
      <c r="HU396" s="33"/>
      <c r="HV396" s="33"/>
      <c r="HW396" s="33"/>
      <c r="HX396" s="33"/>
      <c r="HY396" s="33"/>
      <c r="HZ396" s="33"/>
      <c r="IA396" s="33"/>
      <c r="IB396" s="33"/>
      <c r="IC396" s="33"/>
      <c r="ID396" s="33"/>
      <c r="IE396" s="33"/>
      <c r="IF396" s="33"/>
      <c r="IG396" s="33"/>
      <c r="IH396" s="33"/>
      <c r="II396" s="33"/>
      <c r="IJ396" s="33"/>
      <c r="IK396" s="33"/>
      <c r="IL396" s="33"/>
      <c r="IM396" s="33"/>
      <c r="IN396" s="33"/>
      <c r="IO396" s="33"/>
      <c r="IP396" s="33"/>
      <c r="IQ396" s="33"/>
      <c r="IR396" s="33"/>
      <c r="IS396" s="33"/>
      <c r="IT396" s="33"/>
      <c r="IU396" s="33"/>
      <c r="IV396" s="33"/>
      <c r="IW396" s="33"/>
      <c r="IX396" s="33"/>
    </row>
    <row r="397" spans="1:258" ht="18" x14ac:dyDescent="0.25">
      <c r="A397" s="24">
        <f>LOOKUP(2,1/($A$4:$A396&lt;&gt;""),$A$4:$A396)+1</f>
        <v>389</v>
      </c>
      <c r="B397" s="25"/>
      <c r="C397" s="42"/>
      <c r="D397" s="26" t="str">
        <f ca="1">IFERROR(IF($E397="","",VLOOKUP($E397,'Currency Pairs'!$B$4:$D$1001,3,FALSE)),"")</f>
        <v/>
      </c>
      <c r="E397" s="41" t="str">
        <f ca="1">IFERROR(IF($D397="","",VLOOKUP($D397,'Currency Pairs'!$A$4:$B$1001,2,FALSE)),"")</f>
        <v/>
      </c>
      <c r="F397" s="42"/>
      <c r="G397" s="41"/>
      <c r="H397" s="41"/>
      <c r="I397" s="41"/>
      <c r="J397" s="43" t="str">
        <f t="shared" si="14"/>
        <v/>
      </c>
      <c r="K397" s="76"/>
      <c r="L397" s="41"/>
      <c r="M397" s="44"/>
      <c r="N397" s="45" t="str">
        <f>IF(OR($G397="",$L397=""),"",ROUND(IF($F397="Long",(L397-G397),(G397-L397)) * POWER(10, VLOOKUP($D397,'Currency Pairs'!$A:$C,3,FALSE)),0))</f>
        <v/>
      </c>
      <c r="O397" s="89" t="str">
        <f>IF($P397="","",(($P397+$Q397+$R397)/LOOKUP(2,1/($V$4:$V396&lt;&gt;""),$V$4:$V396)))</f>
        <v/>
      </c>
      <c r="P397" s="46"/>
      <c r="Q397" s="46"/>
      <c r="R397" s="46"/>
      <c r="S397" s="31" t="str">
        <f t="shared" si="13"/>
        <v/>
      </c>
      <c r="T397" s="63"/>
      <c r="U397" s="63"/>
      <c r="V397" s="30" t="str">
        <f>IF($P397="","",$P397+$Q397+LOOKUP(2,1/($V$4:$V396&lt;&gt;""),$V$4:$V396))</f>
        <v/>
      </c>
      <c r="W397" s="31"/>
      <c r="X397" s="31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  <c r="AP397" s="32"/>
      <c r="AQ397" s="32"/>
      <c r="AR397" s="32"/>
      <c r="AS397" s="32"/>
      <c r="AT397" s="32"/>
      <c r="AU397" s="32"/>
      <c r="AV397" s="32"/>
      <c r="AW397" s="32"/>
      <c r="AX397" s="32"/>
      <c r="AY397" s="32"/>
      <c r="AZ397" s="32"/>
      <c r="BA397" s="32"/>
      <c r="BB397" s="32"/>
      <c r="BC397" s="32"/>
      <c r="BD397" s="32"/>
      <c r="BE397" s="32"/>
      <c r="BF397" s="32"/>
      <c r="BG397" s="32"/>
      <c r="BH397" s="32"/>
      <c r="BI397" s="32"/>
      <c r="BJ397" s="32"/>
      <c r="BK397" s="32"/>
      <c r="BL397" s="32"/>
      <c r="BM397" s="32"/>
      <c r="BN397" s="32"/>
      <c r="BO397" s="32"/>
      <c r="BP397" s="32"/>
      <c r="BQ397" s="32"/>
      <c r="BR397" s="32"/>
      <c r="BS397" s="32"/>
      <c r="BT397" s="32"/>
      <c r="BU397" s="32"/>
      <c r="BV397" s="32"/>
      <c r="BW397" s="32"/>
      <c r="BX397" s="32"/>
      <c r="BY397" s="32"/>
      <c r="BZ397" s="32"/>
      <c r="CA397" s="32"/>
      <c r="CB397" s="32"/>
      <c r="CC397" s="32"/>
      <c r="CD397" s="32"/>
      <c r="CE397" s="32"/>
      <c r="CF397" s="32"/>
      <c r="CG397" s="32"/>
      <c r="CH397" s="32"/>
      <c r="CI397" s="32"/>
      <c r="CJ397" s="32"/>
      <c r="CK397" s="32"/>
      <c r="CL397" s="32"/>
      <c r="CM397" s="32"/>
      <c r="CN397" s="32"/>
      <c r="CO397" s="32"/>
      <c r="CP397" s="32"/>
      <c r="CQ397" s="32"/>
      <c r="CR397" s="32"/>
      <c r="CS397" s="32"/>
      <c r="CT397" s="32"/>
      <c r="CU397" s="32"/>
      <c r="CV397" s="32"/>
      <c r="CW397" s="32"/>
      <c r="CX397" s="32"/>
      <c r="CY397" s="32"/>
      <c r="CZ397" s="32"/>
      <c r="DA397" s="32"/>
      <c r="DB397" s="32"/>
      <c r="DC397" s="32"/>
      <c r="DD397" s="32"/>
      <c r="DE397" s="32"/>
      <c r="DF397" s="32"/>
      <c r="DG397" s="32"/>
      <c r="DH397" s="32"/>
      <c r="DI397" s="32"/>
      <c r="DJ397" s="32"/>
      <c r="DK397" s="32"/>
      <c r="DL397" s="32"/>
      <c r="DM397" s="32"/>
      <c r="DN397" s="32"/>
      <c r="DO397" s="32"/>
      <c r="DP397" s="32"/>
      <c r="DQ397" s="32"/>
      <c r="DR397" s="32"/>
      <c r="DS397" s="32"/>
      <c r="DT397" s="32"/>
      <c r="DU397" s="32"/>
      <c r="DV397" s="32"/>
      <c r="DW397" s="32"/>
      <c r="DX397" s="32"/>
      <c r="DY397" s="32"/>
      <c r="DZ397" s="32"/>
      <c r="EA397" s="32"/>
      <c r="EB397" s="32"/>
      <c r="EC397" s="32"/>
      <c r="ED397" s="32"/>
      <c r="EE397" s="32"/>
      <c r="EF397" s="32"/>
      <c r="EG397" s="32"/>
      <c r="EH397" s="32"/>
      <c r="EI397" s="32"/>
      <c r="EJ397" s="32"/>
      <c r="EK397" s="32"/>
      <c r="EL397" s="32"/>
      <c r="EM397" s="32"/>
      <c r="EN397" s="32"/>
      <c r="EO397" s="32"/>
      <c r="EP397" s="32"/>
      <c r="EQ397" s="32"/>
      <c r="ER397" s="32"/>
      <c r="ES397" s="32"/>
      <c r="ET397" s="32"/>
      <c r="EU397" s="32"/>
      <c r="EV397" s="32"/>
      <c r="EW397" s="32"/>
      <c r="EX397" s="32"/>
      <c r="EY397" s="32"/>
      <c r="EZ397" s="32"/>
      <c r="FA397" s="32"/>
      <c r="FB397" s="32"/>
      <c r="FC397" s="32"/>
      <c r="FD397" s="32"/>
      <c r="FE397" s="32"/>
      <c r="FF397" s="32"/>
      <c r="FG397" s="32"/>
      <c r="FH397" s="32"/>
      <c r="FI397" s="32"/>
      <c r="FJ397" s="32"/>
      <c r="FK397" s="32"/>
      <c r="FL397" s="32"/>
      <c r="FM397" s="32"/>
      <c r="FN397" s="32"/>
      <c r="FO397" s="32"/>
      <c r="FP397" s="32"/>
      <c r="FQ397" s="32"/>
      <c r="FR397" s="32"/>
      <c r="FS397" s="32"/>
      <c r="FT397" s="32"/>
      <c r="FU397" s="32"/>
      <c r="FV397" s="32"/>
      <c r="FW397" s="32"/>
      <c r="FX397" s="32"/>
      <c r="FY397" s="32"/>
      <c r="FZ397" s="32"/>
      <c r="GA397" s="32"/>
      <c r="GB397" s="32"/>
      <c r="GC397" s="32"/>
      <c r="GD397" s="32"/>
      <c r="GE397" s="32"/>
      <c r="GF397" s="32"/>
      <c r="GG397" s="32"/>
      <c r="GH397" s="32"/>
      <c r="GI397" s="32"/>
      <c r="GJ397" s="32"/>
      <c r="GK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</row>
    <row r="398" spans="1:258" ht="18" x14ac:dyDescent="0.25">
      <c r="A398" s="33">
        <f>LOOKUP(2,1/($A$4:$A397&lt;&gt;""),$A$4:$A397)+1</f>
        <v>390</v>
      </c>
      <c r="B398" s="34"/>
      <c r="C398" s="48"/>
      <c r="D398" s="35" t="str">
        <f ca="1">IFERROR(IF($E398="","",VLOOKUP($E398,'Currency Pairs'!$B$4:$D$1001,3,FALSE)),"")</f>
        <v/>
      </c>
      <c r="E398" s="47" t="str">
        <f ca="1">IFERROR(IF($D398="","",VLOOKUP($D398,'Currency Pairs'!$A$4:$B$1001,2,FALSE)),"")</f>
        <v/>
      </c>
      <c r="F398" s="48"/>
      <c r="G398" s="47"/>
      <c r="H398" s="47"/>
      <c r="I398" s="47"/>
      <c r="J398" s="49" t="str">
        <f t="shared" si="14"/>
        <v/>
      </c>
      <c r="K398" s="77"/>
      <c r="L398" s="47"/>
      <c r="M398" s="50"/>
      <c r="N398" s="51" t="str">
        <f>IF(OR($G398="",$L398=""),"",ROUND(IF($F398="Long",(L398-G398),(G398-L398)) * POWER(10, VLOOKUP($D398,'Currency Pairs'!$A:$C,3,FALSE)),0))</f>
        <v/>
      </c>
      <c r="O398" s="93" t="str">
        <f>IF($P398="","",(($P398+$Q398+$R398)/LOOKUP(2,1/($V$4:$V397&lt;&gt;""),$V$4:$V397)))</f>
        <v/>
      </c>
      <c r="P398" s="52"/>
      <c r="Q398" s="52"/>
      <c r="R398" s="52"/>
      <c r="S398" s="40" t="str">
        <f t="shared" si="13"/>
        <v/>
      </c>
      <c r="T398" s="64"/>
      <c r="U398" s="64"/>
      <c r="V398" s="39" t="str">
        <f>IF($P398="","",$P398+$Q398+LOOKUP(2,1/($V$4:$V397&lt;&gt;""),$V$4:$V397))</f>
        <v/>
      </c>
      <c r="W398" s="40"/>
      <c r="X398" s="40"/>
      <c r="Y398" s="33"/>
      <c r="Z398" s="33"/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  <c r="CY398" s="33"/>
      <c r="CZ398" s="33"/>
      <c r="DA398" s="33"/>
      <c r="DB398" s="33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  <c r="DS398" s="33"/>
      <c r="DT398" s="33"/>
      <c r="DU398" s="33"/>
      <c r="DV398" s="33"/>
      <c r="DW398" s="33"/>
      <c r="DX398" s="33"/>
      <c r="DY398" s="33"/>
      <c r="DZ398" s="33"/>
      <c r="EA398" s="33"/>
      <c r="EB398" s="33"/>
      <c r="EC398" s="33"/>
      <c r="ED398" s="33"/>
      <c r="EE398" s="33"/>
      <c r="EF398" s="33"/>
      <c r="EG398" s="33"/>
      <c r="EH398" s="33"/>
      <c r="EI398" s="33"/>
      <c r="EJ398" s="33"/>
      <c r="EK398" s="33"/>
      <c r="EL398" s="33"/>
      <c r="EM398" s="33"/>
      <c r="EN398" s="33"/>
      <c r="EO398" s="33"/>
      <c r="EP398" s="33"/>
      <c r="EQ398" s="33"/>
      <c r="ER398" s="33"/>
      <c r="ES398" s="33"/>
      <c r="ET398" s="33"/>
      <c r="EU398" s="33"/>
      <c r="EV398" s="33"/>
      <c r="EW398" s="33"/>
      <c r="EX398" s="33"/>
      <c r="EY398" s="33"/>
      <c r="EZ398" s="33"/>
      <c r="FA398" s="33"/>
      <c r="FB398" s="33"/>
      <c r="FC398" s="33"/>
      <c r="FD398" s="33"/>
      <c r="FE398" s="33"/>
      <c r="FF398" s="33"/>
      <c r="FG398" s="33"/>
      <c r="FH398" s="33"/>
      <c r="FI398" s="33"/>
      <c r="FJ398" s="33"/>
      <c r="FK398" s="33"/>
      <c r="FL398" s="33"/>
      <c r="FM398" s="33"/>
      <c r="FN398" s="33"/>
      <c r="FO398" s="33"/>
      <c r="FP398" s="33"/>
      <c r="FQ398" s="33"/>
      <c r="FR398" s="33"/>
      <c r="FS398" s="33"/>
      <c r="FT398" s="33"/>
      <c r="FU398" s="33"/>
      <c r="FV398" s="33"/>
      <c r="FW398" s="33"/>
      <c r="FX398" s="33"/>
      <c r="FY398" s="33"/>
      <c r="FZ398" s="33"/>
      <c r="GA398" s="33"/>
      <c r="GB398" s="33"/>
      <c r="GC398" s="33"/>
      <c r="GD398" s="33"/>
      <c r="GE398" s="33"/>
      <c r="GF398" s="33"/>
      <c r="GG398" s="33"/>
      <c r="GH398" s="33"/>
      <c r="GI398" s="33"/>
      <c r="GJ398" s="33"/>
      <c r="GK398" s="33"/>
      <c r="GL398" s="33"/>
      <c r="GM398" s="33"/>
      <c r="GN398" s="33"/>
      <c r="GO398" s="33"/>
      <c r="GP398" s="33"/>
      <c r="GQ398" s="33"/>
      <c r="GR398" s="33"/>
      <c r="GS398" s="33"/>
      <c r="GT398" s="33"/>
      <c r="GU398" s="33"/>
      <c r="GV398" s="33"/>
      <c r="GW398" s="33"/>
      <c r="GX398" s="33"/>
      <c r="GY398" s="33"/>
      <c r="GZ398" s="33"/>
      <c r="HA398" s="33"/>
      <c r="HB398" s="33"/>
      <c r="HC398" s="33"/>
      <c r="HD398" s="33"/>
      <c r="HE398" s="33"/>
      <c r="HF398" s="33"/>
      <c r="HG398" s="33"/>
      <c r="HH398" s="33"/>
      <c r="HI398" s="33"/>
      <c r="HJ398" s="33"/>
      <c r="HK398" s="33"/>
      <c r="HL398" s="33"/>
      <c r="HM398" s="33"/>
      <c r="HN398" s="33"/>
      <c r="HO398" s="33"/>
      <c r="HP398" s="33"/>
      <c r="HQ398" s="33"/>
      <c r="HR398" s="33"/>
      <c r="HS398" s="33"/>
      <c r="HT398" s="33"/>
      <c r="HU398" s="33"/>
      <c r="HV398" s="33"/>
      <c r="HW398" s="33"/>
      <c r="HX398" s="33"/>
      <c r="HY398" s="33"/>
      <c r="HZ398" s="33"/>
      <c r="IA398" s="33"/>
      <c r="IB398" s="33"/>
      <c r="IC398" s="33"/>
      <c r="ID398" s="33"/>
      <c r="IE398" s="33"/>
      <c r="IF398" s="33"/>
      <c r="IG398" s="33"/>
      <c r="IH398" s="33"/>
      <c r="II398" s="33"/>
      <c r="IJ398" s="33"/>
      <c r="IK398" s="33"/>
      <c r="IL398" s="33"/>
      <c r="IM398" s="33"/>
      <c r="IN398" s="33"/>
      <c r="IO398" s="33"/>
      <c r="IP398" s="33"/>
      <c r="IQ398" s="33"/>
      <c r="IR398" s="33"/>
      <c r="IS398" s="33"/>
      <c r="IT398" s="33"/>
      <c r="IU398" s="33"/>
      <c r="IV398" s="33"/>
      <c r="IW398" s="33"/>
      <c r="IX398" s="33"/>
    </row>
    <row r="399" spans="1:258" ht="18" x14ac:dyDescent="0.25">
      <c r="A399" s="24">
        <f>LOOKUP(2,1/($A$4:$A398&lt;&gt;""),$A$4:$A398)+1</f>
        <v>391</v>
      </c>
      <c r="B399" s="25"/>
      <c r="C399" s="42"/>
      <c r="D399" s="26" t="str">
        <f ca="1">IFERROR(IF($E399="","",VLOOKUP($E399,'Currency Pairs'!$B$4:$D$1001,3,FALSE)),"")</f>
        <v/>
      </c>
      <c r="E399" s="41" t="str">
        <f ca="1">IFERROR(IF($D399="","",VLOOKUP($D399,'Currency Pairs'!$A$4:$B$1001,2,FALSE)),"")</f>
        <v/>
      </c>
      <c r="F399" s="42"/>
      <c r="G399" s="41"/>
      <c r="H399" s="41"/>
      <c r="I399" s="41"/>
      <c r="J399" s="43" t="str">
        <f t="shared" si="14"/>
        <v/>
      </c>
      <c r="K399" s="76"/>
      <c r="L399" s="41"/>
      <c r="M399" s="44"/>
      <c r="N399" s="45" t="str">
        <f>IF(OR($G399="",$L399=""),"",ROUND(IF($F399="Long",(L399-G399),(G399-L399)) * POWER(10, VLOOKUP($D399,'Currency Pairs'!$A:$C,3,FALSE)),0))</f>
        <v/>
      </c>
      <c r="O399" s="89" t="str">
        <f>IF($P399="","",(($P399+$Q399+$R399)/LOOKUP(2,1/($V$4:$V398&lt;&gt;""),$V$4:$V398)))</f>
        <v/>
      </c>
      <c r="P399" s="46"/>
      <c r="Q399" s="46"/>
      <c r="R399" s="46"/>
      <c r="S399" s="31" t="str">
        <f t="shared" si="13"/>
        <v/>
      </c>
      <c r="T399" s="63"/>
      <c r="U399" s="63"/>
      <c r="V399" s="30" t="str">
        <f>IF($P399="","",$P399+$Q399+LOOKUP(2,1/($V$4:$V398&lt;&gt;""),$V$4:$V398))</f>
        <v/>
      </c>
      <c r="W399" s="31"/>
      <c r="X399" s="31"/>
      <c r="Y399" s="32"/>
      <c r="Z399" s="32"/>
      <c r="AA399" s="32"/>
      <c r="AB399" s="32"/>
      <c r="AC399" s="32"/>
      <c r="AD399" s="32"/>
      <c r="AE399" s="32"/>
      <c r="AF399" s="32"/>
      <c r="AG399" s="32"/>
      <c r="AH399" s="32"/>
      <c r="AI399" s="32"/>
      <c r="AJ399" s="32"/>
      <c r="AK399" s="32"/>
      <c r="AL399" s="32"/>
      <c r="AM399" s="32"/>
      <c r="AN399" s="32"/>
      <c r="AO399" s="32"/>
      <c r="AP399" s="32"/>
      <c r="AQ399" s="32"/>
      <c r="AR399" s="32"/>
      <c r="AS399" s="32"/>
      <c r="AT399" s="32"/>
      <c r="AU399" s="32"/>
      <c r="AV399" s="32"/>
      <c r="AW399" s="32"/>
      <c r="AX399" s="32"/>
      <c r="AY399" s="32"/>
      <c r="AZ399" s="32"/>
      <c r="BA399" s="32"/>
      <c r="BB399" s="32"/>
      <c r="BC399" s="32"/>
      <c r="BD399" s="32"/>
      <c r="BE399" s="32"/>
      <c r="BF399" s="32"/>
      <c r="BG399" s="32"/>
      <c r="BH399" s="32"/>
      <c r="BI399" s="32"/>
      <c r="BJ399" s="32"/>
      <c r="BK399" s="32"/>
      <c r="BL399" s="32"/>
      <c r="BM399" s="32"/>
      <c r="BN399" s="32"/>
      <c r="BO399" s="32"/>
      <c r="BP399" s="32"/>
      <c r="BQ399" s="32"/>
      <c r="BR399" s="32"/>
      <c r="BS399" s="32"/>
      <c r="BT399" s="32"/>
      <c r="BU399" s="32"/>
      <c r="BV399" s="32"/>
      <c r="BW399" s="32"/>
      <c r="BX399" s="32"/>
      <c r="BY399" s="32"/>
      <c r="BZ399" s="32"/>
      <c r="CA399" s="32"/>
      <c r="CB399" s="32"/>
      <c r="CC399" s="32"/>
      <c r="CD399" s="32"/>
      <c r="CE399" s="32"/>
      <c r="CF399" s="32"/>
      <c r="CG399" s="32"/>
      <c r="CH399" s="32"/>
      <c r="CI399" s="32"/>
      <c r="CJ399" s="32"/>
      <c r="CK399" s="32"/>
      <c r="CL399" s="32"/>
      <c r="CM399" s="32"/>
      <c r="CN399" s="32"/>
      <c r="CO399" s="32"/>
      <c r="CP399" s="32"/>
      <c r="CQ399" s="32"/>
      <c r="CR399" s="32"/>
      <c r="CS399" s="32"/>
      <c r="CT399" s="32"/>
      <c r="CU399" s="32"/>
      <c r="CV399" s="32"/>
      <c r="CW399" s="32"/>
      <c r="CX399" s="32"/>
      <c r="CY399" s="32"/>
      <c r="CZ399" s="32"/>
      <c r="DA399" s="32"/>
      <c r="DB399" s="32"/>
      <c r="DC399" s="32"/>
      <c r="DD399" s="32"/>
      <c r="DE399" s="32"/>
      <c r="DF399" s="32"/>
      <c r="DG399" s="32"/>
      <c r="DH399" s="32"/>
      <c r="DI399" s="32"/>
      <c r="DJ399" s="32"/>
      <c r="DK399" s="32"/>
      <c r="DL399" s="32"/>
      <c r="DM399" s="32"/>
      <c r="DN399" s="32"/>
      <c r="DO399" s="32"/>
      <c r="DP399" s="32"/>
      <c r="DQ399" s="32"/>
      <c r="DR399" s="32"/>
      <c r="DS399" s="32"/>
      <c r="DT399" s="32"/>
      <c r="DU399" s="32"/>
      <c r="DV399" s="32"/>
      <c r="DW399" s="32"/>
      <c r="DX399" s="32"/>
      <c r="DY399" s="32"/>
      <c r="DZ399" s="32"/>
      <c r="EA399" s="32"/>
      <c r="EB399" s="32"/>
      <c r="EC399" s="32"/>
      <c r="ED399" s="32"/>
      <c r="EE399" s="32"/>
      <c r="EF399" s="32"/>
      <c r="EG399" s="32"/>
      <c r="EH399" s="32"/>
      <c r="EI399" s="32"/>
      <c r="EJ399" s="32"/>
      <c r="EK399" s="32"/>
      <c r="EL399" s="32"/>
      <c r="EM399" s="32"/>
      <c r="EN399" s="32"/>
      <c r="EO399" s="32"/>
      <c r="EP399" s="32"/>
      <c r="EQ399" s="32"/>
      <c r="ER399" s="32"/>
      <c r="ES399" s="32"/>
      <c r="ET399" s="32"/>
      <c r="EU399" s="32"/>
      <c r="EV399" s="32"/>
      <c r="EW399" s="32"/>
      <c r="EX399" s="32"/>
      <c r="EY399" s="32"/>
      <c r="EZ399" s="32"/>
      <c r="FA399" s="32"/>
      <c r="FB399" s="32"/>
      <c r="FC399" s="32"/>
      <c r="FD399" s="32"/>
      <c r="FE399" s="32"/>
      <c r="FF399" s="32"/>
      <c r="FG399" s="32"/>
      <c r="FH399" s="32"/>
      <c r="FI399" s="32"/>
      <c r="FJ399" s="32"/>
      <c r="FK399" s="32"/>
      <c r="FL399" s="32"/>
      <c r="FM399" s="32"/>
      <c r="FN399" s="32"/>
      <c r="FO399" s="32"/>
      <c r="FP399" s="32"/>
      <c r="FQ399" s="32"/>
      <c r="FR399" s="32"/>
      <c r="FS399" s="32"/>
      <c r="FT399" s="32"/>
      <c r="FU399" s="32"/>
      <c r="FV399" s="32"/>
      <c r="FW399" s="32"/>
      <c r="FX399" s="32"/>
      <c r="FY399" s="32"/>
      <c r="FZ399" s="32"/>
      <c r="GA399" s="32"/>
      <c r="GB399" s="32"/>
      <c r="GC399" s="32"/>
      <c r="GD399" s="32"/>
      <c r="GE399" s="32"/>
      <c r="GF399" s="32"/>
      <c r="GG399" s="32"/>
      <c r="GH399" s="32"/>
      <c r="GI399" s="32"/>
      <c r="GJ399" s="32"/>
      <c r="GK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</row>
    <row r="400" spans="1:258" ht="18" x14ac:dyDescent="0.25">
      <c r="A400" s="33">
        <f>LOOKUP(2,1/($A$4:$A399&lt;&gt;""),$A$4:$A399)+1</f>
        <v>392</v>
      </c>
      <c r="B400" s="34"/>
      <c r="C400" s="48"/>
      <c r="D400" s="35" t="str">
        <f ca="1">IFERROR(IF($E400="","",VLOOKUP($E400,'Currency Pairs'!$B$4:$D$1001,3,FALSE)),"")</f>
        <v/>
      </c>
      <c r="E400" s="47" t="str">
        <f ca="1">IFERROR(IF($D400="","",VLOOKUP($D400,'Currency Pairs'!$A$4:$B$1001,2,FALSE)),"")</f>
        <v/>
      </c>
      <c r="F400" s="48"/>
      <c r="G400" s="47"/>
      <c r="H400" s="47"/>
      <c r="I400" s="47"/>
      <c r="J400" s="49" t="str">
        <f t="shared" si="14"/>
        <v/>
      </c>
      <c r="K400" s="77"/>
      <c r="L400" s="47"/>
      <c r="M400" s="50"/>
      <c r="N400" s="51" t="str">
        <f>IF(OR($G400="",$L400=""),"",ROUND(IF($F400="Long",(L400-G400),(G400-L400)) * POWER(10, VLOOKUP($D400,'Currency Pairs'!$A:$C,3,FALSE)),0))</f>
        <v/>
      </c>
      <c r="O400" s="93" t="str">
        <f>IF($P400="","",(($P400+$Q400+$R400)/LOOKUP(2,1/($V$4:$V399&lt;&gt;""),$V$4:$V399)))</f>
        <v/>
      </c>
      <c r="P400" s="52"/>
      <c r="Q400" s="52"/>
      <c r="R400" s="52"/>
      <c r="S400" s="40" t="str">
        <f t="shared" si="13"/>
        <v/>
      </c>
      <c r="T400" s="64"/>
      <c r="U400" s="64"/>
      <c r="V400" s="39" t="str">
        <f>IF($P400="","",$P400+$Q400+LOOKUP(2,1/($V$4:$V399&lt;&gt;""),$V$4:$V399))</f>
        <v/>
      </c>
      <c r="W400" s="40"/>
      <c r="X400" s="40"/>
      <c r="Y400" s="33"/>
      <c r="Z400" s="33"/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  <c r="CY400" s="33"/>
      <c r="CZ400" s="33"/>
      <c r="DA400" s="33"/>
      <c r="DB400" s="33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  <c r="DS400" s="33"/>
      <c r="DT400" s="33"/>
      <c r="DU400" s="33"/>
      <c r="DV400" s="33"/>
      <c r="DW400" s="33"/>
      <c r="DX400" s="33"/>
      <c r="DY400" s="33"/>
      <c r="DZ400" s="33"/>
      <c r="EA400" s="33"/>
      <c r="EB400" s="33"/>
      <c r="EC400" s="33"/>
      <c r="ED400" s="33"/>
      <c r="EE400" s="33"/>
      <c r="EF400" s="33"/>
      <c r="EG400" s="33"/>
      <c r="EH400" s="33"/>
      <c r="EI400" s="33"/>
      <c r="EJ400" s="33"/>
      <c r="EK400" s="33"/>
      <c r="EL400" s="33"/>
      <c r="EM400" s="33"/>
      <c r="EN400" s="33"/>
      <c r="EO400" s="33"/>
      <c r="EP400" s="33"/>
      <c r="EQ400" s="33"/>
      <c r="ER400" s="33"/>
      <c r="ES400" s="33"/>
      <c r="ET400" s="33"/>
      <c r="EU400" s="33"/>
      <c r="EV400" s="33"/>
      <c r="EW400" s="33"/>
      <c r="EX400" s="33"/>
      <c r="EY400" s="33"/>
      <c r="EZ400" s="33"/>
      <c r="FA400" s="33"/>
      <c r="FB400" s="33"/>
      <c r="FC400" s="33"/>
      <c r="FD400" s="33"/>
      <c r="FE400" s="33"/>
      <c r="FF400" s="33"/>
      <c r="FG400" s="33"/>
      <c r="FH400" s="33"/>
      <c r="FI400" s="33"/>
      <c r="FJ400" s="33"/>
      <c r="FK400" s="33"/>
      <c r="FL400" s="33"/>
      <c r="FM400" s="33"/>
      <c r="FN400" s="33"/>
      <c r="FO400" s="33"/>
      <c r="FP400" s="33"/>
      <c r="FQ400" s="33"/>
      <c r="FR400" s="33"/>
      <c r="FS400" s="33"/>
      <c r="FT400" s="33"/>
      <c r="FU400" s="33"/>
      <c r="FV400" s="33"/>
      <c r="FW400" s="33"/>
      <c r="FX400" s="33"/>
      <c r="FY400" s="33"/>
      <c r="FZ400" s="33"/>
      <c r="GA400" s="33"/>
      <c r="GB400" s="33"/>
      <c r="GC400" s="33"/>
      <c r="GD400" s="33"/>
      <c r="GE400" s="33"/>
      <c r="GF400" s="33"/>
      <c r="GG400" s="33"/>
      <c r="GH400" s="33"/>
      <c r="GI400" s="33"/>
      <c r="GJ400" s="33"/>
      <c r="GK400" s="33"/>
      <c r="GL400" s="33"/>
      <c r="GM400" s="33"/>
      <c r="GN400" s="33"/>
      <c r="GO400" s="33"/>
      <c r="GP400" s="33"/>
      <c r="GQ400" s="33"/>
      <c r="GR400" s="33"/>
      <c r="GS400" s="33"/>
      <c r="GT400" s="33"/>
      <c r="GU400" s="33"/>
      <c r="GV400" s="33"/>
      <c r="GW400" s="33"/>
      <c r="GX400" s="33"/>
      <c r="GY400" s="33"/>
      <c r="GZ400" s="33"/>
      <c r="HA400" s="33"/>
      <c r="HB400" s="33"/>
      <c r="HC400" s="33"/>
      <c r="HD400" s="33"/>
      <c r="HE400" s="33"/>
      <c r="HF400" s="33"/>
      <c r="HG400" s="33"/>
      <c r="HH400" s="33"/>
      <c r="HI400" s="33"/>
      <c r="HJ400" s="33"/>
      <c r="HK400" s="33"/>
      <c r="HL400" s="33"/>
      <c r="HM400" s="33"/>
      <c r="HN400" s="33"/>
      <c r="HO400" s="33"/>
      <c r="HP400" s="33"/>
      <c r="HQ400" s="33"/>
      <c r="HR400" s="33"/>
      <c r="HS400" s="33"/>
      <c r="HT400" s="33"/>
      <c r="HU400" s="33"/>
      <c r="HV400" s="33"/>
      <c r="HW400" s="33"/>
      <c r="HX400" s="33"/>
      <c r="HY400" s="33"/>
      <c r="HZ400" s="33"/>
      <c r="IA400" s="33"/>
      <c r="IB400" s="33"/>
      <c r="IC400" s="33"/>
      <c r="ID400" s="33"/>
      <c r="IE400" s="33"/>
      <c r="IF400" s="33"/>
      <c r="IG400" s="33"/>
      <c r="IH400" s="33"/>
      <c r="II400" s="33"/>
      <c r="IJ400" s="33"/>
      <c r="IK400" s="33"/>
      <c r="IL400" s="33"/>
      <c r="IM400" s="33"/>
      <c r="IN400" s="33"/>
      <c r="IO400" s="33"/>
      <c r="IP400" s="33"/>
      <c r="IQ400" s="33"/>
      <c r="IR400" s="33"/>
      <c r="IS400" s="33"/>
      <c r="IT400" s="33"/>
      <c r="IU400" s="33"/>
      <c r="IV400" s="33"/>
      <c r="IW400" s="33"/>
      <c r="IX400" s="33"/>
    </row>
    <row r="401" spans="1:258" ht="18" x14ac:dyDescent="0.25">
      <c r="A401" s="24">
        <f>LOOKUP(2,1/($A$4:$A400&lt;&gt;""),$A$4:$A400)+1</f>
        <v>393</v>
      </c>
      <c r="B401" s="25"/>
      <c r="C401" s="42"/>
      <c r="D401" s="26" t="str">
        <f ca="1">IFERROR(IF($E401="","",VLOOKUP($E401,'Currency Pairs'!$B$4:$D$1001,3,FALSE)),"")</f>
        <v/>
      </c>
      <c r="E401" s="41" t="str">
        <f ca="1">IFERROR(IF($D401="","",VLOOKUP($D401,'Currency Pairs'!$A$4:$B$1001,2,FALSE)),"")</f>
        <v/>
      </c>
      <c r="F401" s="42"/>
      <c r="G401" s="41"/>
      <c r="H401" s="41"/>
      <c r="I401" s="41"/>
      <c r="J401" s="43" t="str">
        <f t="shared" si="14"/>
        <v/>
      </c>
      <c r="K401" s="76"/>
      <c r="L401" s="41"/>
      <c r="M401" s="44"/>
      <c r="N401" s="45" t="str">
        <f>IF(OR($G401="",$L401=""),"",ROUND(IF($F401="Long",(L401-G401),(G401-L401)) * POWER(10, VLOOKUP($D401,'Currency Pairs'!$A:$C,3,FALSE)),0))</f>
        <v/>
      </c>
      <c r="O401" s="89" t="str">
        <f>IF($P401="","",(($P401+$Q401+$R401)/LOOKUP(2,1/($V$4:$V400&lt;&gt;""),$V$4:$V400)))</f>
        <v/>
      </c>
      <c r="P401" s="46"/>
      <c r="Q401" s="46"/>
      <c r="R401" s="46"/>
      <c r="S401" s="31" t="str">
        <f t="shared" si="13"/>
        <v/>
      </c>
      <c r="T401" s="63"/>
      <c r="U401" s="63"/>
      <c r="V401" s="30" t="str">
        <f>IF($P401="","",$P401+$Q401+LOOKUP(2,1/($V$4:$V400&lt;&gt;""),$V$4:$V400))</f>
        <v/>
      </c>
      <c r="W401" s="31"/>
      <c r="X401" s="31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  <c r="AP401" s="32"/>
      <c r="AQ401" s="32"/>
      <c r="AR401" s="32"/>
      <c r="AS401" s="32"/>
      <c r="AT401" s="32"/>
      <c r="AU401" s="32"/>
      <c r="AV401" s="32"/>
      <c r="AW401" s="32"/>
      <c r="AX401" s="32"/>
      <c r="AY401" s="32"/>
      <c r="AZ401" s="32"/>
      <c r="BA401" s="32"/>
      <c r="BB401" s="32"/>
      <c r="BC401" s="32"/>
      <c r="BD401" s="32"/>
      <c r="BE401" s="32"/>
      <c r="BF401" s="32"/>
      <c r="BG401" s="32"/>
      <c r="BH401" s="32"/>
      <c r="BI401" s="32"/>
      <c r="BJ401" s="32"/>
      <c r="BK401" s="32"/>
      <c r="BL401" s="32"/>
      <c r="BM401" s="32"/>
      <c r="BN401" s="32"/>
      <c r="BO401" s="32"/>
      <c r="BP401" s="32"/>
      <c r="BQ401" s="32"/>
      <c r="BR401" s="32"/>
      <c r="BS401" s="32"/>
      <c r="BT401" s="32"/>
      <c r="BU401" s="32"/>
      <c r="BV401" s="32"/>
      <c r="BW401" s="32"/>
      <c r="BX401" s="32"/>
      <c r="BY401" s="32"/>
      <c r="BZ401" s="32"/>
      <c r="CA401" s="32"/>
      <c r="CB401" s="32"/>
      <c r="CC401" s="32"/>
      <c r="CD401" s="32"/>
      <c r="CE401" s="32"/>
      <c r="CF401" s="32"/>
      <c r="CG401" s="32"/>
      <c r="CH401" s="32"/>
      <c r="CI401" s="32"/>
      <c r="CJ401" s="32"/>
      <c r="CK401" s="32"/>
      <c r="CL401" s="32"/>
      <c r="CM401" s="32"/>
      <c r="CN401" s="32"/>
      <c r="CO401" s="32"/>
      <c r="CP401" s="32"/>
      <c r="CQ401" s="32"/>
      <c r="CR401" s="32"/>
      <c r="CS401" s="32"/>
      <c r="CT401" s="32"/>
      <c r="CU401" s="32"/>
      <c r="CV401" s="32"/>
      <c r="CW401" s="32"/>
      <c r="CX401" s="32"/>
      <c r="CY401" s="32"/>
      <c r="CZ401" s="32"/>
      <c r="DA401" s="32"/>
      <c r="DB401" s="32"/>
      <c r="DC401" s="32"/>
      <c r="DD401" s="32"/>
      <c r="DE401" s="32"/>
      <c r="DF401" s="32"/>
      <c r="DG401" s="32"/>
      <c r="DH401" s="32"/>
      <c r="DI401" s="32"/>
      <c r="DJ401" s="32"/>
      <c r="DK401" s="32"/>
      <c r="DL401" s="32"/>
      <c r="DM401" s="32"/>
      <c r="DN401" s="32"/>
      <c r="DO401" s="32"/>
      <c r="DP401" s="32"/>
      <c r="DQ401" s="32"/>
      <c r="DR401" s="32"/>
      <c r="DS401" s="32"/>
      <c r="DT401" s="32"/>
      <c r="DU401" s="32"/>
      <c r="DV401" s="32"/>
      <c r="DW401" s="32"/>
      <c r="DX401" s="32"/>
      <c r="DY401" s="32"/>
      <c r="DZ401" s="32"/>
      <c r="EA401" s="32"/>
      <c r="EB401" s="32"/>
      <c r="EC401" s="32"/>
      <c r="ED401" s="32"/>
      <c r="EE401" s="32"/>
      <c r="EF401" s="32"/>
      <c r="EG401" s="32"/>
      <c r="EH401" s="32"/>
      <c r="EI401" s="32"/>
      <c r="EJ401" s="32"/>
      <c r="EK401" s="32"/>
      <c r="EL401" s="32"/>
      <c r="EM401" s="32"/>
      <c r="EN401" s="32"/>
      <c r="EO401" s="32"/>
      <c r="EP401" s="32"/>
      <c r="EQ401" s="32"/>
      <c r="ER401" s="32"/>
      <c r="ES401" s="32"/>
      <c r="ET401" s="32"/>
      <c r="EU401" s="32"/>
      <c r="EV401" s="32"/>
      <c r="EW401" s="32"/>
      <c r="EX401" s="32"/>
      <c r="EY401" s="32"/>
      <c r="EZ401" s="32"/>
      <c r="FA401" s="32"/>
      <c r="FB401" s="32"/>
      <c r="FC401" s="32"/>
      <c r="FD401" s="32"/>
      <c r="FE401" s="32"/>
      <c r="FF401" s="32"/>
      <c r="FG401" s="32"/>
      <c r="FH401" s="32"/>
      <c r="FI401" s="32"/>
      <c r="FJ401" s="32"/>
      <c r="FK401" s="32"/>
      <c r="FL401" s="32"/>
      <c r="FM401" s="32"/>
      <c r="FN401" s="32"/>
      <c r="FO401" s="32"/>
      <c r="FP401" s="32"/>
      <c r="FQ401" s="32"/>
      <c r="FR401" s="32"/>
      <c r="FS401" s="32"/>
      <c r="FT401" s="32"/>
      <c r="FU401" s="32"/>
      <c r="FV401" s="32"/>
      <c r="FW401" s="32"/>
      <c r="FX401" s="32"/>
      <c r="FY401" s="32"/>
      <c r="FZ401" s="32"/>
      <c r="GA401" s="32"/>
      <c r="GB401" s="32"/>
      <c r="GC401" s="32"/>
      <c r="GD401" s="32"/>
      <c r="GE401" s="32"/>
      <c r="GF401" s="32"/>
      <c r="GG401" s="32"/>
      <c r="GH401" s="32"/>
      <c r="GI401" s="32"/>
      <c r="GJ401" s="32"/>
      <c r="GK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</row>
    <row r="402" spans="1:258" ht="18" x14ac:dyDescent="0.25">
      <c r="A402" s="33">
        <f>LOOKUP(2,1/($A$4:$A401&lt;&gt;""),$A$4:$A401)+1</f>
        <v>394</v>
      </c>
      <c r="B402" s="34"/>
      <c r="C402" s="48"/>
      <c r="D402" s="35" t="str">
        <f ca="1">IFERROR(IF($E402="","",VLOOKUP($E402,'Currency Pairs'!$B$4:$D$1001,3,FALSE)),"")</f>
        <v/>
      </c>
      <c r="E402" s="47" t="str">
        <f ca="1">IFERROR(IF($D402="","",VLOOKUP($D402,'Currency Pairs'!$A$4:$B$1001,2,FALSE)),"")</f>
        <v/>
      </c>
      <c r="F402" s="48"/>
      <c r="G402" s="47"/>
      <c r="H402" s="47"/>
      <c r="I402" s="47"/>
      <c r="J402" s="49" t="str">
        <f t="shared" si="14"/>
        <v/>
      </c>
      <c r="K402" s="77"/>
      <c r="L402" s="47"/>
      <c r="M402" s="50"/>
      <c r="N402" s="51" t="str">
        <f>IF(OR($G402="",$L402=""),"",ROUND(IF($F402="Long",(L402-G402),(G402-L402)) * POWER(10, VLOOKUP($D402,'Currency Pairs'!$A:$C,3,FALSE)),0))</f>
        <v/>
      </c>
      <c r="O402" s="93" t="str">
        <f>IF($P402="","",(($P402+$Q402+$R402)/LOOKUP(2,1/($V$4:$V401&lt;&gt;""),$V$4:$V401)))</f>
        <v/>
      </c>
      <c r="P402" s="52"/>
      <c r="Q402" s="52"/>
      <c r="R402" s="52"/>
      <c r="S402" s="40" t="str">
        <f t="shared" si="13"/>
        <v/>
      </c>
      <c r="T402" s="64"/>
      <c r="U402" s="64"/>
      <c r="V402" s="39" t="str">
        <f>IF($P402="","",$P402+$Q402+LOOKUP(2,1/($V$4:$V401&lt;&gt;""),$V$4:$V401))</f>
        <v/>
      </c>
      <c r="W402" s="40"/>
      <c r="X402" s="40"/>
      <c r="Y402" s="33"/>
      <c r="Z402" s="33"/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  <c r="CY402" s="33"/>
      <c r="CZ402" s="33"/>
      <c r="DA402" s="33"/>
      <c r="DB402" s="33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  <c r="DS402" s="33"/>
      <c r="DT402" s="33"/>
      <c r="DU402" s="33"/>
      <c r="DV402" s="33"/>
      <c r="DW402" s="33"/>
      <c r="DX402" s="33"/>
      <c r="DY402" s="33"/>
      <c r="DZ402" s="33"/>
      <c r="EA402" s="33"/>
      <c r="EB402" s="33"/>
      <c r="EC402" s="33"/>
      <c r="ED402" s="33"/>
      <c r="EE402" s="33"/>
      <c r="EF402" s="33"/>
      <c r="EG402" s="33"/>
      <c r="EH402" s="33"/>
      <c r="EI402" s="33"/>
      <c r="EJ402" s="33"/>
      <c r="EK402" s="33"/>
      <c r="EL402" s="33"/>
      <c r="EM402" s="33"/>
      <c r="EN402" s="33"/>
      <c r="EO402" s="33"/>
      <c r="EP402" s="33"/>
      <c r="EQ402" s="33"/>
      <c r="ER402" s="33"/>
      <c r="ES402" s="33"/>
      <c r="ET402" s="33"/>
      <c r="EU402" s="33"/>
      <c r="EV402" s="33"/>
      <c r="EW402" s="33"/>
      <c r="EX402" s="33"/>
      <c r="EY402" s="33"/>
      <c r="EZ402" s="33"/>
      <c r="FA402" s="33"/>
      <c r="FB402" s="33"/>
      <c r="FC402" s="33"/>
      <c r="FD402" s="33"/>
      <c r="FE402" s="33"/>
      <c r="FF402" s="33"/>
      <c r="FG402" s="33"/>
      <c r="FH402" s="33"/>
      <c r="FI402" s="33"/>
      <c r="FJ402" s="33"/>
      <c r="FK402" s="33"/>
      <c r="FL402" s="33"/>
      <c r="FM402" s="33"/>
      <c r="FN402" s="33"/>
      <c r="FO402" s="33"/>
      <c r="FP402" s="33"/>
      <c r="FQ402" s="33"/>
      <c r="FR402" s="33"/>
      <c r="FS402" s="33"/>
      <c r="FT402" s="33"/>
      <c r="FU402" s="33"/>
      <c r="FV402" s="33"/>
      <c r="FW402" s="33"/>
      <c r="FX402" s="33"/>
      <c r="FY402" s="33"/>
      <c r="FZ402" s="33"/>
      <c r="GA402" s="33"/>
      <c r="GB402" s="33"/>
      <c r="GC402" s="33"/>
      <c r="GD402" s="33"/>
      <c r="GE402" s="33"/>
      <c r="GF402" s="33"/>
      <c r="GG402" s="33"/>
      <c r="GH402" s="33"/>
      <c r="GI402" s="33"/>
      <c r="GJ402" s="33"/>
      <c r="GK402" s="33"/>
      <c r="GL402" s="33"/>
      <c r="GM402" s="33"/>
      <c r="GN402" s="33"/>
      <c r="GO402" s="33"/>
      <c r="GP402" s="33"/>
      <c r="GQ402" s="33"/>
      <c r="GR402" s="33"/>
      <c r="GS402" s="33"/>
      <c r="GT402" s="33"/>
      <c r="GU402" s="33"/>
      <c r="GV402" s="33"/>
      <c r="GW402" s="33"/>
      <c r="GX402" s="33"/>
      <c r="GY402" s="33"/>
      <c r="GZ402" s="33"/>
      <c r="HA402" s="33"/>
      <c r="HB402" s="33"/>
      <c r="HC402" s="33"/>
      <c r="HD402" s="33"/>
      <c r="HE402" s="33"/>
      <c r="HF402" s="33"/>
      <c r="HG402" s="33"/>
      <c r="HH402" s="33"/>
      <c r="HI402" s="33"/>
      <c r="HJ402" s="33"/>
      <c r="HK402" s="33"/>
      <c r="HL402" s="33"/>
      <c r="HM402" s="33"/>
      <c r="HN402" s="33"/>
      <c r="HO402" s="33"/>
      <c r="HP402" s="33"/>
      <c r="HQ402" s="33"/>
      <c r="HR402" s="33"/>
      <c r="HS402" s="33"/>
      <c r="HT402" s="33"/>
      <c r="HU402" s="33"/>
      <c r="HV402" s="33"/>
      <c r="HW402" s="33"/>
      <c r="HX402" s="33"/>
      <c r="HY402" s="33"/>
      <c r="HZ402" s="33"/>
      <c r="IA402" s="33"/>
      <c r="IB402" s="33"/>
      <c r="IC402" s="33"/>
      <c r="ID402" s="33"/>
      <c r="IE402" s="33"/>
      <c r="IF402" s="33"/>
      <c r="IG402" s="33"/>
      <c r="IH402" s="33"/>
      <c r="II402" s="33"/>
      <c r="IJ402" s="33"/>
      <c r="IK402" s="33"/>
      <c r="IL402" s="33"/>
      <c r="IM402" s="33"/>
      <c r="IN402" s="33"/>
      <c r="IO402" s="33"/>
      <c r="IP402" s="33"/>
      <c r="IQ402" s="33"/>
      <c r="IR402" s="33"/>
      <c r="IS402" s="33"/>
      <c r="IT402" s="33"/>
      <c r="IU402" s="33"/>
      <c r="IV402" s="33"/>
      <c r="IW402" s="33"/>
      <c r="IX402" s="33"/>
    </row>
    <row r="403" spans="1:258" ht="18" x14ac:dyDescent="0.25">
      <c r="A403" s="24">
        <f>LOOKUP(2,1/($A$4:$A402&lt;&gt;""),$A$4:$A402)+1</f>
        <v>395</v>
      </c>
      <c r="B403" s="25"/>
      <c r="C403" s="42"/>
      <c r="D403" s="26" t="str">
        <f ca="1">IFERROR(IF($E403="","",VLOOKUP($E403,'Currency Pairs'!$B$4:$D$1001,3,FALSE)),"")</f>
        <v/>
      </c>
      <c r="E403" s="41" t="str">
        <f ca="1">IFERROR(IF($D403="","",VLOOKUP($D403,'Currency Pairs'!$A$4:$B$1001,2,FALSE)),"")</f>
        <v/>
      </c>
      <c r="F403" s="42"/>
      <c r="G403" s="41"/>
      <c r="H403" s="41"/>
      <c r="I403" s="41"/>
      <c r="J403" s="43" t="str">
        <f t="shared" si="14"/>
        <v/>
      </c>
      <c r="K403" s="76"/>
      <c r="L403" s="41"/>
      <c r="M403" s="44"/>
      <c r="N403" s="45" t="str">
        <f>IF(OR($G403="",$L403=""),"",ROUND(IF($F403="Long",(L403-G403),(G403-L403)) * POWER(10, VLOOKUP($D403,'Currency Pairs'!$A:$C,3,FALSE)),0))</f>
        <v/>
      </c>
      <c r="O403" s="89" t="str">
        <f>IF($P403="","",(($P403+$Q403+$R403)/LOOKUP(2,1/($V$4:$V402&lt;&gt;""),$V$4:$V402)))</f>
        <v/>
      </c>
      <c r="P403" s="46"/>
      <c r="Q403" s="46"/>
      <c r="R403" s="46"/>
      <c r="S403" s="31" t="str">
        <f t="shared" ref="S403:S466" si="15">IF(AND(B403&lt;&gt;"",M403&lt;&gt;""),IF(DATEDIF(B403,M403,"d")&gt;0,DATEDIF(B403,M403,"d"),"")&amp;
IF(DATEDIF(B403,M403,"d")=1," day",IF(DATEDIF(B403,M403,"d")=0, "Intraday"," days")),"")</f>
        <v/>
      </c>
      <c r="T403" s="63"/>
      <c r="U403" s="63"/>
      <c r="V403" s="30" t="str">
        <f>IF($P403="","",$P403+$Q403+LOOKUP(2,1/($V$4:$V402&lt;&gt;""),$V$4:$V402))</f>
        <v/>
      </c>
      <c r="W403" s="31"/>
      <c r="X403" s="31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  <c r="AP403" s="32"/>
      <c r="AQ403" s="32"/>
      <c r="AR403" s="32"/>
      <c r="AS403" s="32"/>
      <c r="AT403" s="32"/>
      <c r="AU403" s="32"/>
      <c r="AV403" s="32"/>
      <c r="AW403" s="32"/>
      <c r="AX403" s="32"/>
      <c r="AY403" s="32"/>
      <c r="AZ403" s="32"/>
      <c r="BA403" s="32"/>
      <c r="BB403" s="32"/>
      <c r="BC403" s="32"/>
      <c r="BD403" s="32"/>
      <c r="BE403" s="32"/>
      <c r="BF403" s="32"/>
      <c r="BG403" s="32"/>
      <c r="BH403" s="32"/>
      <c r="BI403" s="32"/>
      <c r="BJ403" s="32"/>
      <c r="BK403" s="32"/>
      <c r="BL403" s="32"/>
      <c r="BM403" s="32"/>
      <c r="BN403" s="32"/>
      <c r="BO403" s="32"/>
      <c r="BP403" s="32"/>
      <c r="BQ403" s="32"/>
      <c r="BR403" s="32"/>
      <c r="BS403" s="32"/>
      <c r="BT403" s="32"/>
      <c r="BU403" s="32"/>
      <c r="BV403" s="32"/>
      <c r="BW403" s="32"/>
      <c r="BX403" s="32"/>
      <c r="BY403" s="32"/>
      <c r="BZ403" s="32"/>
      <c r="CA403" s="32"/>
      <c r="CB403" s="32"/>
      <c r="CC403" s="32"/>
      <c r="CD403" s="32"/>
      <c r="CE403" s="32"/>
      <c r="CF403" s="32"/>
      <c r="CG403" s="32"/>
      <c r="CH403" s="32"/>
      <c r="CI403" s="32"/>
      <c r="CJ403" s="32"/>
      <c r="CK403" s="32"/>
      <c r="CL403" s="32"/>
      <c r="CM403" s="32"/>
      <c r="CN403" s="32"/>
      <c r="CO403" s="32"/>
      <c r="CP403" s="32"/>
      <c r="CQ403" s="32"/>
      <c r="CR403" s="32"/>
      <c r="CS403" s="32"/>
      <c r="CT403" s="32"/>
      <c r="CU403" s="32"/>
      <c r="CV403" s="32"/>
      <c r="CW403" s="32"/>
      <c r="CX403" s="32"/>
      <c r="CY403" s="32"/>
      <c r="CZ403" s="32"/>
      <c r="DA403" s="32"/>
      <c r="DB403" s="32"/>
      <c r="DC403" s="32"/>
      <c r="DD403" s="32"/>
      <c r="DE403" s="32"/>
      <c r="DF403" s="32"/>
      <c r="DG403" s="32"/>
      <c r="DH403" s="32"/>
      <c r="DI403" s="32"/>
      <c r="DJ403" s="32"/>
      <c r="DK403" s="32"/>
      <c r="DL403" s="32"/>
      <c r="DM403" s="32"/>
      <c r="DN403" s="32"/>
      <c r="DO403" s="32"/>
      <c r="DP403" s="32"/>
      <c r="DQ403" s="32"/>
      <c r="DR403" s="32"/>
      <c r="DS403" s="32"/>
      <c r="DT403" s="32"/>
      <c r="DU403" s="32"/>
      <c r="DV403" s="32"/>
      <c r="DW403" s="32"/>
      <c r="DX403" s="32"/>
      <c r="DY403" s="32"/>
      <c r="DZ403" s="32"/>
      <c r="EA403" s="32"/>
      <c r="EB403" s="32"/>
      <c r="EC403" s="32"/>
      <c r="ED403" s="32"/>
      <c r="EE403" s="32"/>
      <c r="EF403" s="32"/>
      <c r="EG403" s="32"/>
      <c r="EH403" s="32"/>
      <c r="EI403" s="32"/>
      <c r="EJ403" s="32"/>
      <c r="EK403" s="32"/>
      <c r="EL403" s="32"/>
      <c r="EM403" s="32"/>
      <c r="EN403" s="32"/>
      <c r="EO403" s="32"/>
      <c r="EP403" s="32"/>
      <c r="EQ403" s="32"/>
      <c r="ER403" s="32"/>
      <c r="ES403" s="32"/>
      <c r="ET403" s="32"/>
      <c r="EU403" s="32"/>
      <c r="EV403" s="32"/>
      <c r="EW403" s="32"/>
      <c r="EX403" s="32"/>
      <c r="EY403" s="32"/>
      <c r="EZ403" s="32"/>
      <c r="FA403" s="32"/>
      <c r="FB403" s="32"/>
      <c r="FC403" s="32"/>
      <c r="FD403" s="32"/>
      <c r="FE403" s="32"/>
      <c r="FF403" s="32"/>
      <c r="FG403" s="32"/>
      <c r="FH403" s="32"/>
      <c r="FI403" s="32"/>
      <c r="FJ403" s="32"/>
      <c r="FK403" s="32"/>
      <c r="FL403" s="32"/>
      <c r="FM403" s="32"/>
      <c r="FN403" s="32"/>
      <c r="FO403" s="32"/>
      <c r="FP403" s="32"/>
      <c r="FQ403" s="32"/>
      <c r="FR403" s="32"/>
      <c r="FS403" s="32"/>
      <c r="FT403" s="32"/>
      <c r="FU403" s="32"/>
      <c r="FV403" s="32"/>
      <c r="FW403" s="32"/>
      <c r="FX403" s="32"/>
      <c r="FY403" s="32"/>
      <c r="FZ403" s="32"/>
      <c r="GA403" s="32"/>
      <c r="GB403" s="32"/>
      <c r="GC403" s="32"/>
      <c r="GD403" s="32"/>
      <c r="GE403" s="32"/>
      <c r="GF403" s="32"/>
      <c r="GG403" s="32"/>
      <c r="GH403" s="32"/>
      <c r="GI403" s="32"/>
      <c r="GJ403" s="32"/>
      <c r="GK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</row>
    <row r="404" spans="1:258" ht="18" x14ac:dyDescent="0.25">
      <c r="A404" s="33">
        <f>LOOKUP(2,1/($A$4:$A403&lt;&gt;""),$A$4:$A403)+1</f>
        <v>396</v>
      </c>
      <c r="B404" s="34"/>
      <c r="C404" s="48"/>
      <c r="D404" s="35" t="str">
        <f ca="1">IFERROR(IF($E404="","",VLOOKUP($E404,'Currency Pairs'!$B$4:$D$1001,3,FALSE)),"")</f>
        <v/>
      </c>
      <c r="E404" s="47" t="str">
        <f ca="1">IFERROR(IF($D404="","",VLOOKUP($D404,'Currency Pairs'!$A$4:$B$1001,2,FALSE)),"")</f>
        <v/>
      </c>
      <c r="F404" s="48"/>
      <c r="G404" s="47"/>
      <c r="H404" s="47"/>
      <c r="I404" s="47"/>
      <c r="J404" s="49" t="str">
        <f t="shared" si="14"/>
        <v/>
      </c>
      <c r="K404" s="77"/>
      <c r="L404" s="47"/>
      <c r="M404" s="50"/>
      <c r="N404" s="51" t="str">
        <f>IF(OR($G404="",$L404=""),"",ROUND(IF($F404="Long",(L404-G404),(G404-L404)) * POWER(10, VLOOKUP($D404,'Currency Pairs'!$A:$C,3,FALSE)),0))</f>
        <v/>
      </c>
      <c r="O404" s="93" t="str">
        <f>IF($P404="","",(($P404+$Q404+$R404)/LOOKUP(2,1/($V$4:$V403&lt;&gt;""),$V$4:$V403)))</f>
        <v/>
      </c>
      <c r="P404" s="52"/>
      <c r="Q404" s="52"/>
      <c r="R404" s="52"/>
      <c r="S404" s="40" t="str">
        <f t="shared" si="15"/>
        <v/>
      </c>
      <c r="T404" s="64"/>
      <c r="U404" s="64"/>
      <c r="V404" s="39" t="str">
        <f>IF($P404="","",$P404+$Q404+LOOKUP(2,1/($V$4:$V403&lt;&gt;""),$V$4:$V403))</f>
        <v/>
      </c>
      <c r="W404" s="40"/>
      <c r="X404" s="40"/>
      <c r="Y404" s="33"/>
      <c r="Z404" s="33"/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  <c r="CY404" s="33"/>
      <c r="CZ404" s="33"/>
      <c r="DA404" s="33"/>
      <c r="DB404" s="33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  <c r="DS404" s="33"/>
      <c r="DT404" s="33"/>
      <c r="DU404" s="33"/>
      <c r="DV404" s="33"/>
      <c r="DW404" s="33"/>
      <c r="DX404" s="33"/>
      <c r="DY404" s="33"/>
      <c r="DZ404" s="33"/>
      <c r="EA404" s="33"/>
      <c r="EB404" s="33"/>
      <c r="EC404" s="33"/>
      <c r="ED404" s="33"/>
      <c r="EE404" s="33"/>
      <c r="EF404" s="33"/>
      <c r="EG404" s="33"/>
      <c r="EH404" s="33"/>
      <c r="EI404" s="33"/>
      <c r="EJ404" s="33"/>
      <c r="EK404" s="33"/>
      <c r="EL404" s="33"/>
      <c r="EM404" s="33"/>
      <c r="EN404" s="33"/>
      <c r="EO404" s="33"/>
      <c r="EP404" s="33"/>
      <c r="EQ404" s="33"/>
      <c r="ER404" s="33"/>
      <c r="ES404" s="33"/>
      <c r="ET404" s="33"/>
      <c r="EU404" s="33"/>
      <c r="EV404" s="33"/>
      <c r="EW404" s="33"/>
      <c r="EX404" s="33"/>
      <c r="EY404" s="33"/>
      <c r="EZ404" s="33"/>
      <c r="FA404" s="33"/>
      <c r="FB404" s="33"/>
      <c r="FC404" s="33"/>
      <c r="FD404" s="33"/>
      <c r="FE404" s="33"/>
      <c r="FF404" s="33"/>
      <c r="FG404" s="33"/>
      <c r="FH404" s="33"/>
      <c r="FI404" s="33"/>
      <c r="FJ404" s="33"/>
      <c r="FK404" s="33"/>
      <c r="FL404" s="33"/>
      <c r="FM404" s="33"/>
      <c r="FN404" s="33"/>
      <c r="FO404" s="33"/>
      <c r="FP404" s="33"/>
      <c r="FQ404" s="33"/>
      <c r="FR404" s="33"/>
      <c r="FS404" s="33"/>
      <c r="FT404" s="33"/>
      <c r="FU404" s="33"/>
      <c r="FV404" s="33"/>
      <c r="FW404" s="33"/>
      <c r="FX404" s="33"/>
      <c r="FY404" s="33"/>
      <c r="FZ404" s="33"/>
      <c r="GA404" s="33"/>
      <c r="GB404" s="33"/>
      <c r="GC404" s="33"/>
      <c r="GD404" s="33"/>
      <c r="GE404" s="33"/>
      <c r="GF404" s="33"/>
      <c r="GG404" s="33"/>
      <c r="GH404" s="33"/>
      <c r="GI404" s="33"/>
      <c r="GJ404" s="33"/>
      <c r="GK404" s="33"/>
      <c r="GL404" s="33"/>
      <c r="GM404" s="33"/>
      <c r="GN404" s="33"/>
      <c r="GO404" s="33"/>
      <c r="GP404" s="33"/>
      <c r="GQ404" s="33"/>
      <c r="GR404" s="33"/>
      <c r="GS404" s="33"/>
      <c r="GT404" s="33"/>
      <c r="GU404" s="33"/>
      <c r="GV404" s="33"/>
      <c r="GW404" s="33"/>
      <c r="GX404" s="33"/>
      <c r="GY404" s="33"/>
      <c r="GZ404" s="33"/>
      <c r="HA404" s="33"/>
      <c r="HB404" s="33"/>
      <c r="HC404" s="33"/>
      <c r="HD404" s="33"/>
      <c r="HE404" s="33"/>
      <c r="HF404" s="33"/>
      <c r="HG404" s="33"/>
      <c r="HH404" s="33"/>
      <c r="HI404" s="33"/>
      <c r="HJ404" s="33"/>
      <c r="HK404" s="33"/>
      <c r="HL404" s="33"/>
      <c r="HM404" s="33"/>
      <c r="HN404" s="33"/>
      <c r="HO404" s="33"/>
      <c r="HP404" s="33"/>
      <c r="HQ404" s="33"/>
      <c r="HR404" s="33"/>
      <c r="HS404" s="33"/>
      <c r="HT404" s="33"/>
      <c r="HU404" s="33"/>
      <c r="HV404" s="33"/>
      <c r="HW404" s="33"/>
      <c r="HX404" s="33"/>
      <c r="HY404" s="33"/>
      <c r="HZ404" s="33"/>
      <c r="IA404" s="33"/>
      <c r="IB404" s="33"/>
      <c r="IC404" s="33"/>
      <c r="ID404" s="33"/>
      <c r="IE404" s="33"/>
      <c r="IF404" s="33"/>
      <c r="IG404" s="33"/>
      <c r="IH404" s="33"/>
      <c r="II404" s="33"/>
      <c r="IJ404" s="33"/>
      <c r="IK404" s="33"/>
      <c r="IL404" s="33"/>
      <c r="IM404" s="33"/>
      <c r="IN404" s="33"/>
      <c r="IO404" s="33"/>
      <c r="IP404" s="33"/>
      <c r="IQ404" s="33"/>
      <c r="IR404" s="33"/>
      <c r="IS404" s="33"/>
      <c r="IT404" s="33"/>
      <c r="IU404" s="33"/>
      <c r="IV404" s="33"/>
      <c r="IW404" s="33"/>
      <c r="IX404" s="33"/>
    </row>
    <row r="405" spans="1:258" ht="18" x14ac:dyDescent="0.25">
      <c r="A405" s="24">
        <f>LOOKUP(2,1/($A$4:$A404&lt;&gt;""),$A$4:$A404)+1</f>
        <v>397</v>
      </c>
      <c r="B405" s="25"/>
      <c r="C405" s="42"/>
      <c r="D405" s="26" t="str">
        <f ca="1">IFERROR(IF($E405="","",VLOOKUP($E405,'Currency Pairs'!$B$4:$D$1001,3,FALSE)),"")</f>
        <v/>
      </c>
      <c r="E405" s="41" t="str">
        <f ca="1">IFERROR(IF($D405="","",VLOOKUP($D405,'Currency Pairs'!$A$4:$B$1001,2,FALSE)),"")</f>
        <v/>
      </c>
      <c r="F405" s="42"/>
      <c r="G405" s="41"/>
      <c r="H405" s="41"/>
      <c r="I405" s="41"/>
      <c r="J405" s="43" t="str">
        <f t="shared" si="14"/>
        <v/>
      </c>
      <c r="K405" s="76"/>
      <c r="L405" s="41"/>
      <c r="M405" s="44"/>
      <c r="N405" s="45" t="str">
        <f>IF(OR($G405="",$L405=""),"",ROUND(IF($F405="Long",(L405-G405),(G405-L405)) * POWER(10, VLOOKUP($D405,'Currency Pairs'!$A:$C,3,FALSE)),0))</f>
        <v/>
      </c>
      <c r="O405" s="89" t="str">
        <f>IF($P405="","",(($P405+$Q405+$R405)/LOOKUP(2,1/($V$4:$V404&lt;&gt;""),$V$4:$V404)))</f>
        <v/>
      </c>
      <c r="P405" s="46"/>
      <c r="Q405" s="46"/>
      <c r="R405" s="46"/>
      <c r="S405" s="31" t="str">
        <f t="shared" si="15"/>
        <v/>
      </c>
      <c r="T405" s="63"/>
      <c r="U405" s="63"/>
      <c r="V405" s="30" t="str">
        <f>IF($P405="","",$P405+$Q405+LOOKUP(2,1/($V$4:$V404&lt;&gt;""),$V$4:$V404))</f>
        <v/>
      </c>
      <c r="W405" s="31"/>
      <c r="X405" s="31"/>
      <c r="Y405" s="32"/>
      <c r="Z405" s="32"/>
      <c r="AA405" s="32"/>
      <c r="AB405" s="32"/>
      <c r="AC405" s="32"/>
      <c r="AD405" s="32"/>
      <c r="AE405" s="32"/>
      <c r="AF405" s="32"/>
      <c r="AG405" s="32"/>
      <c r="AH405" s="32"/>
      <c r="AI405" s="32"/>
      <c r="AJ405" s="32"/>
      <c r="AK405" s="32"/>
      <c r="AL405" s="32"/>
      <c r="AM405" s="32"/>
      <c r="AN405" s="32"/>
      <c r="AO405" s="32"/>
      <c r="AP405" s="32"/>
      <c r="AQ405" s="32"/>
      <c r="AR405" s="32"/>
      <c r="AS405" s="32"/>
      <c r="AT405" s="32"/>
      <c r="AU405" s="32"/>
      <c r="AV405" s="32"/>
      <c r="AW405" s="32"/>
      <c r="AX405" s="32"/>
      <c r="AY405" s="32"/>
      <c r="AZ405" s="32"/>
      <c r="BA405" s="32"/>
      <c r="BB405" s="32"/>
      <c r="BC405" s="32"/>
      <c r="BD405" s="32"/>
      <c r="BE405" s="32"/>
      <c r="BF405" s="32"/>
      <c r="BG405" s="32"/>
      <c r="BH405" s="32"/>
      <c r="BI405" s="32"/>
      <c r="BJ405" s="32"/>
      <c r="BK405" s="32"/>
      <c r="BL405" s="32"/>
      <c r="BM405" s="32"/>
      <c r="BN405" s="32"/>
      <c r="BO405" s="32"/>
      <c r="BP405" s="32"/>
      <c r="BQ405" s="32"/>
      <c r="BR405" s="32"/>
      <c r="BS405" s="32"/>
      <c r="BT405" s="32"/>
      <c r="BU405" s="32"/>
      <c r="BV405" s="32"/>
      <c r="BW405" s="32"/>
      <c r="BX405" s="32"/>
      <c r="BY405" s="32"/>
      <c r="BZ405" s="32"/>
      <c r="CA405" s="32"/>
      <c r="CB405" s="32"/>
      <c r="CC405" s="32"/>
      <c r="CD405" s="32"/>
      <c r="CE405" s="32"/>
      <c r="CF405" s="32"/>
      <c r="CG405" s="32"/>
      <c r="CH405" s="32"/>
      <c r="CI405" s="32"/>
      <c r="CJ405" s="32"/>
      <c r="CK405" s="32"/>
      <c r="CL405" s="32"/>
      <c r="CM405" s="32"/>
      <c r="CN405" s="32"/>
      <c r="CO405" s="32"/>
      <c r="CP405" s="32"/>
      <c r="CQ405" s="32"/>
      <c r="CR405" s="32"/>
      <c r="CS405" s="32"/>
      <c r="CT405" s="32"/>
      <c r="CU405" s="32"/>
      <c r="CV405" s="32"/>
      <c r="CW405" s="32"/>
      <c r="CX405" s="32"/>
      <c r="CY405" s="32"/>
      <c r="CZ405" s="32"/>
      <c r="DA405" s="32"/>
      <c r="DB405" s="32"/>
      <c r="DC405" s="32"/>
      <c r="DD405" s="32"/>
      <c r="DE405" s="32"/>
      <c r="DF405" s="32"/>
      <c r="DG405" s="32"/>
      <c r="DH405" s="32"/>
      <c r="DI405" s="32"/>
      <c r="DJ405" s="32"/>
      <c r="DK405" s="32"/>
      <c r="DL405" s="32"/>
      <c r="DM405" s="32"/>
      <c r="DN405" s="32"/>
      <c r="DO405" s="32"/>
      <c r="DP405" s="32"/>
      <c r="DQ405" s="32"/>
      <c r="DR405" s="32"/>
      <c r="DS405" s="32"/>
      <c r="DT405" s="32"/>
      <c r="DU405" s="32"/>
      <c r="DV405" s="32"/>
      <c r="DW405" s="32"/>
      <c r="DX405" s="32"/>
      <c r="DY405" s="32"/>
      <c r="DZ405" s="32"/>
      <c r="EA405" s="32"/>
      <c r="EB405" s="32"/>
      <c r="EC405" s="32"/>
      <c r="ED405" s="32"/>
      <c r="EE405" s="32"/>
      <c r="EF405" s="32"/>
      <c r="EG405" s="32"/>
      <c r="EH405" s="32"/>
      <c r="EI405" s="32"/>
      <c r="EJ405" s="32"/>
      <c r="EK405" s="32"/>
      <c r="EL405" s="32"/>
      <c r="EM405" s="32"/>
      <c r="EN405" s="32"/>
      <c r="EO405" s="32"/>
      <c r="EP405" s="32"/>
      <c r="EQ405" s="32"/>
      <c r="ER405" s="32"/>
      <c r="ES405" s="32"/>
      <c r="ET405" s="32"/>
      <c r="EU405" s="32"/>
      <c r="EV405" s="32"/>
      <c r="EW405" s="32"/>
      <c r="EX405" s="32"/>
      <c r="EY405" s="32"/>
      <c r="EZ405" s="32"/>
      <c r="FA405" s="32"/>
      <c r="FB405" s="32"/>
      <c r="FC405" s="32"/>
      <c r="FD405" s="32"/>
      <c r="FE405" s="32"/>
      <c r="FF405" s="32"/>
      <c r="FG405" s="32"/>
      <c r="FH405" s="32"/>
      <c r="FI405" s="32"/>
      <c r="FJ405" s="32"/>
      <c r="FK405" s="32"/>
      <c r="FL405" s="32"/>
      <c r="FM405" s="32"/>
      <c r="FN405" s="32"/>
      <c r="FO405" s="32"/>
      <c r="FP405" s="32"/>
      <c r="FQ405" s="32"/>
      <c r="FR405" s="32"/>
      <c r="FS405" s="32"/>
      <c r="FT405" s="32"/>
      <c r="FU405" s="32"/>
      <c r="FV405" s="32"/>
      <c r="FW405" s="32"/>
      <c r="FX405" s="32"/>
      <c r="FY405" s="32"/>
      <c r="FZ405" s="32"/>
      <c r="GA405" s="32"/>
      <c r="GB405" s="32"/>
      <c r="GC405" s="32"/>
      <c r="GD405" s="32"/>
      <c r="GE405" s="32"/>
      <c r="GF405" s="32"/>
      <c r="GG405" s="32"/>
      <c r="GH405" s="32"/>
      <c r="GI405" s="32"/>
      <c r="GJ405" s="32"/>
      <c r="GK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</row>
    <row r="406" spans="1:258" ht="18" x14ac:dyDescent="0.25">
      <c r="A406" s="33">
        <f>LOOKUP(2,1/($A$4:$A405&lt;&gt;""),$A$4:$A405)+1</f>
        <v>398</v>
      </c>
      <c r="B406" s="34"/>
      <c r="C406" s="48"/>
      <c r="D406" s="35" t="str">
        <f ca="1">IFERROR(IF($E406="","",VLOOKUP($E406,'Currency Pairs'!$B$4:$D$1001,3,FALSE)),"")</f>
        <v/>
      </c>
      <c r="E406" s="47" t="str">
        <f ca="1">IFERROR(IF($D406="","",VLOOKUP($D406,'Currency Pairs'!$A$4:$B$1001,2,FALSE)),"")</f>
        <v/>
      </c>
      <c r="F406" s="48"/>
      <c r="G406" s="47"/>
      <c r="H406" s="47"/>
      <c r="I406" s="47"/>
      <c r="J406" s="49" t="str">
        <f t="shared" si="14"/>
        <v/>
      </c>
      <c r="K406" s="77"/>
      <c r="L406" s="47"/>
      <c r="M406" s="50"/>
      <c r="N406" s="51" t="str">
        <f>IF(OR($G406="",$L406=""),"",ROUND(IF($F406="Long",(L406-G406),(G406-L406)) * POWER(10, VLOOKUP($D406,'Currency Pairs'!$A:$C,3,FALSE)),0))</f>
        <v/>
      </c>
      <c r="O406" s="93" t="str">
        <f>IF($P406="","",(($P406+$Q406+$R406)/LOOKUP(2,1/($V$4:$V405&lt;&gt;""),$V$4:$V405)))</f>
        <v/>
      </c>
      <c r="P406" s="52"/>
      <c r="Q406" s="52"/>
      <c r="R406" s="52"/>
      <c r="S406" s="40" t="str">
        <f t="shared" si="15"/>
        <v/>
      </c>
      <c r="T406" s="64"/>
      <c r="U406" s="64"/>
      <c r="V406" s="39" t="str">
        <f>IF($P406="","",$P406+$Q406+LOOKUP(2,1/($V$4:$V405&lt;&gt;""),$V$4:$V405))</f>
        <v/>
      </c>
      <c r="W406" s="40"/>
      <c r="X406" s="40"/>
      <c r="Y406" s="33"/>
      <c r="Z406" s="33"/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  <c r="CY406" s="33"/>
      <c r="CZ406" s="33"/>
      <c r="DA406" s="33"/>
      <c r="DB406" s="33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  <c r="DS406" s="33"/>
      <c r="DT406" s="33"/>
      <c r="DU406" s="33"/>
      <c r="DV406" s="33"/>
      <c r="DW406" s="33"/>
      <c r="DX406" s="33"/>
      <c r="DY406" s="33"/>
      <c r="DZ406" s="33"/>
      <c r="EA406" s="33"/>
      <c r="EB406" s="33"/>
      <c r="EC406" s="33"/>
      <c r="ED406" s="33"/>
      <c r="EE406" s="33"/>
      <c r="EF406" s="33"/>
      <c r="EG406" s="33"/>
      <c r="EH406" s="33"/>
      <c r="EI406" s="33"/>
      <c r="EJ406" s="33"/>
      <c r="EK406" s="33"/>
      <c r="EL406" s="33"/>
      <c r="EM406" s="33"/>
      <c r="EN406" s="33"/>
      <c r="EO406" s="33"/>
      <c r="EP406" s="33"/>
      <c r="EQ406" s="33"/>
      <c r="ER406" s="33"/>
      <c r="ES406" s="33"/>
      <c r="ET406" s="33"/>
      <c r="EU406" s="33"/>
      <c r="EV406" s="33"/>
      <c r="EW406" s="33"/>
      <c r="EX406" s="33"/>
      <c r="EY406" s="33"/>
      <c r="EZ406" s="33"/>
      <c r="FA406" s="33"/>
      <c r="FB406" s="33"/>
      <c r="FC406" s="33"/>
      <c r="FD406" s="33"/>
      <c r="FE406" s="33"/>
      <c r="FF406" s="33"/>
      <c r="FG406" s="33"/>
      <c r="FH406" s="33"/>
      <c r="FI406" s="33"/>
      <c r="FJ406" s="33"/>
      <c r="FK406" s="33"/>
      <c r="FL406" s="33"/>
      <c r="FM406" s="33"/>
      <c r="FN406" s="33"/>
      <c r="FO406" s="33"/>
      <c r="FP406" s="33"/>
      <c r="FQ406" s="33"/>
      <c r="FR406" s="33"/>
      <c r="FS406" s="33"/>
      <c r="FT406" s="33"/>
      <c r="FU406" s="33"/>
      <c r="FV406" s="33"/>
      <c r="FW406" s="33"/>
      <c r="FX406" s="33"/>
      <c r="FY406" s="33"/>
      <c r="FZ406" s="33"/>
      <c r="GA406" s="33"/>
      <c r="GB406" s="33"/>
      <c r="GC406" s="33"/>
      <c r="GD406" s="33"/>
      <c r="GE406" s="33"/>
      <c r="GF406" s="33"/>
      <c r="GG406" s="33"/>
      <c r="GH406" s="33"/>
      <c r="GI406" s="33"/>
      <c r="GJ406" s="33"/>
      <c r="GK406" s="33"/>
      <c r="GL406" s="33"/>
      <c r="GM406" s="33"/>
      <c r="GN406" s="33"/>
      <c r="GO406" s="33"/>
      <c r="GP406" s="33"/>
      <c r="GQ406" s="33"/>
      <c r="GR406" s="33"/>
      <c r="GS406" s="33"/>
      <c r="GT406" s="33"/>
      <c r="GU406" s="33"/>
      <c r="GV406" s="33"/>
      <c r="GW406" s="33"/>
      <c r="GX406" s="33"/>
      <c r="GY406" s="33"/>
      <c r="GZ406" s="33"/>
      <c r="HA406" s="33"/>
      <c r="HB406" s="33"/>
      <c r="HC406" s="33"/>
      <c r="HD406" s="33"/>
      <c r="HE406" s="33"/>
      <c r="HF406" s="33"/>
      <c r="HG406" s="33"/>
      <c r="HH406" s="33"/>
      <c r="HI406" s="33"/>
      <c r="HJ406" s="33"/>
      <c r="HK406" s="33"/>
      <c r="HL406" s="33"/>
      <c r="HM406" s="33"/>
      <c r="HN406" s="33"/>
      <c r="HO406" s="33"/>
      <c r="HP406" s="33"/>
      <c r="HQ406" s="33"/>
      <c r="HR406" s="33"/>
      <c r="HS406" s="33"/>
      <c r="HT406" s="33"/>
      <c r="HU406" s="33"/>
      <c r="HV406" s="33"/>
      <c r="HW406" s="33"/>
      <c r="HX406" s="33"/>
      <c r="HY406" s="33"/>
      <c r="HZ406" s="33"/>
      <c r="IA406" s="33"/>
      <c r="IB406" s="33"/>
      <c r="IC406" s="33"/>
      <c r="ID406" s="33"/>
      <c r="IE406" s="33"/>
      <c r="IF406" s="33"/>
      <c r="IG406" s="33"/>
      <c r="IH406" s="33"/>
      <c r="II406" s="33"/>
      <c r="IJ406" s="33"/>
      <c r="IK406" s="33"/>
      <c r="IL406" s="33"/>
      <c r="IM406" s="33"/>
      <c r="IN406" s="33"/>
      <c r="IO406" s="33"/>
      <c r="IP406" s="33"/>
      <c r="IQ406" s="33"/>
      <c r="IR406" s="33"/>
      <c r="IS406" s="33"/>
      <c r="IT406" s="33"/>
      <c r="IU406" s="33"/>
      <c r="IV406" s="33"/>
      <c r="IW406" s="33"/>
      <c r="IX406" s="33"/>
    </row>
    <row r="407" spans="1:258" ht="18" x14ac:dyDescent="0.25">
      <c r="A407" s="24">
        <f>LOOKUP(2,1/($A$4:$A406&lt;&gt;""),$A$4:$A406)+1</f>
        <v>399</v>
      </c>
      <c r="B407" s="25"/>
      <c r="C407" s="42"/>
      <c r="D407" s="26" t="str">
        <f ca="1">IFERROR(IF($E407="","",VLOOKUP($E407,'Currency Pairs'!$B$4:$D$1001,3,FALSE)),"")</f>
        <v/>
      </c>
      <c r="E407" s="41" t="str">
        <f ca="1">IFERROR(IF($D407="","",VLOOKUP($D407,'Currency Pairs'!$A$4:$B$1001,2,FALSE)),"")</f>
        <v/>
      </c>
      <c r="F407" s="42"/>
      <c r="G407" s="41"/>
      <c r="H407" s="41"/>
      <c r="I407" s="41"/>
      <c r="J407" s="43" t="str">
        <f t="shared" si="14"/>
        <v/>
      </c>
      <c r="K407" s="76"/>
      <c r="L407" s="41"/>
      <c r="M407" s="44"/>
      <c r="N407" s="45" t="str">
        <f>IF(OR($G407="",$L407=""),"",ROUND(IF($F407="Long",(L407-G407),(G407-L407)) * POWER(10, VLOOKUP($D407,'Currency Pairs'!$A:$C,3,FALSE)),0))</f>
        <v/>
      </c>
      <c r="O407" s="89" t="str">
        <f>IF($P407="","",(($P407+$Q407+$R407)/LOOKUP(2,1/($V$4:$V406&lt;&gt;""),$V$4:$V406)))</f>
        <v/>
      </c>
      <c r="P407" s="46"/>
      <c r="Q407" s="46"/>
      <c r="R407" s="46"/>
      <c r="S407" s="31" t="str">
        <f t="shared" si="15"/>
        <v/>
      </c>
      <c r="T407" s="63"/>
      <c r="U407" s="63"/>
      <c r="V407" s="30" t="str">
        <f>IF($P407="","",$P407+$Q407+LOOKUP(2,1/($V$4:$V406&lt;&gt;""),$V$4:$V406))</f>
        <v/>
      </c>
      <c r="W407" s="31"/>
      <c r="X407" s="31"/>
      <c r="Y407" s="32"/>
      <c r="Z407" s="32"/>
      <c r="AA407" s="32"/>
      <c r="AB407" s="32"/>
      <c r="AC407" s="32"/>
      <c r="AD407" s="32"/>
      <c r="AE407" s="32"/>
      <c r="AF407" s="32"/>
      <c r="AG407" s="32"/>
      <c r="AH407" s="32"/>
      <c r="AI407" s="32"/>
      <c r="AJ407" s="32"/>
      <c r="AK407" s="32"/>
      <c r="AL407" s="32"/>
      <c r="AM407" s="32"/>
      <c r="AN407" s="32"/>
      <c r="AO407" s="32"/>
      <c r="AP407" s="32"/>
      <c r="AQ407" s="32"/>
      <c r="AR407" s="32"/>
      <c r="AS407" s="32"/>
      <c r="AT407" s="32"/>
      <c r="AU407" s="32"/>
      <c r="AV407" s="32"/>
      <c r="AW407" s="32"/>
      <c r="AX407" s="32"/>
      <c r="AY407" s="32"/>
      <c r="AZ407" s="32"/>
      <c r="BA407" s="32"/>
      <c r="BB407" s="32"/>
      <c r="BC407" s="32"/>
      <c r="BD407" s="32"/>
      <c r="BE407" s="32"/>
      <c r="BF407" s="32"/>
      <c r="BG407" s="32"/>
      <c r="BH407" s="32"/>
      <c r="BI407" s="32"/>
      <c r="BJ407" s="32"/>
      <c r="BK407" s="32"/>
      <c r="BL407" s="32"/>
      <c r="BM407" s="32"/>
      <c r="BN407" s="32"/>
      <c r="BO407" s="32"/>
      <c r="BP407" s="32"/>
      <c r="BQ407" s="32"/>
      <c r="BR407" s="32"/>
      <c r="BS407" s="32"/>
      <c r="BT407" s="32"/>
      <c r="BU407" s="32"/>
      <c r="BV407" s="32"/>
      <c r="BW407" s="32"/>
      <c r="BX407" s="32"/>
      <c r="BY407" s="32"/>
      <c r="BZ407" s="32"/>
      <c r="CA407" s="32"/>
      <c r="CB407" s="32"/>
      <c r="CC407" s="32"/>
      <c r="CD407" s="32"/>
      <c r="CE407" s="32"/>
      <c r="CF407" s="32"/>
      <c r="CG407" s="32"/>
      <c r="CH407" s="32"/>
      <c r="CI407" s="32"/>
      <c r="CJ407" s="32"/>
      <c r="CK407" s="32"/>
      <c r="CL407" s="32"/>
      <c r="CM407" s="32"/>
      <c r="CN407" s="32"/>
      <c r="CO407" s="32"/>
      <c r="CP407" s="32"/>
      <c r="CQ407" s="32"/>
      <c r="CR407" s="32"/>
      <c r="CS407" s="32"/>
      <c r="CT407" s="32"/>
      <c r="CU407" s="32"/>
      <c r="CV407" s="32"/>
      <c r="CW407" s="32"/>
      <c r="CX407" s="32"/>
      <c r="CY407" s="32"/>
      <c r="CZ407" s="32"/>
      <c r="DA407" s="32"/>
      <c r="DB407" s="32"/>
      <c r="DC407" s="32"/>
      <c r="DD407" s="32"/>
      <c r="DE407" s="32"/>
      <c r="DF407" s="32"/>
      <c r="DG407" s="32"/>
      <c r="DH407" s="32"/>
      <c r="DI407" s="32"/>
      <c r="DJ407" s="32"/>
      <c r="DK407" s="32"/>
      <c r="DL407" s="32"/>
      <c r="DM407" s="32"/>
      <c r="DN407" s="32"/>
      <c r="DO407" s="32"/>
      <c r="DP407" s="32"/>
      <c r="DQ407" s="32"/>
      <c r="DR407" s="32"/>
      <c r="DS407" s="32"/>
      <c r="DT407" s="32"/>
      <c r="DU407" s="32"/>
      <c r="DV407" s="32"/>
      <c r="DW407" s="32"/>
      <c r="DX407" s="32"/>
      <c r="DY407" s="32"/>
      <c r="DZ407" s="32"/>
      <c r="EA407" s="32"/>
      <c r="EB407" s="32"/>
      <c r="EC407" s="32"/>
      <c r="ED407" s="32"/>
      <c r="EE407" s="32"/>
      <c r="EF407" s="32"/>
      <c r="EG407" s="32"/>
      <c r="EH407" s="32"/>
      <c r="EI407" s="32"/>
      <c r="EJ407" s="32"/>
      <c r="EK407" s="32"/>
      <c r="EL407" s="32"/>
      <c r="EM407" s="32"/>
      <c r="EN407" s="32"/>
      <c r="EO407" s="32"/>
      <c r="EP407" s="32"/>
      <c r="EQ407" s="32"/>
      <c r="ER407" s="32"/>
      <c r="ES407" s="32"/>
      <c r="ET407" s="32"/>
      <c r="EU407" s="32"/>
      <c r="EV407" s="32"/>
      <c r="EW407" s="32"/>
      <c r="EX407" s="32"/>
      <c r="EY407" s="32"/>
      <c r="EZ407" s="32"/>
      <c r="FA407" s="32"/>
      <c r="FB407" s="32"/>
      <c r="FC407" s="32"/>
      <c r="FD407" s="32"/>
      <c r="FE407" s="32"/>
      <c r="FF407" s="32"/>
      <c r="FG407" s="32"/>
      <c r="FH407" s="32"/>
      <c r="FI407" s="32"/>
      <c r="FJ407" s="32"/>
      <c r="FK407" s="32"/>
      <c r="FL407" s="32"/>
      <c r="FM407" s="32"/>
      <c r="FN407" s="32"/>
      <c r="FO407" s="32"/>
      <c r="FP407" s="32"/>
      <c r="FQ407" s="32"/>
      <c r="FR407" s="32"/>
      <c r="FS407" s="32"/>
      <c r="FT407" s="32"/>
      <c r="FU407" s="32"/>
      <c r="FV407" s="32"/>
      <c r="FW407" s="32"/>
      <c r="FX407" s="32"/>
      <c r="FY407" s="32"/>
      <c r="FZ407" s="32"/>
      <c r="GA407" s="32"/>
      <c r="GB407" s="32"/>
      <c r="GC407" s="32"/>
      <c r="GD407" s="32"/>
      <c r="GE407" s="32"/>
      <c r="GF407" s="32"/>
      <c r="GG407" s="32"/>
      <c r="GH407" s="32"/>
      <c r="GI407" s="32"/>
      <c r="GJ407" s="32"/>
      <c r="GK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</row>
    <row r="408" spans="1:258" ht="18" x14ac:dyDescent="0.25">
      <c r="A408" s="33">
        <f>LOOKUP(2,1/($A$4:$A407&lt;&gt;""),$A$4:$A407)+1</f>
        <v>400</v>
      </c>
      <c r="B408" s="34"/>
      <c r="C408" s="48"/>
      <c r="D408" s="35" t="str">
        <f ca="1">IFERROR(IF($E408="","",VLOOKUP($E408,'Currency Pairs'!$B$4:$D$1001,3,FALSE)),"")</f>
        <v/>
      </c>
      <c r="E408" s="47" t="str">
        <f ca="1">IFERROR(IF($D408="","",VLOOKUP($D408,'Currency Pairs'!$A$4:$B$1001,2,FALSE)),"")</f>
        <v/>
      </c>
      <c r="F408" s="48"/>
      <c r="G408" s="47"/>
      <c r="H408" s="47"/>
      <c r="I408" s="47"/>
      <c r="J408" s="49" t="str">
        <f t="shared" si="14"/>
        <v/>
      </c>
      <c r="K408" s="77"/>
      <c r="L408" s="47"/>
      <c r="M408" s="50"/>
      <c r="N408" s="51" t="str">
        <f>IF(OR($G408="",$L408=""),"",ROUND(IF($F408="Long",(L408-G408),(G408-L408)) * POWER(10, VLOOKUP($D408,'Currency Pairs'!$A:$C,3,FALSE)),0))</f>
        <v/>
      </c>
      <c r="O408" s="93" t="str">
        <f>IF($P408="","",(($P408+$Q408+$R408)/LOOKUP(2,1/($V$4:$V407&lt;&gt;""),$V$4:$V407)))</f>
        <v/>
      </c>
      <c r="P408" s="52"/>
      <c r="Q408" s="52"/>
      <c r="R408" s="52"/>
      <c r="S408" s="40" t="str">
        <f t="shared" si="15"/>
        <v/>
      </c>
      <c r="T408" s="64"/>
      <c r="U408" s="64"/>
      <c r="V408" s="39" t="str">
        <f>IF($P408="","",$P408+$Q408+LOOKUP(2,1/($V$4:$V407&lt;&gt;""),$V$4:$V407))</f>
        <v/>
      </c>
      <c r="W408" s="40"/>
      <c r="X408" s="40"/>
      <c r="Y408" s="33"/>
      <c r="Z408" s="33"/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  <c r="CY408" s="33"/>
      <c r="CZ408" s="33"/>
      <c r="DA408" s="33"/>
      <c r="DB408" s="33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  <c r="DS408" s="33"/>
      <c r="DT408" s="33"/>
      <c r="DU408" s="33"/>
      <c r="DV408" s="33"/>
      <c r="DW408" s="33"/>
      <c r="DX408" s="33"/>
      <c r="DY408" s="33"/>
      <c r="DZ408" s="33"/>
      <c r="EA408" s="33"/>
      <c r="EB408" s="33"/>
      <c r="EC408" s="33"/>
      <c r="ED408" s="33"/>
      <c r="EE408" s="33"/>
      <c r="EF408" s="33"/>
      <c r="EG408" s="33"/>
      <c r="EH408" s="33"/>
      <c r="EI408" s="33"/>
      <c r="EJ408" s="33"/>
      <c r="EK408" s="33"/>
      <c r="EL408" s="33"/>
      <c r="EM408" s="33"/>
      <c r="EN408" s="33"/>
      <c r="EO408" s="33"/>
      <c r="EP408" s="33"/>
      <c r="EQ408" s="33"/>
      <c r="ER408" s="33"/>
      <c r="ES408" s="33"/>
      <c r="ET408" s="33"/>
      <c r="EU408" s="33"/>
      <c r="EV408" s="33"/>
      <c r="EW408" s="33"/>
      <c r="EX408" s="33"/>
      <c r="EY408" s="33"/>
      <c r="EZ408" s="33"/>
      <c r="FA408" s="33"/>
      <c r="FB408" s="33"/>
      <c r="FC408" s="33"/>
      <c r="FD408" s="33"/>
      <c r="FE408" s="33"/>
      <c r="FF408" s="33"/>
      <c r="FG408" s="33"/>
      <c r="FH408" s="33"/>
      <c r="FI408" s="33"/>
      <c r="FJ408" s="33"/>
      <c r="FK408" s="33"/>
      <c r="FL408" s="33"/>
      <c r="FM408" s="33"/>
      <c r="FN408" s="33"/>
      <c r="FO408" s="33"/>
      <c r="FP408" s="33"/>
      <c r="FQ408" s="33"/>
      <c r="FR408" s="33"/>
      <c r="FS408" s="33"/>
      <c r="FT408" s="33"/>
      <c r="FU408" s="33"/>
      <c r="FV408" s="33"/>
      <c r="FW408" s="33"/>
      <c r="FX408" s="33"/>
      <c r="FY408" s="33"/>
      <c r="FZ408" s="33"/>
      <c r="GA408" s="33"/>
      <c r="GB408" s="33"/>
      <c r="GC408" s="33"/>
      <c r="GD408" s="33"/>
      <c r="GE408" s="33"/>
      <c r="GF408" s="33"/>
      <c r="GG408" s="33"/>
      <c r="GH408" s="33"/>
      <c r="GI408" s="33"/>
      <c r="GJ408" s="33"/>
      <c r="GK408" s="33"/>
      <c r="GL408" s="33"/>
      <c r="GM408" s="33"/>
      <c r="GN408" s="33"/>
      <c r="GO408" s="33"/>
      <c r="GP408" s="33"/>
      <c r="GQ408" s="33"/>
      <c r="GR408" s="33"/>
      <c r="GS408" s="33"/>
      <c r="GT408" s="33"/>
      <c r="GU408" s="33"/>
      <c r="GV408" s="33"/>
      <c r="GW408" s="33"/>
      <c r="GX408" s="33"/>
      <c r="GY408" s="33"/>
      <c r="GZ408" s="33"/>
      <c r="HA408" s="33"/>
      <c r="HB408" s="33"/>
      <c r="HC408" s="33"/>
      <c r="HD408" s="33"/>
      <c r="HE408" s="33"/>
      <c r="HF408" s="33"/>
      <c r="HG408" s="33"/>
      <c r="HH408" s="33"/>
      <c r="HI408" s="33"/>
      <c r="HJ408" s="33"/>
      <c r="HK408" s="33"/>
      <c r="HL408" s="33"/>
      <c r="HM408" s="33"/>
      <c r="HN408" s="33"/>
      <c r="HO408" s="33"/>
      <c r="HP408" s="33"/>
      <c r="HQ408" s="33"/>
      <c r="HR408" s="33"/>
      <c r="HS408" s="33"/>
      <c r="HT408" s="33"/>
      <c r="HU408" s="33"/>
      <c r="HV408" s="33"/>
      <c r="HW408" s="33"/>
      <c r="HX408" s="33"/>
      <c r="HY408" s="33"/>
      <c r="HZ408" s="33"/>
      <c r="IA408" s="33"/>
      <c r="IB408" s="33"/>
      <c r="IC408" s="33"/>
      <c r="ID408" s="33"/>
      <c r="IE408" s="33"/>
      <c r="IF408" s="33"/>
      <c r="IG408" s="33"/>
      <c r="IH408" s="33"/>
      <c r="II408" s="33"/>
      <c r="IJ408" s="33"/>
      <c r="IK408" s="33"/>
      <c r="IL408" s="33"/>
      <c r="IM408" s="33"/>
      <c r="IN408" s="33"/>
      <c r="IO408" s="33"/>
      <c r="IP408" s="33"/>
      <c r="IQ408" s="33"/>
      <c r="IR408" s="33"/>
      <c r="IS408" s="33"/>
      <c r="IT408" s="33"/>
      <c r="IU408" s="33"/>
      <c r="IV408" s="33"/>
      <c r="IW408" s="33"/>
      <c r="IX408" s="33"/>
    </row>
    <row r="409" spans="1:258" ht="18" x14ac:dyDescent="0.25">
      <c r="A409" s="24">
        <f>LOOKUP(2,1/($A$4:$A408&lt;&gt;""),$A$4:$A408)+1</f>
        <v>401</v>
      </c>
      <c r="B409" s="25"/>
      <c r="C409" s="42"/>
      <c r="D409" s="26" t="str">
        <f ca="1">IFERROR(IF($E409="","",VLOOKUP($E409,'Currency Pairs'!$B$4:$D$1001,3,FALSE)),"")</f>
        <v/>
      </c>
      <c r="E409" s="41" t="str">
        <f ca="1">IFERROR(IF($D409="","",VLOOKUP($D409,'Currency Pairs'!$A$4:$B$1001,2,FALSE)),"")</f>
        <v/>
      </c>
      <c r="F409" s="42"/>
      <c r="G409" s="41"/>
      <c r="H409" s="41"/>
      <c r="I409" s="41"/>
      <c r="J409" s="43" t="str">
        <f t="shared" si="14"/>
        <v/>
      </c>
      <c r="K409" s="76"/>
      <c r="L409" s="41"/>
      <c r="M409" s="44"/>
      <c r="N409" s="45" t="str">
        <f>IF(OR($G409="",$L409=""),"",ROUND(IF($F409="Long",(L409-G409),(G409-L409)) * POWER(10, VLOOKUP($D409,'Currency Pairs'!$A:$C,3,FALSE)),0))</f>
        <v/>
      </c>
      <c r="O409" s="89" t="str">
        <f>IF($P409="","",(($P409+$Q409+$R409)/LOOKUP(2,1/($V$4:$V408&lt;&gt;""),$V$4:$V408)))</f>
        <v/>
      </c>
      <c r="P409" s="46"/>
      <c r="Q409" s="46"/>
      <c r="R409" s="46"/>
      <c r="S409" s="31" t="str">
        <f t="shared" si="15"/>
        <v/>
      </c>
      <c r="T409" s="63"/>
      <c r="U409" s="63"/>
      <c r="V409" s="30" t="str">
        <f>IF($P409="","",$P409+$Q409+LOOKUP(2,1/($V$4:$V408&lt;&gt;""),$V$4:$V408))</f>
        <v/>
      </c>
      <c r="W409" s="31"/>
      <c r="X409" s="31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  <c r="AP409" s="32"/>
      <c r="AQ409" s="32"/>
      <c r="AR409" s="32"/>
      <c r="AS409" s="32"/>
      <c r="AT409" s="32"/>
      <c r="AU409" s="32"/>
      <c r="AV409" s="32"/>
      <c r="AW409" s="32"/>
      <c r="AX409" s="32"/>
      <c r="AY409" s="32"/>
      <c r="AZ409" s="32"/>
      <c r="BA409" s="32"/>
      <c r="BB409" s="32"/>
      <c r="BC409" s="32"/>
      <c r="BD409" s="32"/>
      <c r="BE409" s="32"/>
      <c r="BF409" s="32"/>
      <c r="BG409" s="32"/>
      <c r="BH409" s="32"/>
      <c r="BI409" s="32"/>
      <c r="BJ409" s="32"/>
      <c r="BK409" s="32"/>
      <c r="BL409" s="32"/>
      <c r="BM409" s="32"/>
      <c r="BN409" s="32"/>
      <c r="BO409" s="32"/>
      <c r="BP409" s="32"/>
      <c r="BQ409" s="32"/>
      <c r="BR409" s="32"/>
      <c r="BS409" s="32"/>
      <c r="BT409" s="32"/>
      <c r="BU409" s="32"/>
      <c r="BV409" s="32"/>
      <c r="BW409" s="32"/>
      <c r="BX409" s="32"/>
      <c r="BY409" s="32"/>
      <c r="BZ409" s="32"/>
      <c r="CA409" s="32"/>
      <c r="CB409" s="32"/>
      <c r="CC409" s="32"/>
      <c r="CD409" s="32"/>
      <c r="CE409" s="32"/>
      <c r="CF409" s="32"/>
      <c r="CG409" s="32"/>
      <c r="CH409" s="32"/>
      <c r="CI409" s="32"/>
      <c r="CJ409" s="32"/>
      <c r="CK409" s="32"/>
      <c r="CL409" s="32"/>
      <c r="CM409" s="32"/>
      <c r="CN409" s="32"/>
      <c r="CO409" s="32"/>
      <c r="CP409" s="32"/>
      <c r="CQ409" s="32"/>
      <c r="CR409" s="32"/>
      <c r="CS409" s="32"/>
      <c r="CT409" s="32"/>
      <c r="CU409" s="32"/>
      <c r="CV409" s="32"/>
      <c r="CW409" s="32"/>
      <c r="CX409" s="32"/>
      <c r="CY409" s="32"/>
      <c r="CZ409" s="32"/>
      <c r="DA409" s="32"/>
      <c r="DB409" s="32"/>
      <c r="DC409" s="32"/>
      <c r="DD409" s="32"/>
      <c r="DE409" s="32"/>
      <c r="DF409" s="32"/>
      <c r="DG409" s="32"/>
      <c r="DH409" s="32"/>
      <c r="DI409" s="32"/>
      <c r="DJ409" s="32"/>
      <c r="DK409" s="32"/>
      <c r="DL409" s="32"/>
      <c r="DM409" s="32"/>
      <c r="DN409" s="32"/>
      <c r="DO409" s="32"/>
      <c r="DP409" s="32"/>
      <c r="DQ409" s="32"/>
      <c r="DR409" s="32"/>
      <c r="DS409" s="32"/>
      <c r="DT409" s="32"/>
      <c r="DU409" s="32"/>
      <c r="DV409" s="32"/>
      <c r="DW409" s="32"/>
      <c r="DX409" s="32"/>
      <c r="DY409" s="32"/>
      <c r="DZ409" s="32"/>
      <c r="EA409" s="32"/>
      <c r="EB409" s="32"/>
      <c r="EC409" s="32"/>
      <c r="ED409" s="32"/>
      <c r="EE409" s="32"/>
      <c r="EF409" s="32"/>
      <c r="EG409" s="32"/>
      <c r="EH409" s="32"/>
      <c r="EI409" s="32"/>
      <c r="EJ409" s="32"/>
      <c r="EK409" s="32"/>
      <c r="EL409" s="32"/>
      <c r="EM409" s="32"/>
      <c r="EN409" s="32"/>
      <c r="EO409" s="32"/>
      <c r="EP409" s="32"/>
      <c r="EQ409" s="32"/>
      <c r="ER409" s="32"/>
      <c r="ES409" s="32"/>
      <c r="ET409" s="32"/>
      <c r="EU409" s="32"/>
      <c r="EV409" s="32"/>
      <c r="EW409" s="32"/>
      <c r="EX409" s="32"/>
      <c r="EY409" s="32"/>
      <c r="EZ409" s="32"/>
      <c r="FA409" s="32"/>
      <c r="FB409" s="32"/>
      <c r="FC409" s="32"/>
      <c r="FD409" s="32"/>
      <c r="FE409" s="32"/>
      <c r="FF409" s="32"/>
      <c r="FG409" s="32"/>
      <c r="FH409" s="32"/>
      <c r="FI409" s="32"/>
      <c r="FJ409" s="32"/>
      <c r="FK409" s="32"/>
      <c r="FL409" s="32"/>
      <c r="FM409" s="32"/>
      <c r="FN409" s="32"/>
      <c r="FO409" s="32"/>
      <c r="FP409" s="32"/>
      <c r="FQ409" s="32"/>
      <c r="FR409" s="32"/>
      <c r="FS409" s="32"/>
      <c r="FT409" s="32"/>
      <c r="FU409" s="32"/>
      <c r="FV409" s="32"/>
      <c r="FW409" s="32"/>
      <c r="FX409" s="32"/>
      <c r="FY409" s="32"/>
      <c r="FZ409" s="32"/>
      <c r="GA409" s="32"/>
      <c r="GB409" s="32"/>
      <c r="GC409" s="32"/>
      <c r="GD409" s="32"/>
      <c r="GE409" s="32"/>
      <c r="GF409" s="32"/>
      <c r="GG409" s="32"/>
      <c r="GH409" s="32"/>
      <c r="GI409" s="32"/>
      <c r="GJ409" s="32"/>
      <c r="GK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</row>
    <row r="410" spans="1:258" ht="18" x14ac:dyDescent="0.25">
      <c r="A410" s="33">
        <f>LOOKUP(2,1/($A$4:$A409&lt;&gt;""),$A$4:$A409)+1</f>
        <v>402</v>
      </c>
      <c r="B410" s="34"/>
      <c r="C410" s="48"/>
      <c r="D410" s="35" t="str">
        <f ca="1">IFERROR(IF($E410="","",VLOOKUP($E410,'Currency Pairs'!$B$4:$D$1001,3,FALSE)),"")</f>
        <v/>
      </c>
      <c r="E410" s="47" t="str">
        <f ca="1">IFERROR(IF($D410="","",VLOOKUP($D410,'Currency Pairs'!$A$4:$B$1001,2,FALSE)),"")</f>
        <v/>
      </c>
      <c r="F410" s="48"/>
      <c r="G410" s="47"/>
      <c r="H410" s="47"/>
      <c r="I410" s="47"/>
      <c r="J410" s="49" t="str">
        <f t="shared" si="14"/>
        <v/>
      </c>
      <c r="K410" s="77"/>
      <c r="L410" s="47"/>
      <c r="M410" s="50"/>
      <c r="N410" s="51" t="str">
        <f>IF(OR($G410="",$L410=""),"",ROUND(IF($F410="Long",(L410-G410),(G410-L410)) * POWER(10, VLOOKUP($D410,'Currency Pairs'!$A:$C,3,FALSE)),0))</f>
        <v/>
      </c>
      <c r="O410" s="93" t="str">
        <f>IF($P410="","",(($P410+$Q410+$R410)/LOOKUP(2,1/($V$4:$V409&lt;&gt;""),$V$4:$V409)))</f>
        <v/>
      </c>
      <c r="P410" s="52"/>
      <c r="Q410" s="52"/>
      <c r="R410" s="52"/>
      <c r="S410" s="40" t="str">
        <f t="shared" si="15"/>
        <v/>
      </c>
      <c r="T410" s="64"/>
      <c r="U410" s="64"/>
      <c r="V410" s="39" t="str">
        <f>IF($P410="","",$P410+$Q410+LOOKUP(2,1/($V$4:$V409&lt;&gt;""),$V$4:$V409))</f>
        <v/>
      </c>
      <c r="W410" s="40"/>
      <c r="X410" s="40"/>
      <c r="Y410" s="33"/>
      <c r="Z410" s="33"/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  <c r="CY410" s="33"/>
      <c r="CZ410" s="33"/>
      <c r="DA410" s="33"/>
      <c r="DB410" s="33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  <c r="DS410" s="33"/>
      <c r="DT410" s="33"/>
      <c r="DU410" s="33"/>
      <c r="DV410" s="33"/>
      <c r="DW410" s="33"/>
      <c r="DX410" s="33"/>
      <c r="DY410" s="33"/>
      <c r="DZ410" s="33"/>
      <c r="EA410" s="33"/>
      <c r="EB410" s="33"/>
      <c r="EC410" s="33"/>
      <c r="ED410" s="33"/>
      <c r="EE410" s="33"/>
      <c r="EF410" s="33"/>
      <c r="EG410" s="33"/>
      <c r="EH410" s="33"/>
      <c r="EI410" s="33"/>
      <c r="EJ410" s="33"/>
      <c r="EK410" s="33"/>
      <c r="EL410" s="33"/>
      <c r="EM410" s="33"/>
      <c r="EN410" s="33"/>
      <c r="EO410" s="33"/>
      <c r="EP410" s="33"/>
      <c r="EQ410" s="33"/>
      <c r="ER410" s="33"/>
      <c r="ES410" s="33"/>
      <c r="ET410" s="33"/>
      <c r="EU410" s="33"/>
      <c r="EV410" s="33"/>
      <c r="EW410" s="33"/>
      <c r="EX410" s="33"/>
      <c r="EY410" s="33"/>
      <c r="EZ410" s="33"/>
      <c r="FA410" s="33"/>
      <c r="FB410" s="33"/>
      <c r="FC410" s="33"/>
      <c r="FD410" s="33"/>
      <c r="FE410" s="33"/>
      <c r="FF410" s="33"/>
      <c r="FG410" s="33"/>
      <c r="FH410" s="33"/>
      <c r="FI410" s="33"/>
      <c r="FJ410" s="33"/>
      <c r="FK410" s="33"/>
      <c r="FL410" s="33"/>
      <c r="FM410" s="33"/>
      <c r="FN410" s="33"/>
      <c r="FO410" s="33"/>
      <c r="FP410" s="33"/>
      <c r="FQ410" s="33"/>
      <c r="FR410" s="33"/>
      <c r="FS410" s="33"/>
      <c r="FT410" s="33"/>
      <c r="FU410" s="33"/>
      <c r="FV410" s="33"/>
      <c r="FW410" s="33"/>
      <c r="FX410" s="33"/>
      <c r="FY410" s="33"/>
      <c r="FZ410" s="33"/>
      <c r="GA410" s="33"/>
      <c r="GB410" s="33"/>
      <c r="GC410" s="33"/>
      <c r="GD410" s="33"/>
      <c r="GE410" s="33"/>
      <c r="GF410" s="33"/>
      <c r="GG410" s="33"/>
      <c r="GH410" s="33"/>
      <c r="GI410" s="33"/>
      <c r="GJ410" s="33"/>
      <c r="GK410" s="33"/>
      <c r="GL410" s="33"/>
      <c r="GM410" s="33"/>
      <c r="GN410" s="33"/>
      <c r="GO410" s="33"/>
      <c r="GP410" s="33"/>
      <c r="GQ410" s="33"/>
      <c r="GR410" s="33"/>
      <c r="GS410" s="33"/>
      <c r="GT410" s="33"/>
      <c r="GU410" s="33"/>
      <c r="GV410" s="33"/>
      <c r="GW410" s="33"/>
      <c r="GX410" s="33"/>
      <c r="GY410" s="33"/>
      <c r="GZ410" s="33"/>
      <c r="HA410" s="33"/>
      <c r="HB410" s="33"/>
      <c r="HC410" s="33"/>
      <c r="HD410" s="33"/>
      <c r="HE410" s="33"/>
      <c r="HF410" s="33"/>
      <c r="HG410" s="33"/>
      <c r="HH410" s="33"/>
      <c r="HI410" s="33"/>
      <c r="HJ410" s="33"/>
      <c r="HK410" s="33"/>
      <c r="HL410" s="33"/>
      <c r="HM410" s="33"/>
      <c r="HN410" s="33"/>
      <c r="HO410" s="33"/>
      <c r="HP410" s="33"/>
      <c r="HQ410" s="33"/>
      <c r="HR410" s="33"/>
      <c r="HS410" s="33"/>
      <c r="HT410" s="33"/>
      <c r="HU410" s="33"/>
      <c r="HV410" s="33"/>
      <c r="HW410" s="33"/>
      <c r="HX410" s="33"/>
      <c r="HY410" s="33"/>
      <c r="HZ410" s="33"/>
      <c r="IA410" s="33"/>
      <c r="IB410" s="33"/>
      <c r="IC410" s="33"/>
      <c r="ID410" s="33"/>
      <c r="IE410" s="33"/>
      <c r="IF410" s="33"/>
      <c r="IG410" s="33"/>
      <c r="IH410" s="33"/>
      <c r="II410" s="33"/>
      <c r="IJ410" s="33"/>
      <c r="IK410" s="33"/>
      <c r="IL410" s="33"/>
      <c r="IM410" s="33"/>
      <c r="IN410" s="33"/>
      <c r="IO410" s="33"/>
      <c r="IP410" s="33"/>
      <c r="IQ410" s="33"/>
      <c r="IR410" s="33"/>
      <c r="IS410" s="33"/>
      <c r="IT410" s="33"/>
      <c r="IU410" s="33"/>
      <c r="IV410" s="33"/>
      <c r="IW410" s="33"/>
      <c r="IX410" s="33"/>
    </row>
    <row r="411" spans="1:258" ht="18" x14ac:dyDescent="0.25">
      <c r="A411" s="24">
        <f>LOOKUP(2,1/($A$4:$A410&lt;&gt;""),$A$4:$A410)+1</f>
        <v>403</v>
      </c>
      <c r="B411" s="25"/>
      <c r="C411" s="42"/>
      <c r="D411" s="26" t="str">
        <f ca="1">IFERROR(IF($E411="","",VLOOKUP($E411,'Currency Pairs'!$B$4:$D$1001,3,FALSE)),"")</f>
        <v/>
      </c>
      <c r="E411" s="41" t="str">
        <f ca="1">IFERROR(IF($D411="","",VLOOKUP($D411,'Currency Pairs'!$A$4:$B$1001,2,FALSE)),"")</f>
        <v/>
      </c>
      <c r="F411" s="42"/>
      <c r="G411" s="41"/>
      <c r="H411" s="41"/>
      <c r="I411" s="41"/>
      <c r="J411" s="43" t="str">
        <f t="shared" si="14"/>
        <v/>
      </c>
      <c r="K411" s="76"/>
      <c r="L411" s="41"/>
      <c r="M411" s="44"/>
      <c r="N411" s="45" t="str">
        <f>IF(OR($G411="",$L411=""),"",ROUND(IF($F411="Long",(L411-G411),(G411-L411)) * POWER(10, VLOOKUP($D411,'Currency Pairs'!$A:$C,3,FALSE)),0))</f>
        <v/>
      </c>
      <c r="O411" s="89" t="str">
        <f>IF($P411="","",(($P411+$Q411+$R411)/LOOKUP(2,1/($V$4:$V410&lt;&gt;""),$V$4:$V410)))</f>
        <v/>
      </c>
      <c r="P411" s="46"/>
      <c r="Q411" s="46"/>
      <c r="R411" s="46"/>
      <c r="S411" s="31" t="str">
        <f t="shared" si="15"/>
        <v/>
      </c>
      <c r="T411" s="63"/>
      <c r="U411" s="63"/>
      <c r="V411" s="30" t="str">
        <f>IF($P411="","",$P411+$Q411+LOOKUP(2,1/($V$4:$V410&lt;&gt;""),$V$4:$V410))</f>
        <v/>
      </c>
      <c r="W411" s="31"/>
      <c r="X411" s="31"/>
      <c r="Y411" s="32"/>
      <c r="Z411" s="32"/>
      <c r="AA411" s="32"/>
      <c r="AB411" s="32"/>
      <c r="AC411" s="32"/>
      <c r="AD411" s="32"/>
      <c r="AE411" s="32"/>
      <c r="AF411" s="32"/>
      <c r="AG411" s="32"/>
      <c r="AH411" s="32"/>
      <c r="AI411" s="32"/>
      <c r="AJ411" s="32"/>
      <c r="AK411" s="32"/>
      <c r="AL411" s="32"/>
      <c r="AM411" s="32"/>
      <c r="AN411" s="32"/>
      <c r="AO411" s="32"/>
      <c r="AP411" s="32"/>
      <c r="AQ411" s="32"/>
      <c r="AR411" s="32"/>
      <c r="AS411" s="32"/>
      <c r="AT411" s="32"/>
      <c r="AU411" s="32"/>
      <c r="AV411" s="32"/>
      <c r="AW411" s="32"/>
      <c r="AX411" s="32"/>
      <c r="AY411" s="32"/>
      <c r="AZ411" s="32"/>
      <c r="BA411" s="32"/>
      <c r="BB411" s="32"/>
      <c r="BC411" s="32"/>
      <c r="BD411" s="32"/>
      <c r="BE411" s="32"/>
      <c r="BF411" s="32"/>
      <c r="BG411" s="32"/>
      <c r="BH411" s="32"/>
      <c r="BI411" s="32"/>
      <c r="BJ411" s="32"/>
      <c r="BK411" s="32"/>
      <c r="BL411" s="32"/>
      <c r="BM411" s="32"/>
      <c r="BN411" s="32"/>
      <c r="BO411" s="32"/>
      <c r="BP411" s="32"/>
      <c r="BQ411" s="32"/>
      <c r="BR411" s="32"/>
      <c r="BS411" s="32"/>
      <c r="BT411" s="32"/>
      <c r="BU411" s="32"/>
      <c r="BV411" s="32"/>
      <c r="BW411" s="32"/>
      <c r="BX411" s="32"/>
      <c r="BY411" s="32"/>
      <c r="BZ411" s="32"/>
      <c r="CA411" s="32"/>
      <c r="CB411" s="32"/>
      <c r="CC411" s="32"/>
      <c r="CD411" s="32"/>
      <c r="CE411" s="32"/>
      <c r="CF411" s="32"/>
      <c r="CG411" s="32"/>
      <c r="CH411" s="32"/>
      <c r="CI411" s="32"/>
      <c r="CJ411" s="32"/>
      <c r="CK411" s="32"/>
      <c r="CL411" s="32"/>
      <c r="CM411" s="32"/>
      <c r="CN411" s="32"/>
      <c r="CO411" s="32"/>
      <c r="CP411" s="32"/>
      <c r="CQ411" s="32"/>
      <c r="CR411" s="32"/>
      <c r="CS411" s="32"/>
      <c r="CT411" s="32"/>
      <c r="CU411" s="32"/>
      <c r="CV411" s="32"/>
      <c r="CW411" s="32"/>
      <c r="CX411" s="32"/>
      <c r="CY411" s="32"/>
      <c r="CZ411" s="32"/>
      <c r="DA411" s="32"/>
      <c r="DB411" s="32"/>
      <c r="DC411" s="32"/>
      <c r="DD411" s="32"/>
      <c r="DE411" s="32"/>
      <c r="DF411" s="32"/>
      <c r="DG411" s="32"/>
      <c r="DH411" s="32"/>
      <c r="DI411" s="32"/>
      <c r="DJ411" s="32"/>
      <c r="DK411" s="32"/>
      <c r="DL411" s="32"/>
      <c r="DM411" s="32"/>
      <c r="DN411" s="32"/>
      <c r="DO411" s="32"/>
      <c r="DP411" s="32"/>
      <c r="DQ411" s="32"/>
      <c r="DR411" s="32"/>
      <c r="DS411" s="32"/>
      <c r="DT411" s="32"/>
      <c r="DU411" s="32"/>
      <c r="DV411" s="32"/>
      <c r="DW411" s="32"/>
      <c r="DX411" s="32"/>
      <c r="DY411" s="32"/>
      <c r="DZ411" s="32"/>
      <c r="EA411" s="32"/>
      <c r="EB411" s="32"/>
      <c r="EC411" s="32"/>
      <c r="ED411" s="32"/>
      <c r="EE411" s="32"/>
      <c r="EF411" s="32"/>
      <c r="EG411" s="32"/>
      <c r="EH411" s="32"/>
      <c r="EI411" s="32"/>
      <c r="EJ411" s="32"/>
      <c r="EK411" s="32"/>
      <c r="EL411" s="32"/>
      <c r="EM411" s="32"/>
      <c r="EN411" s="32"/>
      <c r="EO411" s="32"/>
      <c r="EP411" s="32"/>
      <c r="EQ411" s="32"/>
      <c r="ER411" s="32"/>
      <c r="ES411" s="32"/>
      <c r="ET411" s="32"/>
      <c r="EU411" s="32"/>
      <c r="EV411" s="32"/>
      <c r="EW411" s="32"/>
      <c r="EX411" s="32"/>
      <c r="EY411" s="32"/>
      <c r="EZ411" s="32"/>
      <c r="FA411" s="32"/>
      <c r="FB411" s="32"/>
      <c r="FC411" s="32"/>
      <c r="FD411" s="32"/>
      <c r="FE411" s="32"/>
      <c r="FF411" s="32"/>
      <c r="FG411" s="32"/>
      <c r="FH411" s="32"/>
      <c r="FI411" s="32"/>
      <c r="FJ411" s="32"/>
      <c r="FK411" s="32"/>
      <c r="FL411" s="32"/>
      <c r="FM411" s="32"/>
      <c r="FN411" s="32"/>
      <c r="FO411" s="32"/>
      <c r="FP411" s="32"/>
      <c r="FQ411" s="32"/>
      <c r="FR411" s="32"/>
      <c r="FS411" s="32"/>
      <c r="FT411" s="32"/>
      <c r="FU411" s="32"/>
      <c r="FV411" s="32"/>
      <c r="FW411" s="32"/>
      <c r="FX411" s="32"/>
      <c r="FY411" s="32"/>
      <c r="FZ411" s="32"/>
      <c r="GA411" s="32"/>
      <c r="GB411" s="32"/>
      <c r="GC411" s="32"/>
      <c r="GD411" s="32"/>
      <c r="GE411" s="32"/>
      <c r="GF411" s="32"/>
      <c r="GG411" s="32"/>
      <c r="GH411" s="32"/>
      <c r="GI411" s="32"/>
      <c r="GJ411" s="32"/>
      <c r="GK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</row>
    <row r="412" spans="1:258" ht="18" x14ac:dyDescent="0.25">
      <c r="A412" s="33">
        <f>LOOKUP(2,1/($A$4:$A411&lt;&gt;""),$A$4:$A411)+1</f>
        <v>404</v>
      </c>
      <c r="B412" s="34"/>
      <c r="C412" s="48"/>
      <c r="D412" s="35" t="str">
        <f ca="1">IFERROR(IF($E412="","",VLOOKUP($E412,'Currency Pairs'!$B$4:$D$1001,3,FALSE)),"")</f>
        <v/>
      </c>
      <c r="E412" s="47" t="str">
        <f ca="1">IFERROR(IF($D412="","",VLOOKUP($D412,'Currency Pairs'!$A$4:$B$1001,2,FALSE)),"")</f>
        <v/>
      </c>
      <c r="F412" s="48"/>
      <c r="G412" s="47"/>
      <c r="H412" s="47"/>
      <c r="I412" s="47"/>
      <c r="J412" s="49" t="str">
        <f t="shared" si="14"/>
        <v/>
      </c>
      <c r="K412" s="77"/>
      <c r="L412" s="47"/>
      <c r="M412" s="50"/>
      <c r="N412" s="51" t="str">
        <f>IF(OR($G412="",$L412=""),"",ROUND(IF($F412="Long",(L412-G412),(G412-L412)) * POWER(10, VLOOKUP($D412,'Currency Pairs'!$A:$C,3,FALSE)),0))</f>
        <v/>
      </c>
      <c r="O412" s="93" t="str">
        <f>IF($P412="","",(($P412+$Q412+$R412)/LOOKUP(2,1/($V$4:$V411&lt;&gt;""),$V$4:$V411)))</f>
        <v/>
      </c>
      <c r="P412" s="52"/>
      <c r="Q412" s="52"/>
      <c r="R412" s="52"/>
      <c r="S412" s="40" t="str">
        <f t="shared" si="15"/>
        <v/>
      </c>
      <c r="T412" s="64"/>
      <c r="U412" s="64"/>
      <c r="V412" s="39" t="str">
        <f>IF($P412="","",$P412+$Q412+LOOKUP(2,1/($V$4:$V411&lt;&gt;""),$V$4:$V411))</f>
        <v/>
      </c>
      <c r="W412" s="40"/>
      <c r="X412" s="40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  <c r="CY412" s="33"/>
      <c r="CZ412" s="33"/>
      <c r="DA412" s="33"/>
      <c r="DB412" s="33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  <c r="DS412" s="33"/>
      <c r="DT412" s="33"/>
      <c r="DU412" s="33"/>
      <c r="DV412" s="33"/>
      <c r="DW412" s="33"/>
      <c r="DX412" s="33"/>
      <c r="DY412" s="33"/>
      <c r="DZ412" s="33"/>
      <c r="EA412" s="33"/>
      <c r="EB412" s="33"/>
      <c r="EC412" s="33"/>
      <c r="ED412" s="33"/>
      <c r="EE412" s="33"/>
      <c r="EF412" s="33"/>
      <c r="EG412" s="33"/>
      <c r="EH412" s="33"/>
      <c r="EI412" s="33"/>
      <c r="EJ412" s="33"/>
      <c r="EK412" s="33"/>
      <c r="EL412" s="33"/>
      <c r="EM412" s="33"/>
      <c r="EN412" s="33"/>
      <c r="EO412" s="33"/>
      <c r="EP412" s="33"/>
      <c r="EQ412" s="33"/>
      <c r="ER412" s="33"/>
      <c r="ES412" s="33"/>
      <c r="ET412" s="33"/>
      <c r="EU412" s="33"/>
      <c r="EV412" s="33"/>
      <c r="EW412" s="33"/>
      <c r="EX412" s="33"/>
      <c r="EY412" s="33"/>
      <c r="EZ412" s="33"/>
      <c r="FA412" s="33"/>
      <c r="FB412" s="33"/>
      <c r="FC412" s="33"/>
      <c r="FD412" s="33"/>
      <c r="FE412" s="33"/>
      <c r="FF412" s="33"/>
      <c r="FG412" s="33"/>
      <c r="FH412" s="33"/>
      <c r="FI412" s="33"/>
      <c r="FJ412" s="33"/>
      <c r="FK412" s="33"/>
      <c r="FL412" s="33"/>
      <c r="FM412" s="33"/>
      <c r="FN412" s="33"/>
      <c r="FO412" s="33"/>
      <c r="FP412" s="33"/>
      <c r="FQ412" s="33"/>
      <c r="FR412" s="33"/>
      <c r="FS412" s="33"/>
      <c r="FT412" s="33"/>
      <c r="FU412" s="33"/>
      <c r="FV412" s="33"/>
      <c r="FW412" s="33"/>
      <c r="FX412" s="33"/>
      <c r="FY412" s="33"/>
      <c r="FZ412" s="33"/>
      <c r="GA412" s="33"/>
      <c r="GB412" s="33"/>
      <c r="GC412" s="33"/>
      <c r="GD412" s="33"/>
      <c r="GE412" s="33"/>
      <c r="GF412" s="33"/>
      <c r="GG412" s="33"/>
      <c r="GH412" s="33"/>
      <c r="GI412" s="33"/>
      <c r="GJ412" s="33"/>
      <c r="GK412" s="33"/>
      <c r="GL412" s="33"/>
      <c r="GM412" s="33"/>
      <c r="GN412" s="33"/>
      <c r="GO412" s="33"/>
      <c r="GP412" s="33"/>
      <c r="GQ412" s="33"/>
      <c r="GR412" s="33"/>
      <c r="GS412" s="33"/>
      <c r="GT412" s="33"/>
      <c r="GU412" s="33"/>
      <c r="GV412" s="33"/>
      <c r="GW412" s="33"/>
      <c r="GX412" s="33"/>
      <c r="GY412" s="33"/>
      <c r="GZ412" s="33"/>
      <c r="HA412" s="33"/>
      <c r="HB412" s="33"/>
      <c r="HC412" s="33"/>
      <c r="HD412" s="33"/>
      <c r="HE412" s="33"/>
      <c r="HF412" s="33"/>
      <c r="HG412" s="33"/>
      <c r="HH412" s="33"/>
      <c r="HI412" s="33"/>
      <c r="HJ412" s="33"/>
      <c r="HK412" s="33"/>
      <c r="HL412" s="33"/>
      <c r="HM412" s="33"/>
      <c r="HN412" s="33"/>
      <c r="HO412" s="33"/>
      <c r="HP412" s="33"/>
      <c r="HQ412" s="33"/>
      <c r="HR412" s="33"/>
      <c r="HS412" s="33"/>
      <c r="HT412" s="33"/>
      <c r="HU412" s="33"/>
      <c r="HV412" s="33"/>
      <c r="HW412" s="33"/>
      <c r="HX412" s="33"/>
      <c r="HY412" s="33"/>
      <c r="HZ412" s="33"/>
      <c r="IA412" s="33"/>
      <c r="IB412" s="33"/>
      <c r="IC412" s="33"/>
      <c r="ID412" s="33"/>
      <c r="IE412" s="33"/>
      <c r="IF412" s="33"/>
      <c r="IG412" s="33"/>
      <c r="IH412" s="33"/>
      <c r="II412" s="33"/>
      <c r="IJ412" s="33"/>
      <c r="IK412" s="33"/>
      <c r="IL412" s="33"/>
      <c r="IM412" s="33"/>
      <c r="IN412" s="33"/>
      <c r="IO412" s="33"/>
      <c r="IP412" s="33"/>
      <c r="IQ412" s="33"/>
      <c r="IR412" s="33"/>
      <c r="IS412" s="33"/>
      <c r="IT412" s="33"/>
      <c r="IU412" s="33"/>
      <c r="IV412" s="33"/>
      <c r="IW412" s="33"/>
      <c r="IX412" s="33"/>
    </row>
    <row r="413" spans="1:258" ht="18" x14ac:dyDescent="0.25">
      <c r="A413" s="24">
        <f>LOOKUP(2,1/($A$4:$A412&lt;&gt;""),$A$4:$A412)+1</f>
        <v>405</v>
      </c>
      <c r="B413" s="25"/>
      <c r="C413" s="42"/>
      <c r="D413" s="26" t="str">
        <f ca="1">IFERROR(IF($E413="","",VLOOKUP($E413,'Currency Pairs'!$B$4:$D$1001,3,FALSE)),"")</f>
        <v/>
      </c>
      <c r="E413" s="41" t="str">
        <f ca="1">IFERROR(IF($D413="","",VLOOKUP($D413,'Currency Pairs'!$A$4:$B$1001,2,FALSE)),"")</f>
        <v/>
      </c>
      <c r="F413" s="42"/>
      <c r="G413" s="41"/>
      <c r="H413" s="41"/>
      <c r="I413" s="41"/>
      <c r="J413" s="43" t="str">
        <f t="shared" si="14"/>
        <v/>
      </c>
      <c r="K413" s="76"/>
      <c r="L413" s="41"/>
      <c r="M413" s="44"/>
      <c r="N413" s="45" t="str">
        <f>IF(OR($G413="",$L413=""),"",ROUND(IF($F413="Long",(L413-G413),(G413-L413)) * POWER(10, VLOOKUP($D413,'Currency Pairs'!$A:$C,3,FALSE)),0))</f>
        <v/>
      </c>
      <c r="O413" s="89" t="str">
        <f>IF($P413="","",(($P413+$Q413+$R413)/LOOKUP(2,1/($V$4:$V412&lt;&gt;""),$V$4:$V412)))</f>
        <v/>
      </c>
      <c r="P413" s="46"/>
      <c r="Q413" s="46"/>
      <c r="R413" s="46"/>
      <c r="S413" s="31" t="str">
        <f t="shared" si="15"/>
        <v/>
      </c>
      <c r="T413" s="63"/>
      <c r="U413" s="63"/>
      <c r="V413" s="30" t="str">
        <f>IF($P413="","",$P413+$Q413+LOOKUP(2,1/($V$4:$V412&lt;&gt;""),$V$4:$V412))</f>
        <v/>
      </c>
      <c r="W413" s="31"/>
      <c r="X413" s="31"/>
      <c r="Y413" s="32"/>
      <c r="Z413" s="32"/>
      <c r="AA413" s="32"/>
      <c r="AB413" s="32"/>
      <c r="AC413" s="32"/>
      <c r="AD413" s="32"/>
      <c r="AE413" s="32"/>
      <c r="AF413" s="32"/>
      <c r="AG413" s="32"/>
      <c r="AH413" s="32"/>
      <c r="AI413" s="32"/>
      <c r="AJ413" s="32"/>
      <c r="AK413" s="32"/>
      <c r="AL413" s="32"/>
      <c r="AM413" s="32"/>
      <c r="AN413" s="32"/>
      <c r="AO413" s="32"/>
      <c r="AP413" s="32"/>
      <c r="AQ413" s="32"/>
      <c r="AR413" s="32"/>
      <c r="AS413" s="32"/>
      <c r="AT413" s="32"/>
      <c r="AU413" s="32"/>
      <c r="AV413" s="32"/>
      <c r="AW413" s="32"/>
      <c r="AX413" s="32"/>
      <c r="AY413" s="32"/>
      <c r="AZ413" s="32"/>
      <c r="BA413" s="32"/>
      <c r="BB413" s="32"/>
      <c r="BC413" s="32"/>
      <c r="BD413" s="32"/>
      <c r="BE413" s="32"/>
      <c r="BF413" s="32"/>
      <c r="BG413" s="32"/>
      <c r="BH413" s="32"/>
      <c r="BI413" s="32"/>
      <c r="BJ413" s="32"/>
      <c r="BK413" s="32"/>
      <c r="BL413" s="32"/>
      <c r="BM413" s="32"/>
      <c r="BN413" s="32"/>
      <c r="BO413" s="32"/>
      <c r="BP413" s="32"/>
      <c r="BQ413" s="32"/>
      <c r="BR413" s="32"/>
      <c r="BS413" s="32"/>
      <c r="BT413" s="32"/>
      <c r="BU413" s="32"/>
      <c r="BV413" s="32"/>
      <c r="BW413" s="32"/>
      <c r="BX413" s="32"/>
      <c r="BY413" s="32"/>
      <c r="BZ413" s="32"/>
      <c r="CA413" s="32"/>
      <c r="CB413" s="32"/>
      <c r="CC413" s="32"/>
      <c r="CD413" s="32"/>
      <c r="CE413" s="32"/>
      <c r="CF413" s="32"/>
      <c r="CG413" s="32"/>
      <c r="CH413" s="32"/>
      <c r="CI413" s="32"/>
      <c r="CJ413" s="32"/>
      <c r="CK413" s="32"/>
      <c r="CL413" s="32"/>
      <c r="CM413" s="32"/>
      <c r="CN413" s="32"/>
      <c r="CO413" s="32"/>
      <c r="CP413" s="32"/>
      <c r="CQ413" s="32"/>
      <c r="CR413" s="32"/>
      <c r="CS413" s="32"/>
      <c r="CT413" s="32"/>
      <c r="CU413" s="32"/>
      <c r="CV413" s="32"/>
      <c r="CW413" s="32"/>
      <c r="CX413" s="32"/>
      <c r="CY413" s="32"/>
      <c r="CZ413" s="32"/>
      <c r="DA413" s="32"/>
      <c r="DB413" s="32"/>
      <c r="DC413" s="32"/>
      <c r="DD413" s="32"/>
      <c r="DE413" s="32"/>
      <c r="DF413" s="32"/>
      <c r="DG413" s="32"/>
      <c r="DH413" s="32"/>
      <c r="DI413" s="32"/>
      <c r="DJ413" s="32"/>
      <c r="DK413" s="32"/>
      <c r="DL413" s="32"/>
      <c r="DM413" s="32"/>
      <c r="DN413" s="32"/>
      <c r="DO413" s="32"/>
      <c r="DP413" s="32"/>
      <c r="DQ413" s="32"/>
      <c r="DR413" s="32"/>
      <c r="DS413" s="32"/>
      <c r="DT413" s="32"/>
      <c r="DU413" s="32"/>
      <c r="DV413" s="32"/>
      <c r="DW413" s="32"/>
      <c r="DX413" s="32"/>
      <c r="DY413" s="32"/>
      <c r="DZ413" s="32"/>
      <c r="EA413" s="32"/>
      <c r="EB413" s="32"/>
      <c r="EC413" s="32"/>
      <c r="ED413" s="32"/>
      <c r="EE413" s="32"/>
      <c r="EF413" s="32"/>
      <c r="EG413" s="32"/>
      <c r="EH413" s="32"/>
      <c r="EI413" s="32"/>
      <c r="EJ413" s="32"/>
      <c r="EK413" s="32"/>
      <c r="EL413" s="32"/>
      <c r="EM413" s="32"/>
      <c r="EN413" s="32"/>
      <c r="EO413" s="32"/>
      <c r="EP413" s="32"/>
      <c r="EQ413" s="32"/>
      <c r="ER413" s="32"/>
      <c r="ES413" s="32"/>
      <c r="ET413" s="32"/>
      <c r="EU413" s="32"/>
      <c r="EV413" s="32"/>
      <c r="EW413" s="32"/>
      <c r="EX413" s="32"/>
      <c r="EY413" s="32"/>
      <c r="EZ413" s="32"/>
      <c r="FA413" s="32"/>
      <c r="FB413" s="32"/>
      <c r="FC413" s="32"/>
      <c r="FD413" s="32"/>
      <c r="FE413" s="32"/>
      <c r="FF413" s="32"/>
      <c r="FG413" s="32"/>
      <c r="FH413" s="32"/>
      <c r="FI413" s="32"/>
      <c r="FJ413" s="32"/>
      <c r="FK413" s="32"/>
      <c r="FL413" s="32"/>
      <c r="FM413" s="32"/>
      <c r="FN413" s="32"/>
      <c r="FO413" s="32"/>
      <c r="FP413" s="32"/>
      <c r="FQ413" s="32"/>
      <c r="FR413" s="32"/>
      <c r="FS413" s="32"/>
      <c r="FT413" s="32"/>
      <c r="FU413" s="32"/>
      <c r="FV413" s="32"/>
      <c r="FW413" s="32"/>
      <c r="FX413" s="32"/>
      <c r="FY413" s="32"/>
      <c r="FZ413" s="32"/>
      <c r="GA413" s="32"/>
      <c r="GB413" s="32"/>
      <c r="GC413" s="32"/>
      <c r="GD413" s="32"/>
      <c r="GE413" s="32"/>
      <c r="GF413" s="32"/>
      <c r="GG413" s="32"/>
      <c r="GH413" s="32"/>
      <c r="GI413" s="32"/>
      <c r="GJ413" s="32"/>
      <c r="GK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</row>
    <row r="414" spans="1:258" ht="18" x14ac:dyDescent="0.25">
      <c r="A414" s="33">
        <f>LOOKUP(2,1/($A$4:$A413&lt;&gt;""),$A$4:$A413)+1</f>
        <v>406</v>
      </c>
      <c r="B414" s="34"/>
      <c r="C414" s="48"/>
      <c r="D414" s="35" t="str">
        <f ca="1">IFERROR(IF($E414="","",VLOOKUP($E414,'Currency Pairs'!$B$4:$D$1001,3,FALSE)),"")</f>
        <v/>
      </c>
      <c r="E414" s="47" t="str">
        <f ca="1">IFERROR(IF($D414="","",VLOOKUP($D414,'Currency Pairs'!$A$4:$B$1001,2,FALSE)),"")</f>
        <v/>
      </c>
      <c r="F414" s="48"/>
      <c r="G414" s="47"/>
      <c r="H414" s="47"/>
      <c r="I414" s="47"/>
      <c r="J414" s="49" t="str">
        <f t="shared" si="14"/>
        <v/>
      </c>
      <c r="K414" s="77"/>
      <c r="L414" s="47"/>
      <c r="M414" s="50"/>
      <c r="N414" s="51" t="str">
        <f>IF(OR($G414="",$L414=""),"",ROUND(IF($F414="Long",(L414-G414),(G414-L414)) * POWER(10, VLOOKUP($D414,'Currency Pairs'!$A:$C,3,FALSE)),0))</f>
        <v/>
      </c>
      <c r="O414" s="93" t="str">
        <f>IF($P414="","",(($P414+$Q414+$R414)/LOOKUP(2,1/($V$4:$V413&lt;&gt;""),$V$4:$V413)))</f>
        <v/>
      </c>
      <c r="P414" s="52"/>
      <c r="Q414" s="52"/>
      <c r="R414" s="52"/>
      <c r="S414" s="40" t="str">
        <f t="shared" si="15"/>
        <v/>
      </c>
      <c r="T414" s="64"/>
      <c r="U414" s="64"/>
      <c r="V414" s="39" t="str">
        <f>IF($P414="","",$P414+$Q414+LOOKUP(2,1/($V$4:$V413&lt;&gt;""),$V$4:$V413))</f>
        <v/>
      </c>
      <c r="W414" s="40"/>
      <c r="X414" s="40"/>
      <c r="Y414" s="33"/>
      <c r="Z414" s="33"/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  <c r="CY414" s="33"/>
      <c r="CZ414" s="33"/>
      <c r="DA414" s="33"/>
      <c r="DB414" s="33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  <c r="DS414" s="33"/>
      <c r="DT414" s="33"/>
      <c r="DU414" s="33"/>
      <c r="DV414" s="33"/>
      <c r="DW414" s="33"/>
      <c r="DX414" s="33"/>
      <c r="DY414" s="33"/>
      <c r="DZ414" s="33"/>
      <c r="EA414" s="33"/>
      <c r="EB414" s="33"/>
      <c r="EC414" s="33"/>
      <c r="ED414" s="33"/>
      <c r="EE414" s="33"/>
      <c r="EF414" s="33"/>
      <c r="EG414" s="33"/>
      <c r="EH414" s="33"/>
      <c r="EI414" s="33"/>
      <c r="EJ414" s="33"/>
      <c r="EK414" s="33"/>
      <c r="EL414" s="33"/>
      <c r="EM414" s="33"/>
      <c r="EN414" s="33"/>
      <c r="EO414" s="33"/>
      <c r="EP414" s="33"/>
      <c r="EQ414" s="33"/>
      <c r="ER414" s="33"/>
      <c r="ES414" s="33"/>
      <c r="ET414" s="33"/>
      <c r="EU414" s="33"/>
      <c r="EV414" s="33"/>
      <c r="EW414" s="33"/>
      <c r="EX414" s="33"/>
      <c r="EY414" s="33"/>
      <c r="EZ414" s="33"/>
      <c r="FA414" s="33"/>
      <c r="FB414" s="33"/>
      <c r="FC414" s="33"/>
      <c r="FD414" s="33"/>
      <c r="FE414" s="33"/>
      <c r="FF414" s="33"/>
      <c r="FG414" s="33"/>
      <c r="FH414" s="33"/>
      <c r="FI414" s="33"/>
      <c r="FJ414" s="33"/>
      <c r="FK414" s="33"/>
      <c r="FL414" s="33"/>
      <c r="FM414" s="33"/>
      <c r="FN414" s="33"/>
      <c r="FO414" s="33"/>
      <c r="FP414" s="33"/>
      <c r="FQ414" s="33"/>
      <c r="FR414" s="33"/>
      <c r="FS414" s="33"/>
      <c r="FT414" s="33"/>
      <c r="FU414" s="33"/>
      <c r="FV414" s="33"/>
      <c r="FW414" s="33"/>
      <c r="FX414" s="33"/>
      <c r="FY414" s="33"/>
      <c r="FZ414" s="33"/>
      <c r="GA414" s="33"/>
      <c r="GB414" s="33"/>
      <c r="GC414" s="33"/>
      <c r="GD414" s="33"/>
      <c r="GE414" s="33"/>
      <c r="GF414" s="33"/>
      <c r="GG414" s="33"/>
      <c r="GH414" s="33"/>
      <c r="GI414" s="33"/>
      <c r="GJ414" s="33"/>
      <c r="GK414" s="33"/>
      <c r="GL414" s="33"/>
      <c r="GM414" s="33"/>
      <c r="GN414" s="33"/>
      <c r="GO414" s="33"/>
      <c r="GP414" s="33"/>
      <c r="GQ414" s="33"/>
      <c r="GR414" s="33"/>
      <c r="GS414" s="33"/>
      <c r="GT414" s="33"/>
      <c r="GU414" s="33"/>
      <c r="GV414" s="33"/>
      <c r="GW414" s="33"/>
      <c r="GX414" s="33"/>
      <c r="GY414" s="33"/>
      <c r="GZ414" s="33"/>
      <c r="HA414" s="33"/>
      <c r="HB414" s="33"/>
      <c r="HC414" s="33"/>
      <c r="HD414" s="33"/>
      <c r="HE414" s="33"/>
      <c r="HF414" s="33"/>
      <c r="HG414" s="33"/>
      <c r="HH414" s="33"/>
      <c r="HI414" s="33"/>
      <c r="HJ414" s="33"/>
      <c r="HK414" s="33"/>
      <c r="HL414" s="33"/>
      <c r="HM414" s="33"/>
      <c r="HN414" s="33"/>
      <c r="HO414" s="33"/>
      <c r="HP414" s="33"/>
      <c r="HQ414" s="33"/>
      <c r="HR414" s="33"/>
      <c r="HS414" s="33"/>
      <c r="HT414" s="33"/>
      <c r="HU414" s="33"/>
      <c r="HV414" s="33"/>
      <c r="HW414" s="33"/>
      <c r="HX414" s="33"/>
      <c r="HY414" s="33"/>
      <c r="HZ414" s="33"/>
      <c r="IA414" s="33"/>
      <c r="IB414" s="33"/>
      <c r="IC414" s="33"/>
      <c r="ID414" s="33"/>
      <c r="IE414" s="33"/>
      <c r="IF414" s="33"/>
      <c r="IG414" s="33"/>
      <c r="IH414" s="33"/>
      <c r="II414" s="33"/>
      <c r="IJ414" s="33"/>
      <c r="IK414" s="33"/>
      <c r="IL414" s="33"/>
      <c r="IM414" s="33"/>
      <c r="IN414" s="33"/>
      <c r="IO414" s="33"/>
      <c r="IP414" s="33"/>
      <c r="IQ414" s="33"/>
      <c r="IR414" s="33"/>
      <c r="IS414" s="33"/>
      <c r="IT414" s="33"/>
      <c r="IU414" s="33"/>
      <c r="IV414" s="33"/>
      <c r="IW414" s="33"/>
      <c r="IX414" s="33"/>
    </row>
    <row r="415" spans="1:258" ht="18" x14ac:dyDescent="0.25">
      <c r="A415" s="24">
        <f>LOOKUP(2,1/($A$4:$A414&lt;&gt;""),$A$4:$A414)+1</f>
        <v>407</v>
      </c>
      <c r="B415" s="25"/>
      <c r="C415" s="42"/>
      <c r="D415" s="26" t="str">
        <f ca="1">IFERROR(IF($E415="","",VLOOKUP($E415,'Currency Pairs'!$B$4:$D$1001,3,FALSE)),"")</f>
        <v/>
      </c>
      <c r="E415" s="41" t="str">
        <f ca="1">IFERROR(IF($D415="","",VLOOKUP($D415,'Currency Pairs'!$A$4:$B$1001,2,FALSE)),"")</f>
        <v/>
      </c>
      <c r="F415" s="42"/>
      <c r="G415" s="41"/>
      <c r="H415" s="41"/>
      <c r="I415" s="41"/>
      <c r="J415" s="43" t="str">
        <f t="shared" si="14"/>
        <v/>
      </c>
      <c r="K415" s="76"/>
      <c r="L415" s="41"/>
      <c r="M415" s="44"/>
      <c r="N415" s="45" t="str">
        <f>IF(OR($G415="",$L415=""),"",ROUND(IF($F415="Long",(L415-G415),(G415-L415)) * POWER(10, VLOOKUP($D415,'Currency Pairs'!$A:$C,3,FALSE)),0))</f>
        <v/>
      </c>
      <c r="O415" s="89" t="str">
        <f>IF($P415="","",(($P415+$Q415+$R415)/LOOKUP(2,1/($V$4:$V414&lt;&gt;""),$V$4:$V414)))</f>
        <v/>
      </c>
      <c r="P415" s="46"/>
      <c r="Q415" s="46"/>
      <c r="R415" s="46"/>
      <c r="S415" s="31" t="str">
        <f t="shared" si="15"/>
        <v/>
      </c>
      <c r="T415" s="63"/>
      <c r="U415" s="63"/>
      <c r="V415" s="30" t="str">
        <f>IF($P415="","",$P415+$Q415+LOOKUP(2,1/($V$4:$V414&lt;&gt;""),$V$4:$V414))</f>
        <v/>
      </c>
      <c r="W415" s="31"/>
      <c r="X415" s="31"/>
      <c r="Y415" s="32"/>
      <c r="Z415" s="32"/>
      <c r="AA415" s="32"/>
      <c r="AB415" s="32"/>
      <c r="AC415" s="32"/>
      <c r="AD415" s="32"/>
      <c r="AE415" s="32"/>
      <c r="AF415" s="32"/>
      <c r="AG415" s="32"/>
      <c r="AH415" s="32"/>
      <c r="AI415" s="32"/>
      <c r="AJ415" s="32"/>
      <c r="AK415" s="32"/>
      <c r="AL415" s="32"/>
      <c r="AM415" s="32"/>
      <c r="AN415" s="32"/>
      <c r="AO415" s="32"/>
      <c r="AP415" s="32"/>
      <c r="AQ415" s="32"/>
      <c r="AR415" s="32"/>
      <c r="AS415" s="32"/>
      <c r="AT415" s="32"/>
      <c r="AU415" s="32"/>
      <c r="AV415" s="32"/>
      <c r="AW415" s="32"/>
      <c r="AX415" s="32"/>
      <c r="AY415" s="32"/>
      <c r="AZ415" s="32"/>
      <c r="BA415" s="32"/>
      <c r="BB415" s="32"/>
      <c r="BC415" s="32"/>
      <c r="BD415" s="32"/>
      <c r="BE415" s="32"/>
      <c r="BF415" s="32"/>
      <c r="BG415" s="32"/>
      <c r="BH415" s="32"/>
      <c r="BI415" s="32"/>
      <c r="BJ415" s="32"/>
      <c r="BK415" s="32"/>
      <c r="BL415" s="32"/>
      <c r="BM415" s="32"/>
      <c r="BN415" s="32"/>
      <c r="BO415" s="32"/>
      <c r="BP415" s="32"/>
      <c r="BQ415" s="32"/>
      <c r="BR415" s="32"/>
      <c r="BS415" s="32"/>
      <c r="BT415" s="32"/>
      <c r="BU415" s="32"/>
      <c r="BV415" s="32"/>
      <c r="BW415" s="32"/>
      <c r="BX415" s="32"/>
      <c r="BY415" s="32"/>
      <c r="BZ415" s="32"/>
      <c r="CA415" s="32"/>
      <c r="CB415" s="32"/>
      <c r="CC415" s="32"/>
      <c r="CD415" s="32"/>
      <c r="CE415" s="32"/>
      <c r="CF415" s="32"/>
      <c r="CG415" s="32"/>
      <c r="CH415" s="32"/>
      <c r="CI415" s="32"/>
      <c r="CJ415" s="32"/>
      <c r="CK415" s="32"/>
      <c r="CL415" s="32"/>
      <c r="CM415" s="32"/>
      <c r="CN415" s="32"/>
      <c r="CO415" s="32"/>
      <c r="CP415" s="32"/>
      <c r="CQ415" s="32"/>
      <c r="CR415" s="32"/>
      <c r="CS415" s="32"/>
      <c r="CT415" s="32"/>
      <c r="CU415" s="32"/>
      <c r="CV415" s="32"/>
      <c r="CW415" s="32"/>
      <c r="CX415" s="32"/>
      <c r="CY415" s="32"/>
      <c r="CZ415" s="32"/>
      <c r="DA415" s="32"/>
      <c r="DB415" s="32"/>
      <c r="DC415" s="32"/>
      <c r="DD415" s="32"/>
      <c r="DE415" s="32"/>
      <c r="DF415" s="32"/>
      <c r="DG415" s="32"/>
      <c r="DH415" s="32"/>
      <c r="DI415" s="32"/>
      <c r="DJ415" s="32"/>
      <c r="DK415" s="32"/>
      <c r="DL415" s="32"/>
      <c r="DM415" s="32"/>
      <c r="DN415" s="32"/>
      <c r="DO415" s="32"/>
      <c r="DP415" s="32"/>
      <c r="DQ415" s="32"/>
      <c r="DR415" s="32"/>
      <c r="DS415" s="32"/>
      <c r="DT415" s="32"/>
      <c r="DU415" s="32"/>
      <c r="DV415" s="32"/>
      <c r="DW415" s="32"/>
      <c r="DX415" s="32"/>
      <c r="DY415" s="32"/>
      <c r="DZ415" s="32"/>
      <c r="EA415" s="32"/>
      <c r="EB415" s="32"/>
      <c r="EC415" s="32"/>
      <c r="ED415" s="32"/>
      <c r="EE415" s="32"/>
      <c r="EF415" s="32"/>
      <c r="EG415" s="32"/>
      <c r="EH415" s="32"/>
      <c r="EI415" s="32"/>
      <c r="EJ415" s="32"/>
      <c r="EK415" s="32"/>
      <c r="EL415" s="32"/>
      <c r="EM415" s="32"/>
      <c r="EN415" s="32"/>
      <c r="EO415" s="32"/>
      <c r="EP415" s="32"/>
      <c r="EQ415" s="32"/>
      <c r="ER415" s="32"/>
      <c r="ES415" s="32"/>
      <c r="ET415" s="32"/>
      <c r="EU415" s="32"/>
      <c r="EV415" s="32"/>
      <c r="EW415" s="32"/>
      <c r="EX415" s="32"/>
      <c r="EY415" s="32"/>
      <c r="EZ415" s="32"/>
      <c r="FA415" s="32"/>
      <c r="FB415" s="32"/>
      <c r="FC415" s="32"/>
      <c r="FD415" s="32"/>
      <c r="FE415" s="32"/>
      <c r="FF415" s="32"/>
      <c r="FG415" s="32"/>
      <c r="FH415" s="32"/>
      <c r="FI415" s="32"/>
      <c r="FJ415" s="32"/>
      <c r="FK415" s="32"/>
      <c r="FL415" s="32"/>
      <c r="FM415" s="32"/>
      <c r="FN415" s="32"/>
      <c r="FO415" s="32"/>
      <c r="FP415" s="32"/>
      <c r="FQ415" s="32"/>
      <c r="FR415" s="32"/>
      <c r="FS415" s="32"/>
      <c r="FT415" s="32"/>
      <c r="FU415" s="32"/>
      <c r="FV415" s="32"/>
      <c r="FW415" s="32"/>
      <c r="FX415" s="32"/>
      <c r="FY415" s="32"/>
      <c r="FZ415" s="32"/>
      <c r="GA415" s="32"/>
      <c r="GB415" s="32"/>
      <c r="GC415" s="32"/>
      <c r="GD415" s="32"/>
      <c r="GE415" s="32"/>
      <c r="GF415" s="32"/>
      <c r="GG415" s="32"/>
      <c r="GH415" s="32"/>
      <c r="GI415" s="32"/>
      <c r="GJ415" s="32"/>
      <c r="GK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</row>
    <row r="416" spans="1:258" ht="18" x14ac:dyDescent="0.25">
      <c r="A416" s="33">
        <f>LOOKUP(2,1/($A$4:$A415&lt;&gt;""),$A$4:$A415)+1</f>
        <v>408</v>
      </c>
      <c r="B416" s="34"/>
      <c r="C416" s="48"/>
      <c r="D416" s="35" t="str">
        <f ca="1">IFERROR(IF($E416="","",VLOOKUP($E416,'Currency Pairs'!$B$4:$D$1001,3,FALSE)),"")</f>
        <v/>
      </c>
      <c r="E416" s="47" t="str">
        <f ca="1">IFERROR(IF($D416="","",VLOOKUP($D416,'Currency Pairs'!$A$4:$B$1001,2,FALSE)),"")</f>
        <v/>
      </c>
      <c r="F416" s="48"/>
      <c r="G416" s="47"/>
      <c r="H416" s="47"/>
      <c r="I416" s="47"/>
      <c r="J416" s="49" t="str">
        <f t="shared" si="14"/>
        <v/>
      </c>
      <c r="K416" s="77"/>
      <c r="L416" s="47"/>
      <c r="M416" s="50"/>
      <c r="N416" s="51" t="str">
        <f>IF(OR($G416="",$L416=""),"",ROUND(IF($F416="Long",(L416-G416),(G416-L416)) * POWER(10, VLOOKUP($D416,'Currency Pairs'!$A:$C,3,FALSE)),0))</f>
        <v/>
      </c>
      <c r="O416" s="93" t="str">
        <f>IF($P416="","",(($P416+$Q416+$R416)/LOOKUP(2,1/($V$4:$V415&lt;&gt;""),$V$4:$V415)))</f>
        <v/>
      </c>
      <c r="P416" s="52"/>
      <c r="Q416" s="52"/>
      <c r="R416" s="52"/>
      <c r="S416" s="40" t="str">
        <f t="shared" si="15"/>
        <v/>
      </c>
      <c r="T416" s="64"/>
      <c r="U416" s="64"/>
      <c r="V416" s="39" t="str">
        <f>IF($P416="","",$P416+$Q416+LOOKUP(2,1/($V$4:$V415&lt;&gt;""),$V$4:$V415))</f>
        <v/>
      </c>
      <c r="W416" s="40"/>
      <c r="X416" s="40"/>
      <c r="Y416" s="33"/>
      <c r="Z416" s="33"/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  <c r="CY416" s="33"/>
      <c r="CZ416" s="33"/>
      <c r="DA416" s="33"/>
      <c r="DB416" s="33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  <c r="DS416" s="33"/>
      <c r="DT416" s="33"/>
      <c r="DU416" s="33"/>
      <c r="DV416" s="33"/>
      <c r="DW416" s="33"/>
      <c r="DX416" s="33"/>
      <c r="DY416" s="33"/>
      <c r="DZ416" s="33"/>
      <c r="EA416" s="33"/>
      <c r="EB416" s="33"/>
      <c r="EC416" s="33"/>
      <c r="ED416" s="33"/>
      <c r="EE416" s="33"/>
      <c r="EF416" s="33"/>
      <c r="EG416" s="33"/>
      <c r="EH416" s="33"/>
      <c r="EI416" s="33"/>
      <c r="EJ416" s="33"/>
      <c r="EK416" s="33"/>
      <c r="EL416" s="33"/>
      <c r="EM416" s="33"/>
      <c r="EN416" s="33"/>
      <c r="EO416" s="33"/>
      <c r="EP416" s="33"/>
      <c r="EQ416" s="33"/>
      <c r="ER416" s="33"/>
      <c r="ES416" s="33"/>
      <c r="ET416" s="33"/>
      <c r="EU416" s="33"/>
      <c r="EV416" s="33"/>
      <c r="EW416" s="33"/>
      <c r="EX416" s="33"/>
      <c r="EY416" s="33"/>
      <c r="EZ416" s="33"/>
      <c r="FA416" s="33"/>
      <c r="FB416" s="33"/>
      <c r="FC416" s="33"/>
      <c r="FD416" s="33"/>
      <c r="FE416" s="33"/>
      <c r="FF416" s="33"/>
      <c r="FG416" s="33"/>
      <c r="FH416" s="33"/>
      <c r="FI416" s="33"/>
      <c r="FJ416" s="33"/>
      <c r="FK416" s="33"/>
      <c r="FL416" s="33"/>
      <c r="FM416" s="33"/>
      <c r="FN416" s="33"/>
      <c r="FO416" s="33"/>
      <c r="FP416" s="33"/>
      <c r="FQ416" s="33"/>
      <c r="FR416" s="33"/>
      <c r="FS416" s="33"/>
      <c r="FT416" s="33"/>
      <c r="FU416" s="33"/>
      <c r="FV416" s="33"/>
      <c r="FW416" s="33"/>
      <c r="FX416" s="33"/>
      <c r="FY416" s="33"/>
      <c r="FZ416" s="33"/>
      <c r="GA416" s="33"/>
      <c r="GB416" s="33"/>
      <c r="GC416" s="33"/>
      <c r="GD416" s="33"/>
      <c r="GE416" s="33"/>
      <c r="GF416" s="33"/>
      <c r="GG416" s="33"/>
      <c r="GH416" s="33"/>
      <c r="GI416" s="33"/>
      <c r="GJ416" s="33"/>
      <c r="GK416" s="33"/>
      <c r="GL416" s="33"/>
      <c r="GM416" s="33"/>
      <c r="GN416" s="33"/>
      <c r="GO416" s="33"/>
      <c r="GP416" s="33"/>
      <c r="GQ416" s="33"/>
      <c r="GR416" s="33"/>
      <c r="GS416" s="33"/>
      <c r="GT416" s="33"/>
      <c r="GU416" s="33"/>
      <c r="GV416" s="33"/>
      <c r="GW416" s="33"/>
      <c r="GX416" s="33"/>
      <c r="GY416" s="33"/>
      <c r="GZ416" s="33"/>
      <c r="HA416" s="33"/>
      <c r="HB416" s="33"/>
      <c r="HC416" s="33"/>
      <c r="HD416" s="33"/>
      <c r="HE416" s="33"/>
      <c r="HF416" s="33"/>
      <c r="HG416" s="33"/>
      <c r="HH416" s="33"/>
      <c r="HI416" s="33"/>
      <c r="HJ416" s="33"/>
      <c r="HK416" s="33"/>
      <c r="HL416" s="33"/>
      <c r="HM416" s="33"/>
      <c r="HN416" s="33"/>
      <c r="HO416" s="33"/>
      <c r="HP416" s="33"/>
      <c r="HQ416" s="33"/>
      <c r="HR416" s="33"/>
      <c r="HS416" s="33"/>
      <c r="HT416" s="33"/>
      <c r="HU416" s="33"/>
      <c r="HV416" s="33"/>
      <c r="HW416" s="33"/>
      <c r="HX416" s="33"/>
      <c r="HY416" s="33"/>
      <c r="HZ416" s="33"/>
      <c r="IA416" s="33"/>
      <c r="IB416" s="33"/>
      <c r="IC416" s="33"/>
      <c r="ID416" s="33"/>
      <c r="IE416" s="33"/>
      <c r="IF416" s="33"/>
      <c r="IG416" s="33"/>
      <c r="IH416" s="33"/>
      <c r="II416" s="33"/>
      <c r="IJ416" s="33"/>
      <c r="IK416" s="33"/>
      <c r="IL416" s="33"/>
      <c r="IM416" s="33"/>
      <c r="IN416" s="33"/>
      <c r="IO416" s="33"/>
      <c r="IP416" s="33"/>
      <c r="IQ416" s="33"/>
      <c r="IR416" s="33"/>
      <c r="IS416" s="33"/>
      <c r="IT416" s="33"/>
      <c r="IU416" s="33"/>
      <c r="IV416" s="33"/>
      <c r="IW416" s="33"/>
      <c r="IX416" s="33"/>
    </row>
    <row r="417" spans="1:258" ht="18" x14ac:dyDescent="0.25">
      <c r="A417" s="24">
        <f>LOOKUP(2,1/($A$4:$A416&lt;&gt;""),$A$4:$A416)+1</f>
        <v>409</v>
      </c>
      <c r="B417" s="25"/>
      <c r="C417" s="42"/>
      <c r="D417" s="26" t="str">
        <f ca="1">IFERROR(IF($E417="","",VLOOKUP($E417,'Currency Pairs'!$B$4:$D$1001,3,FALSE)),"")</f>
        <v/>
      </c>
      <c r="E417" s="41" t="str">
        <f ca="1">IFERROR(IF($D417="","",VLOOKUP($D417,'Currency Pairs'!$A$4:$B$1001,2,FALSE)),"")</f>
        <v/>
      </c>
      <c r="F417" s="42"/>
      <c r="G417" s="41"/>
      <c r="H417" s="41"/>
      <c r="I417" s="41"/>
      <c r="J417" s="43" t="str">
        <f t="shared" si="14"/>
        <v/>
      </c>
      <c r="K417" s="76"/>
      <c r="L417" s="41"/>
      <c r="M417" s="44"/>
      <c r="N417" s="45" t="str">
        <f>IF(OR($G417="",$L417=""),"",ROUND(IF($F417="Long",(L417-G417),(G417-L417)) * POWER(10, VLOOKUP($D417,'Currency Pairs'!$A:$C,3,FALSE)),0))</f>
        <v/>
      </c>
      <c r="O417" s="89" t="str">
        <f>IF($P417="","",(($P417+$Q417+$R417)/LOOKUP(2,1/($V$4:$V416&lt;&gt;""),$V$4:$V416)))</f>
        <v/>
      </c>
      <c r="P417" s="46"/>
      <c r="Q417" s="46"/>
      <c r="R417" s="46"/>
      <c r="S417" s="31" t="str">
        <f t="shared" si="15"/>
        <v/>
      </c>
      <c r="T417" s="63"/>
      <c r="U417" s="63"/>
      <c r="V417" s="30" t="str">
        <f>IF($P417="","",$P417+$Q417+LOOKUP(2,1/($V$4:$V416&lt;&gt;""),$V$4:$V416))</f>
        <v/>
      </c>
      <c r="W417" s="31"/>
      <c r="X417" s="31"/>
      <c r="Y417" s="32"/>
      <c r="Z417" s="32"/>
      <c r="AA417" s="32"/>
      <c r="AB417" s="32"/>
      <c r="AC417" s="32"/>
      <c r="AD417" s="32"/>
      <c r="AE417" s="32"/>
      <c r="AF417" s="32"/>
      <c r="AG417" s="32"/>
      <c r="AH417" s="32"/>
      <c r="AI417" s="32"/>
      <c r="AJ417" s="32"/>
      <c r="AK417" s="32"/>
      <c r="AL417" s="32"/>
      <c r="AM417" s="32"/>
      <c r="AN417" s="32"/>
      <c r="AO417" s="32"/>
      <c r="AP417" s="32"/>
      <c r="AQ417" s="32"/>
      <c r="AR417" s="32"/>
      <c r="AS417" s="32"/>
      <c r="AT417" s="32"/>
      <c r="AU417" s="32"/>
      <c r="AV417" s="32"/>
      <c r="AW417" s="32"/>
      <c r="AX417" s="32"/>
      <c r="AY417" s="32"/>
      <c r="AZ417" s="32"/>
      <c r="BA417" s="32"/>
      <c r="BB417" s="32"/>
      <c r="BC417" s="32"/>
      <c r="BD417" s="32"/>
      <c r="BE417" s="32"/>
      <c r="BF417" s="32"/>
      <c r="BG417" s="32"/>
      <c r="BH417" s="32"/>
      <c r="BI417" s="32"/>
      <c r="BJ417" s="32"/>
      <c r="BK417" s="32"/>
      <c r="BL417" s="32"/>
      <c r="BM417" s="32"/>
      <c r="BN417" s="32"/>
      <c r="BO417" s="32"/>
      <c r="BP417" s="32"/>
      <c r="BQ417" s="32"/>
      <c r="BR417" s="32"/>
      <c r="BS417" s="32"/>
      <c r="BT417" s="32"/>
      <c r="BU417" s="32"/>
      <c r="BV417" s="32"/>
      <c r="BW417" s="32"/>
      <c r="BX417" s="32"/>
      <c r="BY417" s="32"/>
      <c r="BZ417" s="32"/>
      <c r="CA417" s="32"/>
      <c r="CB417" s="32"/>
      <c r="CC417" s="32"/>
      <c r="CD417" s="32"/>
      <c r="CE417" s="32"/>
      <c r="CF417" s="32"/>
      <c r="CG417" s="32"/>
      <c r="CH417" s="32"/>
      <c r="CI417" s="32"/>
      <c r="CJ417" s="32"/>
      <c r="CK417" s="32"/>
      <c r="CL417" s="32"/>
      <c r="CM417" s="32"/>
      <c r="CN417" s="32"/>
      <c r="CO417" s="32"/>
      <c r="CP417" s="32"/>
      <c r="CQ417" s="32"/>
      <c r="CR417" s="32"/>
      <c r="CS417" s="32"/>
      <c r="CT417" s="32"/>
      <c r="CU417" s="32"/>
      <c r="CV417" s="32"/>
      <c r="CW417" s="32"/>
      <c r="CX417" s="32"/>
      <c r="CY417" s="32"/>
      <c r="CZ417" s="32"/>
      <c r="DA417" s="32"/>
      <c r="DB417" s="32"/>
      <c r="DC417" s="32"/>
      <c r="DD417" s="32"/>
      <c r="DE417" s="32"/>
      <c r="DF417" s="32"/>
      <c r="DG417" s="32"/>
      <c r="DH417" s="32"/>
      <c r="DI417" s="32"/>
      <c r="DJ417" s="32"/>
      <c r="DK417" s="32"/>
      <c r="DL417" s="32"/>
      <c r="DM417" s="32"/>
      <c r="DN417" s="32"/>
      <c r="DO417" s="32"/>
      <c r="DP417" s="32"/>
      <c r="DQ417" s="32"/>
      <c r="DR417" s="32"/>
      <c r="DS417" s="32"/>
      <c r="DT417" s="32"/>
      <c r="DU417" s="32"/>
      <c r="DV417" s="32"/>
      <c r="DW417" s="32"/>
      <c r="DX417" s="32"/>
      <c r="DY417" s="32"/>
      <c r="DZ417" s="32"/>
      <c r="EA417" s="32"/>
      <c r="EB417" s="32"/>
      <c r="EC417" s="32"/>
      <c r="ED417" s="32"/>
      <c r="EE417" s="32"/>
      <c r="EF417" s="32"/>
      <c r="EG417" s="32"/>
      <c r="EH417" s="32"/>
      <c r="EI417" s="32"/>
      <c r="EJ417" s="32"/>
      <c r="EK417" s="32"/>
      <c r="EL417" s="32"/>
      <c r="EM417" s="32"/>
      <c r="EN417" s="32"/>
      <c r="EO417" s="32"/>
      <c r="EP417" s="32"/>
      <c r="EQ417" s="32"/>
      <c r="ER417" s="32"/>
      <c r="ES417" s="32"/>
      <c r="ET417" s="32"/>
      <c r="EU417" s="32"/>
      <c r="EV417" s="32"/>
      <c r="EW417" s="32"/>
      <c r="EX417" s="32"/>
      <c r="EY417" s="32"/>
      <c r="EZ417" s="32"/>
      <c r="FA417" s="32"/>
      <c r="FB417" s="32"/>
      <c r="FC417" s="32"/>
      <c r="FD417" s="32"/>
      <c r="FE417" s="32"/>
      <c r="FF417" s="32"/>
      <c r="FG417" s="32"/>
      <c r="FH417" s="32"/>
      <c r="FI417" s="32"/>
      <c r="FJ417" s="32"/>
      <c r="FK417" s="32"/>
      <c r="FL417" s="32"/>
      <c r="FM417" s="32"/>
      <c r="FN417" s="32"/>
      <c r="FO417" s="32"/>
      <c r="FP417" s="32"/>
      <c r="FQ417" s="32"/>
      <c r="FR417" s="32"/>
      <c r="FS417" s="32"/>
      <c r="FT417" s="32"/>
      <c r="FU417" s="32"/>
      <c r="FV417" s="32"/>
      <c r="FW417" s="32"/>
      <c r="FX417" s="32"/>
      <c r="FY417" s="32"/>
      <c r="FZ417" s="32"/>
      <c r="GA417" s="32"/>
      <c r="GB417" s="32"/>
      <c r="GC417" s="32"/>
      <c r="GD417" s="32"/>
      <c r="GE417" s="32"/>
      <c r="GF417" s="32"/>
      <c r="GG417" s="32"/>
      <c r="GH417" s="32"/>
      <c r="GI417" s="32"/>
      <c r="GJ417" s="32"/>
      <c r="GK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</row>
    <row r="418" spans="1:258" ht="18" x14ac:dyDescent="0.25">
      <c r="A418" s="33">
        <f>LOOKUP(2,1/($A$4:$A417&lt;&gt;""),$A$4:$A417)+1</f>
        <v>410</v>
      </c>
      <c r="B418" s="34"/>
      <c r="C418" s="48"/>
      <c r="D418" s="35" t="str">
        <f ca="1">IFERROR(IF($E418="","",VLOOKUP($E418,'Currency Pairs'!$B$4:$D$1001,3,FALSE)),"")</f>
        <v/>
      </c>
      <c r="E418" s="47" t="str">
        <f ca="1">IFERROR(IF($D418="","",VLOOKUP($D418,'Currency Pairs'!$A$4:$B$1001,2,FALSE)),"")</f>
        <v/>
      </c>
      <c r="F418" s="48"/>
      <c r="G418" s="47"/>
      <c r="H418" s="47"/>
      <c r="I418" s="47"/>
      <c r="J418" s="49" t="str">
        <f t="shared" si="14"/>
        <v/>
      </c>
      <c r="K418" s="77"/>
      <c r="L418" s="47"/>
      <c r="M418" s="50"/>
      <c r="N418" s="51" t="str">
        <f>IF(OR($G418="",$L418=""),"",ROUND(IF($F418="Long",(L418-G418),(G418-L418)) * POWER(10, VLOOKUP($D418,'Currency Pairs'!$A:$C,3,FALSE)),0))</f>
        <v/>
      </c>
      <c r="O418" s="93" t="str">
        <f>IF($P418="","",(($P418+$Q418+$R418)/LOOKUP(2,1/($V$4:$V417&lt;&gt;""),$V$4:$V417)))</f>
        <v/>
      </c>
      <c r="P418" s="52"/>
      <c r="Q418" s="52"/>
      <c r="R418" s="52"/>
      <c r="S418" s="40" t="str">
        <f t="shared" si="15"/>
        <v/>
      </c>
      <c r="T418" s="64"/>
      <c r="U418" s="64"/>
      <c r="V418" s="39" t="str">
        <f>IF($P418="","",$P418+$Q418+LOOKUP(2,1/($V$4:$V417&lt;&gt;""),$V$4:$V417))</f>
        <v/>
      </c>
      <c r="W418" s="40"/>
      <c r="X418" s="40"/>
      <c r="Y418" s="33"/>
      <c r="Z418" s="33"/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  <c r="CY418" s="33"/>
      <c r="CZ418" s="33"/>
      <c r="DA418" s="33"/>
      <c r="DB418" s="33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  <c r="DS418" s="33"/>
      <c r="DT418" s="33"/>
      <c r="DU418" s="33"/>
      <c r="DV418" s="33"/>
      <c r="DW418" s="33"/>
      <c r="DX418" s="33"/>
      <c r="DY418" s="33"/>
      <c r="DZ418" s="33"/>
      <c r="EA418" s="33"/>
      <c r="EB418" s="33"/>
      <c r="EC418" s="33"/>
      <c r="ED418" s="33"/>
      <c r="EE418" s="33"/>
      <c r="EF418" s="33"/>
      <c r="EG418" s="33"/>
      <c r="EH418" s="33"/>
      <c r="EI418" s="33"/>
      <c r="EJ418" s="33"/>
      <c r="EK418" s="33"/>
      <c r="EL418" s="33"/>
      <c r="EM418" s="33"/>
      <c r="EN418" s="33"/>
      <c r="EO418" s="33"/>
      <c r="EP418" s="33"/>
      <c r="EQ418" s="33"/>
      <c r="ER418" s="33"/>
      <c r="ES418" s="33"/>
      <c r="ET418" s="33"/>
      <c r="EU418" s="33"/>
      <c r="EV418" s="33"/>
      <c r="EW418" s="33"/>
      <c r="EX418" s="33"/>
      <c r="EY418" s="33"/>
      <c r="EZ418" s="33"/>
      <c r="FA418" s="33"/>
      <c r="FB418" s="33"/>
      <c r="FC418" s="33"/>
      <c r="FD418" s="33"/>
      <c r="FE418" s="33"/>
      <c r="FF418" s="33"/>
      <c r="FG418" s="33"/>
      <c r="FH418" s="33"/>
      <c r="FI418" s="33"/>
      <c r="FJ418" s="33"/>
      <c r="FK418" s="33"/>
      <c r="FL418" s="33"/>
      <c r="FM418" s="33"/>
      <c r="FN418" s="33"/>
      <c r="FO418" s="33"/>
      <c r="FP418" s="33"/>
      <c r="FQ418" s="33"/>
      <c r="FR418" s="33"/>
      <c r="FS418" s="33"/>
      <c r="FT418" s="33"/>
      <c r="FU418" s="33"/>
      <c r="FV418" s="33"/>
      <c r="FW418" s="33"/>
      <c r="FX418" s="33"/>
      <c r="FY418" s="33"/>
      <c r="FZ418" s="33"/>
      <c r="GA418" s="33"/>
      <c r="GB418" s="33"/>
      <c r="GC418" s="33"/>
      <c r="GD418" s="33"/>
      <c r="GE418" s="33"/>
      <c r="GF418" s="33"/>
      <c r="GG418" s="33"/>
      <c r="GH418" s="33"/>
      <c r="GI418" s="33"/>
      <c r="GJ418" s="33"/>
      <c r="GK418" s="33"/>
      <c r="GL418" s="33"/>
      <c r="GM418" s="33"/>
      <c r="GN418" s="33"/>
      <c r="GO418" s="33"/>
      <c r="GP418" s="33"/>
      <c r="GQ418" s="33"/>
      <c r="GR418" s="33"/>
      <c r="GS418" s="33"/>
      <c r="GT418" s="33"/>
      <c r="GU418" s="33"/>
      <c r="GV418" s="33"/>
      <c r="GW418" s="33"/>
      <c r="GX418" s="33"/>
      <c r="GY418" s="33"/>
      <c r="GZ418" s="33"/>
      <c r="HA418" s="33"/>
      <c r="HB418" s="33"/>
      <c r="HC418" s="33"/>
      <c r="HD418" s="33"/>
      <c r="HE418" s="33"/>
      <c r="HF418" s="33"/>
      <c r="HG418" s="33"/>
      <c r="HH418" s="33"/>
      <c r="HI418" s="33"/>
      <c r="HJ418" s="33"/>
      <c r="HK418" s="33"/>
      <c r="HL418" s="33"/>
      <c r="HM418" s="33"/>
      <c r="HN418" s="33"/>
      <c r="HO418" s="33"/>
      <c r="HP418" s="33"/>
      <c r="HQ418" s="33"/>
      <c r="HR418" s="33"/>
      <c r="HS418" s="33"/>
      <c r="HT418" s="33"/>
      <c r="HU418" s="33"/>
      <c r="HV418" s="33"/>
      <c r="HW418" s="33"/>
      <c r="HX418" s="33"/>
      <c r="HY418" s="33"/>
      <c r="HZ418" s="33"/>
      <c r="IA418" s="33"/>
      <c r="IB418" s="33"/>
      <c r="IC418" s="33"/>
      <c r="ID418" s="33"/>
      <c r="IE418" s="33"/>
      <c r="IF418" s="33"/>
      <c r="IG418" s="33"/>
      <c r="IH418" s="33"/>
      <c r="II418" s="33"/>
      <c r="IJ418" s="33"/>
      <c r="IK418" s="33"/>
      <c r="IL418" s="33"/>
      <c r="IM418" s="33"/>
      <c r="IN418" s="33"/>
      <c r="IO418" s="33"/>
      <c r="IP418" s="33"/>
      <c r="IQ418" s="33"/>
      <c r="IR418" s="33"/>
      <c r="IS418" s="33"/>
      <c r="IT418" s="33"/>
      <c r="IU418" s="33"/>
      <c r="IV418" s="33"/>
      <c r="IW418" s="33"/>
      <c r="IX418" s="33"/>
    </row>
    <row r="419" spans="1:258" ht="18" x14ac:dyDescent="0.25">
      <c r="A419" s="24">
        <f>LOOKUP(2,1/($A$4:$A418&lt;&gt;""),$A$4:$A418)+1</f>
        <v>411</v>
      </c>
      <c r="B419" s="25"/>
      <c r="C419" s="42"/>
      <c r="D419" s="26" t="str">
        <f ca="1">IFERROR(IF($E419="","",VLOOKUP($E419,'Currency Pairs'!$B$4:$D$1001,3,FALSE)),"")</f>
        <v/>
      </c>
      <c r="E419" s="41" t="str">
        <f ca="1">IFERROR(IF($D419="","",VLOOKUP($D419,'Currency Pairs'!$A$4:$B$1001,2,FALSE)),"")</f>
        <v/>
      </c>
      <c r="F419" s="42"/>
      <c r="G419" s="41"/>
      <c r="H419" s="41"/>
      <c r="I419" s="41"/>
      <c r="J419" s="43" t="str">
        <f t="shared" si="14"/>
        <v/>
      </c>
      <c r="K419" s="76"/>
      <c r="L419" s="41"/>
      <c r="M419" s="44"/>
      <c r="N419" s="45" t="str">
        <f>IF(OR($G419="",$L419=""),"",ROUND(IF($F419="Long",(L419-G419),(G419-L419)) * POWER(10, VLOOKUP($D419,'Currency Pairs'!$A:$C,3,FALSE)),0))</f>
        <v/>
      </c>
      <c r="O419" s="89" t="str">
        <f>IF($P419="","",(($P419+$Q419+$R419)/LOOKUP(2,1/($V$4:$V418&lt;&gt;""),$V$4:$V418)))</f>
        <v/>
      </c>
      <c r="P419" s="46"/>
      <c r="Q419" s="46"/>
      <c r="R419" s="46"/>
      <c r="S419" s="31" t="str">
        <f t="shared" si="15"/>
        <v/>
      </c>
      <c r="T419" s="63"/>
      <c r="U419" s="63"/>
      <c r="V419" s="30" t="str">
        <f>IF($P419="","",$P419+$Q419+LOOKUP(2,1/($V$4:$V418&lt;&gt;""),$V$4:$V418))</f>
        <v/>
      </c>
      <c r="W419" s="31"/>
      <c r="X419" s="31"/>
      <c r="Y419" s="32"/>
      <c r="Z419" s="32"/>
      <c r="AA419" s="32"/>
      <c r="AB419" s="32"/>
      <c r="AC419" s="32"/>
      <c r="AD419" s="32"/>
      <c r="AE419" s="32"/>
      <c r="AF419" s="32"/>
      <c r="AG419" s="32"/>
      <c r="AH419" s="32"/>
      <c r="AI419" s="32"/>
      <c r="AJ419" s="32"/>
      <c r="AK419" s="32"/>
      <c r="AL419" s="32"/>
      <c r="AM419" s="32"/>
      <c r="AN419" s="32"/>
      <c r="AO419" s="32"/>
      <c r="AP419" s="32"/>
      <c r="AQ419" s="32"/>
      <c r="AR419" s="32"/>
      <c r="AS419" s="32"/>
      <c r="AT419" s="32"/>
      <c r="AU419" s="32"/>
      <c r="AV419" s="32"/>
      <c r="AW419" s="32"/>
      <c r="AX419" s="32"/>
      <c r="AY419" s="32"/>
      <c r="AZ419" s="32"/>
      <c r="BA419" s="32"/>
      <c r="BB419" s="32"/>
      <c r="BC419" s="32"/>
      <c r="BD419" s="32"/>
      <c r="BE419" s="32"/>
      <c r="BF419" s="32"/>
      <c r="BG419" s="32"/>
      <c r="BH419" s="32"/>
      <c r="BI419" s="32"/>
      <c r="BJ419" s="32"/>
      <c r="BK419" s="32"/>
      <c r="BL419" s="32"/>
      <c r="BM419" s="32"/>
      <c r="BN419" s="32"/>
      <c r="BO419" s="32"/>
      <c r="BP419" s="32"/>
      <c r="BQ419" s="32"/>
      <c r="BR419" s="32"/>
      <c r="BS419" s="32"/>
      <c r="BT419" s="32"/>
      <c r="BU419" s="32"/>
      <c r="BV419" s="32"/>
      <c r="BW419" s="32"/>
      <c r="BX419" s="32"/>
      <c r="BY419" s="32"/>
      <c r="BZ419" s="32"/>
      <c r="CA419" s="32"/>
      <c r="CB419" s="32"/>
      <c r="CC419" s="32"/>
      <c r="CD419" s="32"/>
      <c r="CE419" s="32"/>
      <c r="CF419" s="32"/>
      <c r="CG419" s="32"/>
      <c r="CH419" s="32"/>
      <c r="CI419" s="32"/>
      <c r="CJ419" s="32"/>
      <c r="CK419" s="32"/>
      <c r="CL419" s="32"/>
      <c r="CM419" s="32"/>
      <c r="CN419" s="32"/>
      <c r="CO419" s="32"/>
      <c r="CP419" s="32"/>
      <c r="CQ419" s="32"/>
      <c r="CR419" s="32"/>
      <c r="CS419" s="32"/>
      <c r="CT419" s="32"/>
      <c r="CU419" s="32"/>
      <c r="CV419" s="32"/>
      <c r="CW419" s="32"/>
      <c r="CX419" s="32"/>
      <c r="CY419" s="32"/>
      <c r="CZ419" s="32"/>
      <c r="DA419" s="32"/>
      <c r="DB419" s="32"/>
      <c r="DC419" s="32"/>
      <c r="DD419" s="32"/>
      <c r="DE419" s="32"/>
      <c r="DF419" s="32"/>
      <c r="DG419" s="32"/>
      <c r="DH419" s="32"/>
      <c r="DI419" s="32"/>
      <c r="DJ419" s="32"/>
      <c r="DK419" s="32"/>
      <c r="DL419" s="32"/>
      <c r="DM419" s="32"/>
      <c r="DN419" s="32"/>
      <c r="DO419" s="32"/>
      <c r="DP419" s="32"/>
      <c r="DQ419" s="32"/>
      <c r="DR419" s="32"/>
      <c r="DS419" s="32"/>
      <c r="DT419" s="32"/>
      <c r="DU419" s="32"/>
      <c r="DV419" s="32"/>
      <c r="DW419" s="32"/>
      <c r="DX419" s="32"/>
      <c r="DY419" s="32"/>
      <c r="DZ419" s="32"/>
      <c r="EA419" s="32"/>
      <c r="EB419" s="32"/>
      <c r="EC419" s="32"/>
      <c r="ED419" s="32"/>
      <c r="EE419" s="32"/>
      <c r="EF419" s="32"/>
      <c r="EG419" s="32"/>
      <c r="EH419" s="32"/>
      <c r="EI419" s="32"/>
      <c r="EJ419" s="32"/>
      <c r="EK419" s="32"/>
      <c r="EL419" s="32"/>
      <c r="EM419" s="32"/>
      <c r="EN419" s="32"/>
      <c r="EO419" s="32"/>
      <c r="EP419" s="32"/>
      <c r="EQ419" s="32"/>
      <c r="ER419" s="32"/>
      <c r="ES419" s="32"/>
      <c r="ET419" s="32"/>
      <c r="EU419" s="32"/>
      <c r="EV419" s="32"/>
      <c r="EW419" s="32"/>
      <c r="EX419" s="32"/>
      <c r="EY419" s="32"/>
      <c r="EZ419" s="32"/>
      <c r="FA419" s="32"/>
      <c r="FB419" s="32"/>
      <c r="FC419" s="32"/>
      <c r="FD419" s="32"/>
      <c r="FE419" s="32"/>
      <c r="FF419" s="32"/>
      <c r="FG419" s="32"/>
      <c r="FH419" s="32"/>
      <c r="FI419" s="32"/>
      <c r="FJ419" s="32"/>
      <c r="FK419" s="32"/>
      <c r="FL419" s="32"/>
      <c r="FM419" s="32"/>
      <c r="FN419" s="32"/>
      <c r="FO419" s="32"/>
      <c r="FP419" s="32"/>
      <c r="FQ419" s="32"/>
      <c r="FR419" s="32"/>
      <c r="FS419" s="32"/>
      <c r="FT419" s="32"/>
      <c r="FU419" s="32"/>
      <c r="FV419" s="32"/>
      <c r="FW419" s="32"/>
      <c r="FX419" s="32"/>
      <c r="FY419" s="32"/>
      <c r="FZ419" s="32"/>
      <c r="GA419" s="32"/>
      <c r="GB419" s="32"/>
      <c r="GC419" s="32"/>
      <c r="GD419" s="32"/>
      <c r="GE419" s="32"/>
      <c r="GF419" s="32"/>
      <c r="GG419" s="32"/>
      <c r="GH419" s="32"/>
      <c r="GI419" s="32"/>
      <c r="GJ419" s="32"/>
      <c r="GK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</row>
    <row r="420" spans="1:258" ht="18" x14ac:dyDescent="0.25">
      <c r="A420" s="33">
        <f>LOOKUP(2,1/($A$4:$A419&lt;&gt;""),$A$4:$A419)+1</f>
        <v>412</v>
      </c>
      <c r="B420" s="34"/>
      <c r="C420" s="48"/>
      <c r="D420" s="35" t="str">
        <f ca="1">IFERROR(IF($E420="","",VLOOKUP($E420,'Currency Pairs'!$B$4:$D$1001,3,FALSE)),"")</f>
        <v/>
      </c>
      <c r="E420" s="47" t="str">
        <f ca="1">IFERROR(IF($D420="","",VLOOKUP($D420,'Currency Pairs'!$A$4:$B$1001,2,FALSE)),"")</f>
        <v/>
      </c>
      <c r="F420" s="48"/>
      <c r="G420" s="47"/>
      <c r="H420" s="47"/>
      <c r="I420" s="47"/>
      <c r="J420" s="49" t="str">
        <f t="shared" si="14"/>
        <v/>
      </c>
      <c r="K420" s="77"/>
      <c r="L420" s="47"/>
      <c r="M420" s="50"/>
      <c r="N420" s="51" t="str">
        <f>IF(OR($G420="",$L420=""),"",ROUND(IF($F420="Long",(L420-G420),(G420-L420)) * POWER(10, VLOOKUP($D420,'Currency Pairs'!$A:$C,3,FALSE)),0))</f>
        <v/>
      </c>
      <c r="O420" s="93" t="str">
        <f>IF($P420="","",(($P420+$Q420+$R420)/LOOKUP(2,1/($V$4:$V419&lt;&gt;""),$V$4:$V419)))</f>
        <v/>
      </c>
      <c r="P420" s="52"/>
      <c r="Q420" s="52"/>
      <c r="R420" s="52"/>
      <c r="S420" s="40" t="str">
        <f t="shared" si="15"/>
        <v/>
      </c>
      <c r="T420" s="64"/>
      <c r="U420" s="64"/>
      <c r="V420" s="39" t="str">
        <f>IF($P420="","",$P420+$Q420+LOOKUP(2,1/($V$4:$V419&lt;&gt;""),$V$4:$V419))</f>
        <v/>
      </c>
      <c r="W420" s="40"/>
      <c r="X420" s="40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  <c r="CY420" s="33"/>
      <c r="CZ420" s="33"/>
      <c r="DA420" s="33"/>
      <c r="DB420" s="33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  <c r="DS420" s="33"/>
      <c r="DT420" s="33"/>
      <c r="DU420" s="33"/>
      <c r="DV420" s="33"/>
      <c r="DW420" s="33"/>
      <c r="DX420" s="33"/>
      <c r="DY420" s="33"/>
      <c r="DZ420" s="33"/>
      <c r="EA420" s="33"/>
      <c r="EB420" s="33"/>
      <c r="EC420" s="33"/>
      <c r="ED420" s="33"/>
      <c r="EE420" s="33"/>
      <c r="EF420" s="33"/>
      <c r="EG420" s="33"/>
      <c r="EH420" s="33"/>
      <c r="EI420" s="33"/>
      <c r="EJ420" s="33"/>
      <c r="EK420" s="33"/>
      <c r="EL420" s="33"/>
      <c r="EM420" s="33"/>
      <c r="EN420" s="33"/>
      <c r="EO420" s="33"/>
      <c r="EP420" s="33"/>
      <c r="EQ420" s="33"/>
      <c r="ER420" s="33"/>
      <c r="ES420" s="33"/>
      <c r="ET420" s="33"/>
      <c r="EU420" s="33"/>
      <c r="EV420" s="33"/>
      <c r="EW420" s="33"/>
      <c r="EX420" s="33"/>
      <c r="EY420" s="33"/>
      <c r="EZ420" s="33"/>
      <c r="FA420" s="33"/>
      <c r="FB420" s="33"/>
      <c r="FC420" s="33"/>
      <c r="FD420" s="33"/>
      <c r="FE420" s="33"/>
      <c r="FF420" s="33"/>
      <c r="FG420" s="33"/>
      <c r="FH420" s="33"/>
      <c r="FI420" s="33"/>
      <c r="FJ420" s="33"/>
      <c r="FK420" s="33"/>
      <c r="FL420" s="33"/>
      <c r="FM420" s="33"/>
      <c r="FN420" s="33"/>
      <c r="FO420" s="33"/>
      <c r="FP420" s="33"/>
      <c r="FQ420" s="33"/>
      <c r="FR420" s="33"/>
      <c r="FS420" s="33"/>
      <c r="FT420" s="33"/>
      <c r="FU420" s="33"/>
      <c r="FV420" s="33"/>
      <c r="FW420" s="33"/>
      <c r="FX420" s="33"/>
      <c r="FY420" s="33"/>
      <c r="FZ420" s="33"/>
      <c r="GA420" s="33"/>
      <c r="GB420" s="33"/>
      <c r="GC420" s="33"/>
      <c r="GD420" s="33"/>
      <c r="GE420" s="33"/>
      <c r="GF420" s="33"/>
      <c r="GG420" s="33"/>
      <c r="GH420" s="33"/>
      <c r="GI420" s="33"/>
      <c r="GJ420" s="33"/>
      <c r="GK420" s="33"/>
      <c r="GL420" s="33"/>
      <c r="GM420" s="33"/>
      <c r="GN420" s="33"/>
      <c r="GO420" s="33"/>
      <c r="GP420" s="33"/>
      <c r="GQ420" s="33"/>
      <c r="GR420" s="33"/>
      <c r="GS420" s="33"/>
      <c r="GT420" s="33"/>
      <c r="GU420" s="33"/>
      <c r="GV420" s="33"/>
      <c r="GW420" s="33"/>
      <c r="GX420" s="33"/>
      <c r="GY420" s="33"/>
      <c r="GZ420" s="33"/>
      <c r="HA420" s="33"/>
      <c r="HB420" s="33"/>
      <c r="HC420" s="33"/>
      <c r="HD420" s="33"/>
      <c r="HE420" s="33"/>
      <c r="HF420" s="33"/>
      <c r="HG420" s="33"/>
      <c r="HH420" s="33"/>
      <c r="HI420" s="33"/>
      <c r="HJ420" s="33"/>
      <c r="HK420" s="33"/>
      <c r="HL420" s="33"/>
      <c r="HM420" s="33"/>
      <c r="HN420" s="33"/>
      <c r="HO420" s="33"/>
      <c r="HP420" s="33"/>
      <c r="HQ420" s="33"/>
      <c r="HR420" s="33"/>
      <c r="HS420" s="33"/>
      <c r="HT420" s="33"/>
      <c r="HU420" s="33"/>
      <c r="HV420" s="33"/>
      <c r="HW420" s="33"/>
      <c r="HX420" s="33"/>
      <c r="HY420" s="33"/>
      <c r="HZ420" s="33"/>
      <c r="IA420" s="33"/>
      <c r="IB420" s="33"/>
      <c r="IC420" s="33"/>
      <c r="ID420" s="33"/>
      <c r="IE420" s="33"/>
      <c r="IF420" s="33"/>
      <c r="IG420" s="33"/>
      <c r="IH420" s="33"/>
      <c r="II420" s="33"/>
      <c r="IJ420" s="33"/>
      <c r="IK420" s="33"/>
      <c r="IL420" s="33"/>
      <c r="IM420" s="33"/>
      <c r="IN420" s="33"/>
      <c r="IO420" s="33"/>
      <c r="IP420" s="33"/>
      <c r="IQ420" s="33"/>
      <c r="IR420" s="33"/>
      <c r="IS420" s="33"/>
      <c r="IT420" s="33"/>
      <c r="IU420" s="33"/>
      <c r="IV420" s="33"/>
      <c r="IW420" s="33"/>
      <c r="IX420" s="33"/>
    </row>
    <row r="421" spans="1:258" ht="18" x14ac:dyDescent="0.25">
      <c r="A421" s="24">
        <f>LOOKUP(2,1/($A$4:$A420&lt;&gt;""),$A$4:$A420)+1</f>
        <v>413</v>
      </c>
      <c r="B421" s="25"/>
      <c r="C421" s="42"/>
      <c r="D421" s="26" t="str">
        <f ca="1">IFERROR(IF($E421="","",VLOOKUP($E421,'Currency Pairs'!$B$4:$D$1001,3,FALSE)),"")</f>
        <v/>
      </c>
      <c r="E421" s="41" t="str">
        <f ca="1">IFERROR(IF($D421="","",VLOOKUP($D421,'Currency Pairs'!$A$4:$B$1001,2,FALSE)),"")</f>
        <v/>
      </c>
      <c r="F421" s="42"/>
      <c r="G421" s="41"/>
      <c r="H421" s="41"/>
      <c r="I421" s="41"/>
      <c r="J421" s="43" t="str">
        <f t="shared" si="14"/>
        <v/>
      </c>
      <c r="K421" s="76"/>
      <c r="L421" s="41"/>
      <c r="M421" s="44"/>
      <c r="N421" s="45" t="str">
        <f>IF(OR($G421="",$L421=""),"",ROUND(IF($F421="Long",(L421-G421),(G421-L421)) * POWER(10, VLOOKUP($D421,'Currency Pairs'!$A:$C,3,FALSE)),0))</f>
        <v/>
      </c>
      <c r="O421" s="89" t="str">
        <f>IF($P421="","",(($P421+$Q421+$R421)/LOOKUP(2,1/($V$4:$V420&lt;&gt;""),$V$4:$V420)))</f>
        <v/>
      </c>
      <c r="P421" s="46"/>
      <c r="Q421" s="46"/>
      <c r="R421" s="46"/>
      <c r="S421" s="31" t="str">
        <f t="shared" si="15"/>
        <v/>
      </c>
      <c r="T421" s="63"/>
      <c r="U421" s="63"/>
      <c r="V421" s="30" t="str">
        <f>IF($P421="","",$P421+$Q421+LOOKUP(2,1/($V$4:$V420&lt;&gt;""),$V$4:$V420))</f>
        <v/>
      </c>
      <c r="W421" s="31"/>
      <c r="X421" s="31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  <c r="AP421" s="32"/>
      <c r="AQ421" s="32"/>
      <c r="AR421" s="32"/>
      <c r="AS421" s="32"/>
      <c r="AT421" s="32"/>
      <c r="AU421" s="32"/>
      <c r="AV421" s="32"/>
      <c r="AW421" s="32"/>
      <c r="AX421" s="32"/>
      <c r="AY421" s="32"/>
      <c r="AZ421" s="32"/>
      <c r="BA421" s="32"/>
      <c r="BB421" s="32"/>
      <c r="BC421" s="32"/>
      <c r="BD421" s="32"/>
      <c r="BE421" s="32"/>
      <c r="BF421" s="32"/>
      <c r="BG421" s="32"/>
      <c r="BH421" s="32"/>
      <c r="BI421" s="32"/>
      <c r="BJ421" s="32"/>
      <c r="BK421" s="32"/>
      <c r="BL421" s="32"/>
      <c r="BM421" s="32"/>
      <c r="BN421" s="32"/>
      <c r="BO421" s="32"/>
      <c r="BP421" s="32"/>
      <c r="BQ421" s="32"/>
      <c r="BR421" s="32"/>
      <c r="BS421" s="32"/>
      <c r="BT421" s="32"/>
      <c r="BU421" s="32"/>
      <c r="BV421" s="32"/>
      <c r="BW421" s="32"/>
      <c r="BX421" s="32"/>
      <c r="BY421" s="32"/>
      <c r="BZ421" s="32"/>
      <c r="CA421" s="32"/>
      <c r="CB421" s="32"/>
      <c r="CC421" s="32"/>
      <c r="CD421" s="32"/>
      <c r="CE421" s="32"/>
      <c r="CF421" s="32"/>
      <c r="CG421" s="32"/>
      <c r="CH421" s="32"/>
      <c r="CI421" s="32"/>
      <c r="CJ421" s="32"/>
      <c r="CK421" s="32"/>
      <c r="CL421" s="32"/>
      <c r="CM421" s="32"/>
      <c r="CN421" s="32"/>
      <c r="CO421" s="32"/>
      <c r="CP421" s="32"/>
      <c r="CQ421" s="32"/>
      <c r="CR421" s="32"/>
      <c r="CS421" s="32"/>
      <c r="CT421" s="32"/>
      <c r="CU421" s="32"/>
      <c r="CV421" s="32"/>
      <c r="CW421" s="32"/>
      <c r="CX421" s="32"/>
      <c r="CY421" s="32"/>
      <c r="CZ421" s="32"/>
      <c r="DA421" s="32"/>
      <c r="DB421" s="32"/>
      <c r="DC421" s="32"/>
      <c r="DD421" s="32"/>
      <c r="DE421" s="32"/>
      <c r="DF421" s="32"/>
      <c r="DG421" s="32"/>
      <c r="DH421" s="32"/>
      <c r="DI421" s="32"/>
      <c r="DJ421" s="32"/>
      <c r="DK421" s="32"/>
      <c r="DL421" s="32"/>
      <c r="DM421" s="32"/>
      <c r="DN421" s="32"/>
      <c r="DO421" s="32"/>
      <c r="DP421" s="32"/>
      <c r="DQ421" s="32"/>
      <c r="DR421" s="32"/>
      <c r="DS421" s="32"/>
      <c r="DT421" s="32"/>
      <c r="DU421" s="32"/>
      <c r="DV421" s="32"/>
      <c r="DW421" s="32"/>
      <c r="DX421" s="32"/>
      <c r="DY421" s="32"/>
      <c r="DZ421" s="32"/>
      <c r="EA421" s="32"/>
      <c r="EB421" s="32"/>
      <c r="EC421" s="32"/>
      <c r="ED421" s="32"/>
      <c r="EE421" s="32"/>
      <c r="EF421" s="32"/>
      <c r="EG421" s="32"/>
      <c r="EH421" s="32"/>
      <c r="EI421" s="32"/>
      <c r="EJ421" s="32"/>
      <c r="EK421" s="32"/>
      <c r="EL421" s="32"/>
      <c r="EM421" s="32"/>
      <c r="EN421" s="32"/>
      <c r="EO421" s="32"/>
      <c r="EP421" s="32"/>
      <c r="EQ421" s="32"/>
      <c r="ER421" s="32"/>
      <c r="ES421" s="32"/>
      <c r="ET421" s="32"/>
      <c r="EU421" s="32"/>
      <c r="EV421" s="32"/>
      <c r="EW421" s="32"/>
      <c r="EX421" s="32"/>
      <c r="EY421" s="32"/>
      <c r="EZ421" s="32"/>
      <c r="FA421" s="32"/>
      <c r="FB421" s="32"/>
      <c r="FC421" s="32"/>
      <c r="FD421" s="32"/>
      <c r="FE421" s="32"/>
      <c r="FF421" s="32"/>
      <c r="FG421" s="32"/>
      <c r="FH421" s="32"/>
      <c r="FI421" s="32"/>
      <c r="FJ421" s="32"/>
      <c r="FK421" s="32"/>
      <c r="FL421" s="32"/>
      <c r="FM421" s="32"/>
      <c r="FN421" s="32"/>
      <c r="FO421" s="32"/>
      <c r="FP421" s="32"/>
      <c r="FQ421" s="32"/>
      <c r="FR421" s="32"/>
      <c r="FS421" s="32"/>
      <c r="FT421" s="32"/>
      <c r="FU421" s="32"/>
      <c r="FV421" s="32"/>
      <c r="FW421" s="32"/>
      <c r="FX421" s="32"/>
      <c r="FY421" s="32"/>
      <c r="FZ421" s="32"/>
      <c r="GA421" s="32"/>
      <c r="GB421" s="32"/>
      <c r="GC421" s="32"/>
      <c r="GD421" s="32"/>
      <c r="GE421" s="32"/>
      <c r="GF421" s="32"/>
      <c r="GG421" s="32"/>
      <c r="GH421" s="32"/>
      <c r="GI421" s="32"/>
      <c r="GJ421" s="32"/>
      <c r="GK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</row>
    <row r="422" spans="1:258" ht="18" x14ac:dyDescent="0.25">
      <c r="A422" s="33">
        <f>LOOKUP(2,1/($A$4:$A421&lt;&gt;""),$A$4:$A421)+1</f>
        <v>414</v>
      </c>
      <c r="B422" s="34"/>
      <c r="C422" s="48"/>
      <c r="D422" s="35" t="str">
        <f ca="1">IFERROR(IF($E422="","",VLOOKUP($E422,'Currency Pairs'!$B$4:$D$1001,3,FALSE)),"")</f>
        <v/>
      </c>
      <c r="E422" s="47" t="str">
        <f ca="1">IFERROR(IF($D422="","",VLOOKUP($D422,'Currency Pairs'!$A$4:$B$1001,2,FALSE)),"")</f>
        <v/>
      </c>
      <c r="F422" s="48"/>
      <c r="G422" s="47"/>
      <c r="H422" s="47"/>
      <c r="I422" s="47"/>
      <c r="J422" s="49" t="str">
        <f t="shared" si="14"/>
        <v/>
      </c>
      <c r="K422" s="77"/>
      <c r="L422" s="47"/>
      <c r="M422" s="50"/>
      <c r="N422" s="51" t="str">
        <f>IF(OR($G422="",$L422=""),"",ROUND(IF($F422="Long",(L422-G422),(G422-L422)) * POWER(10, VLOOKUP($D422,'Currency Pairs'!$A:$C,3,FALSE)),0))</f>
        <v/>
      </c>
      <c r="O422" s="93" t="str">
        <f>IF($P422="","",(($P422+$Q422+$R422)/LOOKUP(2,1/($V$4:$V421&lt;&gt;""),$V$4:$V421)))</f>
        <v/>
      </c>
      <c r="P422" s="52"/>
      <c r="Q422" s="52"/>
      <c r="R422" s="52"/>
      <c r="S422" s="40" t="str">
        <f t="shared" si="15"/>
        <v/>
      </c>
      <c r="T422" s="64"/>
      <c r="U422" s="64"/>
      <c r="V422" s="39" t="str">
        <f>IF($P422="","",$P422+$Q422+LOOKUP(2,1/($V$4:$V421&lt;&gt;""),$V$4:$V421))</f>
        <v/>
      </c>
      <c r="W422" s="40"/>
      <c r="X422" s="40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  <c r="CY422" s="33"/>
      <c r="CZ422" s="33"/>
      <c r="DA422" s="33"/>
      <c r="DB422" s="33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  <c r="DS422" s="33"/>
      <c r="DT422" s="33"/>
      <c r="DU422" s="33"/>
      <c r="DV422" s="33"/>
      <c r="DW422" s="33"/>
      <c r="DX422" s="33"/>
      <c r="DY422" s="33"/>
      <c r="DZ422" s="33"/>
      <c r="EA422" s="33"/>
      <c r="EB422" s="33"/>
      <c r="EC422" s="33"/>
      <c r="ED422" s="33"/>
      <c r="EE422" s="33"/>
      <c r="EF422" s="33"/>
      <c r="EG422" s="33"/>
      <c r="EH422" s="33"/>
      <c r="EI422" s="33"/>
      <c r="EJ422" s="33"/>
      <c r="EK422" s="33"/>
      <c r="EL422" s="33"/>
      <c r="EM422" s="33"/>
      <c r="EN422" s="33"/>
      <c r="EO422" s="33"/>
      <c r="EP422" s="33"/>
      <c r="EQ422" s="33"/>
      <c r="ER422" s="33"/>
      <c r="ES422" s="33"/>
      <c r="ET422" s="33"/>
      <c r="EU422" s="33"/>
      <c r="EV422" s="33"/>
      <c r="EW422" s="33"/>
      <c r="EX422" s="33"/>
      <c r="EY422" s="33"/>
      <c r="EZ422" s="33"/>
      <c r="FA422" s="33"/>
      <c r="FB422" s="33"/>
      <c r="FC422" s="33"/>
      <c r="FD422" s="33"/>
      <c r="FE422" s="33"/>
      <c r="FF422" s="33"/>
      <c r="FG422" s="33"/>
      <c r="FH422" s="33"/>
      <c r="FI422" s="33"/>
      <c r="FJ422" s="33"/>
      <c r="FK422" s="33"/>
      <c r="FL422" s="33"/>
      <c r="FM422" s="33"/>
      <c r="FN422" s="33"/>
      <c r="FO422" s="33"/>
      <c r="FP422" s="33"/>
      <c r="FQ422" s="33"/>
      <c r="FR422" s="33"/>
      <c r="FS422" s="33"/>
      <c r="FT422" s="33"/>
      <c r="FU422" s="33"/>
      <c r="FV422" s="33"/>
      <c r="FW422" s="33"/>
      <c r="FX422" s="33"/>
      <c r="FY422" s="33"/>
      <c r="FZ422" s="33"/>
      <c r="GA422" s="33"/>
      <c r="GB422" s="33"/>
      <c r="GC422" s="33"/>
      <c r="GD422" s="33"/>
      <c r="GE422" s="33"/>
      <c r="GF422" s="33"/>
      <c r="GG422" s="33"/>
      <c r="GH422" s="33"/>
      <c r="GI422" s="33"/>
      <c r="GJ422" s="33"/>
      <c r="GK422" s="33"/>
      <c r="GL422" s="33"/>
      <c r="GM422" s="33"/>
      <c r="GN422" s="33"/>
      <c r="GO422" s="33"/>
      <c r="GP422" s="33"/>
      <c r="GQ422" s="33"/>
      <c r="GR422" s="33"/>
      <c r="GS422" s="33"/>
      <c r="GT422" s="33"/>
      <c r="GU422" s="33"/>
      <c r="GV422" s="33"/>
      <c r="GW422" s="33"/>
      <c r="GX422" s="33"/>
      <c r="GY422" s="33"/>
      <c r="GZ422" s="33"/>
      <c r="HA422" s="33"/>
      <c r="HB422" s="33"/>
      <c r="HC422" s="33"/>
      <c r="HD422" s="33"/>
      <c r="HE422" s="33"/>
      <c r="HF422" s="33"/>
      <c r="HG422" s="33"/>
      <c r="HH422" s="33"/>
      <c r="HI422" s="33"/>
      <c r="HJ422" s="33"/>
      <c r="HK422" s="33"/>
      <c r="HL422" s="33"/>
      <c r="HM422" s="33"/>
      <c r="HN422" s="33"/>
      <c r="HO422" s="33"/>
      <c r="HP422" s="33"/>
      <c r="HQ422" s="33"/>
      <c r="HR422" s="33"/>
      <c r="HS422" s="33"/>
      <c r="HT422" s="33"/>
      <c r="HU422" s="33"/>
      <c r="HV422" s="33"/>
      <c r="HW422" s="33"/>
      <c r="HX422" s="33"/>
      <c r="HY422" s="33"/>
      <c r="HZ422" s="33"/>
      <c r="IA422" s="33"/>
      <c r="IB422" s="33"/>
      <c r="IC422" s="33"/>
      <c r="ID422" s="33"/>
      <c r="IE422" s="33"/>
      <c r="IF422" s="33"/>
      <c r="IG422" s="33"/>
      <c r="IH422" s="33"/>
      <c r="II422" s="33"/>
      <c r="IJ422" s="33"/>
      <c r="IK422" s="33"/>
      <c r="IL422" s="33"/>
      <c r="IM422" s="33"/>
      <c r="IN422" s="33"/>
      <c r="IO422" s="33"/>
      <c r="IP422" s="33"/>
      <c r="IQ422" s="33"/>
      <c r="IR422" s="33"/>
      <c r="IS422" s="33"/>
      <c r="IT422" s="33"/>
      <c r="IU422" s="33"/>
      <c r="IV422" s="33"/>
      <c r="IW422" s="33"/>
      <c r="IX422" s="33"/>
    </row>
    <row r="423" spans="1:258" ht="18" x14ac:dyDescent="0.25">
      <c r="A423" s="24">
        <f>LOOKUP(2,1/($A$4:$A422&lt;&gt;""),$A$4:$A422)+1</f>
        <v>415</v>
      </c>
      <c r="B423" s="25"/>
      <c r="C423" s="42"/>
      <c r="D423" s="26" t="str">
        <f ca="1">IFERROR(IF($E423="","",VLOOKUP($E423,'Currency Pairs'!$B$4:$D$1001,3,FALSE)),"")</f>
        <v/>
      </c>
      <c r="E423" s="41" t="str">
        <f ca="1">IFERROR(IF($D423="","",VLOOKUP($D423,'Currency Pairs'!$A$4:$B$1001,2,FALSE)),"")</f>
        <v/>
      </c>
      <c r="F423" s="42"/>
      <c r="G423" s="41"/>
      <c r="H423" s="41"/>
      <c r="I423" s="41"/>
      <c r="J423" s="43" t="str">
        <f t="shared" si="14"/>
        <v/>
      </c>
      <c r="K423" s="76"/>
      <c r="L423" s="41"/>
      <c r="M423" s="44"/>
      <c r="N423" s="45" t="str">
        <f>IF(OR($G423="",$L423=""),"",ROUND(IF($F423="Long",(L423-G423),(G423-L423)) * POWER(10, VLOOKUP($D423,'Currency Pairs'!$A:$C,3,FALSE)),0))</f>
        <v/>
      </c>
      <c r="O423" s="89" t="str">
        <f>IF($P423="","",(($P423+$Q423+$R423)/LOOKUP(2,1/($V$4:$V422&lt;&gt;""),$V$4:$V422)))</f>
        <v/>
      </c>
      <c r="P423" s="46"/>
      <c r="Q423" s="46"/>
      <c r="R423" s="46"/>
      <c r="S423" s="31" t="str">
        <f t="shared" si="15"/>
        <v/>
      </c>
      <c r="T423" s="63"/>
      <c r="U423" s="63"/>
      <c r="V423" s="30" t="str">
        <f>IF($P423="","",$P423+$Q423+LOOKUP(2,1/($V$4:$V422&lt;&gt;""),$V$4:$V422))</f>
        <v/>
      </c>
      <c r="W423" s="31"/>
      <c r="X423" s="31"/>
      <c r="Y423" s="32"/>
      <c r="Z423" s="32"/>
      <c r="AA423" s="32"/>
      <c r="AB423" s="32"/>
      <c r="AC423" s="32"/>
      <c r="AD423" s="32"/>
      <c r="AE423" s="32"/>
      <c r="AF423" s="32"/>
      <c r="AG423" s="32"/>
      <c r="AH423" s="32"/>
      <c r="AI423" s="32"/>
      <c r="AJ423" s="32"/>
      <c r="AK423" s="32"/>
      <c r="AL423" s="32"/>
      <c r="AM423" s="32"/>
      <c r="AN423" s="32"/>
      <c r="AO423" s="32"/>
      <c r="AP423" s="32"/>
      <c r="AQ423" s="32"/>
      <c r="AR423" s="32"/>
      <c r="AS423" s="32"/>
      <c r="AT423" s="32"/>
      <c r="AU423" s="32"/>
      <c r="AV423" s="32"/>
      <c r="AW423" s="32"/>
      <c r="AX423" s="32"/>
      <c r="AY423" s="32"/>
      <c r="AZ423" s="32"/>
      <c r="BA423" s="32"/>
      <c r="BB423" s="32"/>
      <c r="BC423" s="32"/>
      <c r="BD423" s="32"/>
      <c r="BE423" s="32"/>
      <c r="BF423" s="32"/>
      <c r="BG423" s="32"/>
      <c r="BH423" s="32"/>
      <c r="BI423" s="32"/>
      <c r="BJ423" s="32"/>
      <c r="BK423" s="32"/>
      <c r="BL423" s="32"/>
      <c r="BM423" s="32"/>
      <c r="BN423" s="32"/>
      <c r="BO423" s="32"/>
      <c r="BP423" s="32"/>
      <c r="BQ423" s="32"/>
      <c r="BR423" s="32"/>
      <c r="BS423" s="32"/>
      <c r="BT423" s="32"/>
      <c r="BU423" s="32"/>
      <c r="BV423" s="32"/>
      <c r="BW423" s="32"/>
      <c r="BX423" s="32"/>
      <c r="BY423" s="32"/>
      <c r="BZ423" s="32"/>
      <c r="CA423" s="32"/>
      <c r="CB423" s="32"/>
      <c r="CC423" s="32"/>
      <c r="CD423" s="32"/>
      <c r="CE423" s="32"/>
      <c r="CF423" s="32"/>
      <c r="CG423" s="32"/>
      <c r="CH423" s="32"/>
      <c r="CI423" s="32"/>
      <c r="CJ423" s="32"/>
      <c r="CK423" s="32"/>
      <c r="CL423" s="32"/>
      <c r="CM423" s="32"/>
      <c r="CN423" s="32"/>
      <c r="CO423" s="32"/>
      <c r="CP423" s="32"/>
      <c r="CQ423" s="32"/>
      <c r="CR423" s="32"/>
      <c r="CS423" s="32"/>
      <c r="CT423" s="32"/>
      <c r="CU423" s="32"/>
      <c r="CV423" s="32"/>
      <c r="CW423" s="32"/>
      <c r="CX423" s="32"/>
      <c r="CY423" s="32"/>
      <c r="CZ423" s="32"/>
      <c r="DA423" s="32"/>
      <c r="DB423" s="32"/>
      <c r="DC423" s="32"/>
      <c r="DD423" s="32"/>
      <c r="DE423" s="32"/>
      <c r="DF423" s="32"/>
      <c r="DG423" s="32"/>
      <c r="DH423" s="32"/>
      <c r="DI423" s="32"/>
      <c r="DJ423" s="32"/>
      <c r="DK423" s="32"/>
      <c r="DL423" s="32"/>
      <c r="DM423" s="32"/>
      <c r="DN423" s="32"/>
      <c r="DO423" s="32"/>
      <c r="DP423" s="32"/>
      <c r="DQ423" s="32"/>
      <c r="DR423" s="32"/>
      <c r="DS423" s="32"/>
      <c r="DT423" s="32"/>
      <c r="DU423" s="32"/>
      <c r="DV423" s="32"/>
      <c r="DW423" s="32"/>
      <c r="DX423" s="32"/>
      <c r="DY423" s="32"/>
      <c r="DZ423" s="32"/>
      <c r="EA423" s="32"/>
      <c r="EB423" s="32"/>
      <c r="EC423" s="32"/>
      <c r="ED423" s="32"/>
      <c r="EE423" s="32"/>
      <c r="EF423" s="32"/>
      <c r="EG423" s="32"/>
      <c r="EH423" s="32"/>
      <c r="EI423" s="32"/>
      <c r="EJ423" s="32"/>
      <c r="EK423" s="32"/>
      <c r="EL423" s="32"/>
      <c r="EM423" s="32"/>
      <c r="EN423" s="32"/>
      <c r="EO423" s="32"/>
      <c r="EP423" s="32"/>
      <c r="EQ423" s="32"/>
      <c r="ER423" s="32"/>
      <c r="ES423" s="32"/>
      <c r="ET423" s="32"/>
      <c r="EU423" s="32"/>
      <c r="EV423" s="32"/>
      <c r="EW423" s="32"/>
      <c r="EX423" s="32"/>
      <c r="EY423" s="32"/>
      <c r="EZ423" s="32"/>
      <c r="FA423" s="32"/>
      <c r="FB423" s="32"/>
      <c r="FC423" s="32"/>
      <c r="FD423" s="32"/>
      <c r="FE423" s="32"/>
      <c r="FF423" s="32"/>
      <c r="FG423" s="32"/>
      <c r="FH423" s="32"/>
      <c r="FI423" s="32"/>
      <c r="FJ423" s="32"/>
      <c r="FK423" s="32"/>
      <c r="FL423" s="32"/>
      <c r="FM423" s="32"/>
      <c r="FN423" s="32"/>
      <c r="FO423" s="32"/>
      <c r="FP423" s="32"/>
      <c r="FQ423" s="32"/>
      <c r="FR423" s="32"/>
      <c r="FS423" s="32"/>
      <c r="FT423" s="32"/>
      <c r="FU423" s="32"/>
      <c r="FV423" s="32"/>
      <c r="FW423" s="32"/>
      <c r="FX423" s="32"/>
      <c r="FY423" s="32"/>
      <c r="FZ423" s="32"/>
      <c r="GA423" s="32"/>
      <c r="GB423" s="32"/>
      <c r="GC423" s="32"/>
      <c r="GD423" s="32"/>
      <c r="GE423" s="32"/>
      <c r="GF423" s="32"/>
      <c r="GG423" s="32"/>
      <c r="GH423" s="32"/>
      <c r="GI423" s="32"/>
      <c r="GJ423" s="32"/>
      <c r="GK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</row>
    <row r="424" spans="1:258" ht="18" x14ac:dyDescent="0.25">
      <c r="A424" s="33">
        <f>LOOKUP(2,1/($A$4:$A423&lt;&gt;""),$A$4:$A423)+1</f>
        <v>416</v>
      </c>
      <c r="B424" s="34"/>
      <c r="C424" s="48"/>
      <c r="D424" s="35" t="str">
        <f ca="1">IFERROR(IF($E424="","",VLOOKUP($E424,'Currency Pairs'!$B$4:$D$1001,3,FALSE)),"")</f>
        <v/>
      </c>
      <c r="E424" s="47" t="str">
        <f ca="1">IFERROR(IF($D424="","",VLOOKUP($D424,'Currency Pairs'!$A$4:$B$1001,2,FALSE)),"")</f>
        <v/>
      </c>
      <c r="F424" s="48"/>
      <c r="G424" s="47"/>
      <c r="H424" s="47"/>
      <c r="I424" s="47"/>
      <c r="J424" s="49" t="str">
        <f t="shared" si="14"/>
        <v/>
      </c>
      <c r="K424" s="77"/>
      <c r="L424" s="47"/>
      <c r="M424" s="50"/>
      <c r="N424" s="51" t="str">
        <f>IF(OR($G424="",$L424=""),"",ROUND(IF($F424="Long",(L424-G424),(G424-L424)) * POWER(10, VLOOKUP($D424,'Currency Pairs'!$A:$C,3,FALSE)),0))</f>
        <v/>
      </c>
      <c r="O424" s="93" t="str">
        <f>IF($P424="","",(($P424+$Q424+$R424)/LOOKUP(2,1/($V$4:$V423&lt;&gt;""),$V$4:$V423)))</f>
        <v/>
      </c>
      <c r="P424" s="52"/>
      <c r="Q424" s="52"/>
      <c r="R424" s="52"/>
      <c r="S424" s="40" t="str">
        <f t="shared" si="15"/>
        <v/>
      </c>
      <c r="T424" s="64"/>
      <c r="U424" s="64"/>
      <c r="V424" s="39" t="str">
        <f>IF($P424="","",$P424+$Q424+LOOKUP(2,1/($V$4:$V423&lt;&gt;""),$V$4:$V423))</f>
        <v/>
      </c>
      <c r="W424" s="40"/>
      <c r="X424" s="40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  <c r="CY424" s="33"/>
      <c r="CZ424" s="33"/>
      <c r="DA424" s="33"/>
      <c r="DB424" s="33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  <c r="DS424" s="33"/>
      <c r="DT424" s="33"/>
      <c r="DU424" s="33"/>
      <c r="DV424" s="33"/>
      <c r="DW424" s="33"/>
      <c r="DX424" s="33"/>
      <c r="DY424" s="33"/>
      <c r="DZ424" s="33"/>
      <c r="EA424" s="33"/>
      <c r="EB424" s="33"/>
      <c r="EC424" s="33"/>
      <c r="ED424" s="33"/>
      <c r="EE424" s="33"/>
      <c r="EF424" s="33"/>
      <c r="EG424" s="33"/>
      <c r="EH424" s="33"/>
      <c r="EI424" s="33"/>
      <c r="EJ424" s="33"/>
      <c r="EK424" s="33"/>
      <c r="EL424" s="33"/>
      <c r="EM424" s="33"/>
      <c r="EN424" s="33"/>
      <c r="EO424" s="33"/>
      <c r="EP424" s="33"/>
      <c r="EQ424" s="33"/>
      <c r="ER424" s="33"/>
      <c r="ES424" s="33"/>
      <c r="ET424" s="33"/>
      <c r="EU424" s="33"/>
      <c r="EV424" s="33"/>
      <c r="EW424" s="33"/>
      <c r="EX424" s="33"/>
      <c r="EY424" s="33"/>
      <c r="EZ424" s="33"/>
      <c r="FA424" s="33"/>
      <c r="FB424" s="33"/>
      <c r="FC424" s="33"/>
      <c r="FD424" s="33"/>
      <c r="FE424" s="33"/>
      <c r="FF424" s="33"/>
      <c r="FG424" s="33"/>
      <c r="FH424" s="33"/>
      <c r="FI424" s="33"/>
      <c r="FJ424" s="33"/>
      <c r="FK424" s="33"/>
      <c r="FL424" s="33"/>
      <c r="FM424" s="33"/>
      <c r="FN424" s="33"/>
      <c r="FO424" s="33"/>
      <c r="FP424" s="33"/>
      <c r="FQ424" s="33"/>
      <c r="FR424" s="33"/>
      <c r="FS424" s="33"/>
      <c r="FT424" s="33"/>
      <c r="FU424" s="33"/>
      <c r="FV424" s="33"/>
      <c r="FW424" s="33"/>
      <c r="FX424" s="33"/>
      <c r="FY424" s="33"/>
      <c r="FZ424" s="33"/>
      <c r="GA424" s="33"/>
      <c r="GB424" s="33"/>
      <c r="GC424" s="33"/>
      <c r="GD424" s="33"/>
      <c r="GE424" s="33"/>
      <c r="GF424" s="33"/>
      <c r="GG424" s="33"/>
      <c r="GH424" s="33"/>
      <c r="GI424" s="33"/>
      <c r="GJ424" s="33"/>
      <c r="GK424" s="33"/>
      <c r="GL424" s="33"/>
      <c r="GM424" s="33"/>
      <c r="GN424" s="33"/>
      <c r="GO424" s="33"/>
      <c r="GP424" s="33"/>
      <c r="GQ424" s="33"/>
      <c r="GR424" s="33"/>
      <c r="GS424" s="33"/>
      <c r="GT424" s="33"/>
      <c r="GU424" s="33"/>
      <c r="GV424" s="33"/>
      <c r="GW424" s="33"/>
      <c r="GX424" s="33"/>
      <c r="GY424" s="33"/>
      <c r="GZ424" s="33"/>
      <c r="HA424" s="33"/>
      <c r="HB424" s="33"/>
      <c r="HC424" s="33"/>
      <c r="HD424" s="33"/>
      <c r="HE424" s="33"/>
      <c r="HF424" s="33"/>
      <c r="HG424" s="33"/>
      <c r="HH424" s="33"/>
      <c r="HI424" s="33"/>
      <c r="HJ424" s="33"/>
      <c r="HK424" s="33"/>
      <c r="HL424" s="33"/>
      <c r="HM424" s="33"/>
      <c r="HN424" s="33"/>
      <c r="HO424" s="33"/>
      <c r="HP424" s="33"/>
      <c r="HQ424" s="33"/>
      <c r="HR424" s="33"/>
      <c r="HS424" s="33"/>
      <c r="HT424" s="33"/>
      <c r="HU424" s="33"/>
      <c r="HV424" s="33"/>
      <c r="HW424" s="33"/>
      <c r="HX424" s="33"/>
      <c r="HY424" s="33"/>
      <c r="HZ424" s="33"/>
      <c r="IA424" s="33"/>
      <c r="IB424" s="33"/>
      <c r="IC424" s="33"/>
      <c r="ID424" s="33"/>
      <c r="IE424" s="33"/>
      <c r="IF424" s="33"/>
      <c r="IG424" s="33"/>
      <c r="IH424" s="33"/>
      <c r="II424" s="33"/>
      <c r="IJ424" s="33"/>
      <c r="IK424" s="33"/>
      <c r="IL424" s="33"/>
      <c r="IM424" s="33"/>
      <c r="IN424" s="33"/>
      <c r="IO424" s="33"/>
      <c r="IP424" s="33"/>
      <c r="IQ424" s="33"/>
      <c r="IR424" s="33"/>
      <c r="IS424" s="33"/>
      <c r="IT424" s="33"/>
      <c r="IU424" s="33"/>
      <c r="IV424" s="33"/>
      <c r="IW424" s="33"/>
      <c r="IX424" s="33"/>
    </row>
    <row r="425" spans="1:258" ht="18" x14ac:dyDescent="0.25">
      <c r="A425" s="24">
        <f>LOOKUP(2,1/($A$4:$A424&lt;&gt;""),$A$4:$A424)+1</f>
        <v>417</v>
      </c>
      <c r="B425" s="25"/>
      <c r="C425" s="42"/>
      <c r="D425" s="26" t="str">
        <f ca="1">IFERROR(IF($E425="","",VLOOKUP($E425,'Currency Pairs'!$B$4:$D$1001,3,FALSE)),"")</f>
        <v/>
      </c>
      <c r="E425" s="41" t="str">
        <f ca="1">IFERROR(IF($D425="","",VLOOKUP($D425,'Currency Pairs'!$A$4:$B$1001,2,FALSE)),"")</f>
        <v/>
      </c>
      <c r="F425" s="42"/>
      <c r="G425" s="41"/>
      <c r="H425" s="41"/>
      <c r="I425" s="41"/>
      <c r="J425" s="43" t="str">
        <f t="shared" si="14"/>
        <v/>
      </c>
      <c r="K425" s="76"/>
      <c r="L425" s="41"/>
      <c r="M425" s="44"/>
      <c r="N425" s="45" t="str">
        <f>IF(OR($G425="",$L425=""),"",ROUND(IF($F425="Long",(L425-G425),(G425-L425)) * POWER(10, VLOOKUP($D425,'Currency Pairs'!$A:$C,3,FALSE)),0))</f>
        <v/>
      </c>
      <c r="O425" s="89" t="str">
        <f>IF($P425="","",(($P425+$Q425+$R425)/LOOKUP(2,1/($V$4:$V424&lt;&gt;""),$V$4:$V424)))</f>
        <v/>
      </c>
      <c r="P425" s="46"/>
      <c r="Q425" s="46"/>
      <c r="R425" s="46"/>
      <c r="S425" s="31" t="str">
        <f t="shared" si="15"/>
        <v/>
      </c>
      <c r="T425" s="63"/>
      <c r="U425" s="63"/>
      <c r="V425" s="30" t="str">
        <f>IF($P425="","",$P425+$Q425+LOOKUP(2,1/($V$4:$V424&lt;&gt;""),$V$4:$V424))</f>
        <v/>
      </c>
      <c r="W425" s="31"/>
      <c r="X425" s="31"/>
      <c r="Y425" s="32"/>
      <c r="Z425" s="32"/>
      <c r="AA425" s="32"/>
      <c r="AB425" s="32"/>
      <c r="AC425" s="3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  <c r="AP425" s="32"/>
      <c r="AQ425" s="32"/>
      <c r="AR425" s="32"/>
      <c r="AS425" s="32"/>
      <c r="AT425" s="32"/>
      <c r="AU425" s="32"/>
      <c r="AV425" s="32"/>
      <c r="AW425" s="32"/>
      <c r="AX425" s="32"/>
      <c r="AY425" s="32"/>
      <c r="AZ425" s="32"/>
      <c r="BA425" s="32"/>
      <c r="BB425" s="32"/>
      <c r="BC425" s="32"/>
      <c r="BD425" s="32"/>
      <c r="BE425" s="32"/>
      <c r="BF425" s="32"/>
      <c r="BG425" s="32"/>
      <c r="BH425" s="32"/>
      <c r="BI425" s="32"/>
      <c r="BJ425" s="32"/>
      <c r="BK425" s="32"/>
      <c r="BL425" s="32"/>
      <c r="BM425" s="32"/>
      <c r="BN425" s="32"/>
      <c r="BO425" s="32"/>
      <c r="BP425" s="32"/>
      <c r="BQ425" s="32"/>
      <c r="BR425" s="32"/>
      <c r="BS425" s="32"/>
      <c r="BT425" s="32"/>
      <c r="BU425" s="32"/>
      <c r="BV425" s="32"/>
      <c r="BW425" s="32"/>
      <c r="BX425" s="32"/>
      <c r="BY425" s="32"/>
      <c r="BZ425" s="32"/>
      <c r="CA425" s="32"/>
      <c r="CB425" s="32"/>
      <c r="CC425" s="32"/>
      <c r="CD425" s="32"/>
      <c r="CE425" s="32"/>
      <c r="CF425" s="32"/>
      <c r="CG425" s="32"/>
      <c r="CH425" s="32"/>
      <c r="CI425" s="32"/>
      <c r="CJ425" s="32"/>
      <c r="CK425" s="32"/>
      <c r="CL425" s="32"/>
      <c r="CM425" s="32"/>
      <c r="CN425" s="32"/>
      <c r="CO425" s="32"/>
      <c r="CP425" s="32"/>
      <c r="CQ425" s="32"/>
      <c r="CR425" s="32"/>
      <c r="CS425" s="32"/>
      <c r="CT425" s="32"/>
      <c r="CU425" s="32"/>
      <c r="CV425" s="32"/>
      <c r="CW425" s="32"/>
      <c r="CX425" s="32"/>
      <c r="CY425" s="32"/>
      <c r="CZ425" s="32"/>
      <c r="DA425" s="32"/>
      <c r="DB425" s="32"/>
      <c r="DC425" s="32"/>
      <c r="DD425" s="32"/>
      <c r="DE425" s="32"/>
      <c r="DF425" s="32"/>
      <c r="DG425" s="32"/>
      <c r="DH425" s="32"/>
      <c r="DI425" s="32"/>
      <c r="DJ425" s="32"/>
      <c r="DK425" s="32"/>
      <c r="DL425" s="32"/>
      <c r="DM425" s="32"/>
      <c r="DN425" s="32"/>
      <c r="DO425" s="32"/>
      <c r="DP425" s="32"/>
      <c r="DQ425" s="32"/>
      <c r="DR425" s="32"/>
      <c r="DS425" s="32"/>
      <c r="DT425" s="32"/>
      <c r="DU425" s="32"/>
      <c r="DV425" s="32"/>
      <c r="DW425" s="32"/>
      <c r="DX425" s="32"/>
      <c r="DY425" s="32"/>
      <c r="DZ425" s="32"/>
      <c r="EA425" s="32"/>
      <c r="EB425" s="32"/>
      <c r="EC425" s="32"/>
      <c r="ED425" s="32"/>
      <c r="EE425" s="32"/>
      <c r="EF425" s="32"/>
      <c r="EG425" s="32"/>
      <c r="EH425" s="32"/>
      <c r="EI425" s="32"/>
      <c r="EJ425" s="32"/>
      <c r="EK425" s="32"/>
      <c r="EL425" s="32"/>
      <c r="EM425" s="32"/>
      <c r="EN425" s="32"/>
      <c r="EO425" s="32"/>
      <c r="EP425" s="32"/>
      <c r="EQ425" s="32"/>
      <c r="ER425" s="32"/>
      <c r="ES425" s="32"/>
      <c r="ET425" s="32"/>
      <c r="EU425" s="32"/>
      <c r="EV425" s="32"/>
      <c r="EW425" s="32"/>
      <c r="EX425" s="32"/>
      <c r="EY425" s="32"/>
      <c r="EZ425" s="32"/>
      <c r="FA425" s="32"/>
      <c r="FB425" s="32"/>
      <c r="FC425" s="32"/>
      <c r="FD425" s="32"/>
      <c r="FE425" s="32"/>
      <c r="FF425" s="32"/>
      <c r="FG425" s="32"/>
      <c r="FH425" s="32"/>
      <c r="FI425" s="32"/>
      <c r="FJ425" s="32"/>
      <c r="FK425" s="32"/>
      <c r="FL425" s="32"/>
      <c r="FM425" s="32"/>
      <c r="FN425" s="32"/>
      <c r="FO425" s="32"/>
      <c r="FP425" s="32"/>
      <c r="FQ425" s="32"/>
      <c r="FR425" s="32"/>
      <c r="FS425" s="32"/>
      <c r="FT425" s="32"/>
      <c r="FU425" s="32"/>
      <c r="FV425" s="32"/>
      <c r="FW425" s="32"/>
      <c r="FX425" s="32"/>
      <c r="FY425" s="32"/>
      <c r="FZ425" s="32"/>
      <c r="GA425" s="32"/>
      <c r="GB425" s="32"/>
      <c r="GC425" s="32"/>
      <c r="GD425" s="32"/>
      <c r="GE425" s="32"/>
      <c r="GF425" s="32"/>
      <c r="GG425" s="32"/>
      <c r="GH425" s="32"/>
      <c r="GI425" s="32"/>
      <c r="GJ425" s="32"/>
      <c r="GK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</row>
    <row r="426" spans="1:258" ht="18" x14ac:dyDescent="0.25">
      <c r="A426" s="33">
        <f>LOOKUP(2,1/($A$4:$A425&lt;&gt;""),$A$4:$A425)+1</f>
        <v>418</v>
      </c>
      <c r="B426" s="34"/>
      <c r="C426" s="48"/>
      <c r="D426" s="35" t="str">
        <f ca="1">IFERROR(IF($E426="","",VLOOKUP($E426,'Currency Pairs'!$B$4:$D$1001,3,FALSE)),"")</f>
        <v/>
      </c>
      <c r="E426" s="47" t="str">
        <f ca="1">IFERROR(IF($D426="","",VLOOKUP($D426,'Currency Pairs'!$A$4:$B$1001,2,FALSE)),"")</f>
        <v/>
      </c>
      <c r="F426" s="48"/>
      <c r="G426" s="47"/>
      <c r="H426" s="47"/>
      <c r="I426" s="47"/>
      <c r="J426" s="49" t="str">
        <f t="shared" si="14"/>
        <v/>
      </c>
      <c r="K426" s="77"/>
      <c r="L426" s="47"/>
      <c r="M426" s="50"/>
      <c r="N426" s="51" t="str">
        <f>IF(OR($G426="",$L426=""),"",ROUND(IF($F426="Long",(L426-G426),(G426-L426)) * POWER(10, VLOOKUP($D426,'Currency Pairs'!$A:$C,3,FALSE)),0))</f>
        <v/>
      </c>
      <c r="O426" s="93" t="str">
        <f>IF($P426="","",(($P426+$Q426+$R426)/LOOKUP(2,1/($V$4:$V425&lt;&gt;""),$V$4:$V425)))</f>
        <v/>
      </c>
      <c r="P426" s="52"/>
      <c r="Q426" s="52"/>
      <c r="R426" s="52"/>
      <c r="S426" s="40" t="str">
        <f t="shared" si="15"/>
        <v/>
      </c>
      <c r="T426" s="64"/>
      <c r="U426" s="64"/>
      <c r="V426" s="39" t="str">
        <f>IF($P426="","",$P426+$Q426+LOOKUP(2,1/($V$4:$V425&lt;&gt;""),$V$4:$V425))</f>
        <v/>
      </c>
      <c r="W426" s="40"/>
      <c r="X426" s="40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  <c r="CY426" s="33"/>
      <c r="CZ426" s="33"/>
      <c r="DA426" s="33"/>
      <c r="DB426" s="33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  <c r="DS426" s="33"/>
      <c r="DT426" s="33"/>
      <c r="DU426" s="33"/>
      <c r="DV426" s="33"/>
      <c r="DW426" s="33"/>
      <c r="DX426" s="33"/>
      <c r="DY426" s="33"/>
      <c r="DZ426" s="33"/>
      <c r="EA426" s="33"/>
      <c r="EB426" s="33"/>
      <c r="EC426" s="33"/>
      <c r="ED426" s="33"/>
      <c r="EE426" s="33"/>
      <c r="EF426" s="33"/>
      <c r="EG426" s="33"/>
      <c r="EH426" s="33"/>
      <c r="EI426" s="33"/>
      <c r="EJ426" s="33"/>
      <c r="EK426" s="33"/>
      <c r="EL426" s="33"/>
      <c r="EM426" s="33"/>
      <c r="EN426" s="33"/>
      <c r="EO426" s="33"/>
      <c r="EP426" s="33"/>
      <c r="EQ426" s="33"/>
      <c r="ER426" s="33"/>
      <c r="ES426" s="33"/>
      <c r="ET426" s="33"/>
      <c r="EU426" s="33"/>
      <c r="EV426" s="33"/>
      <c r="EW426" s="33"/>
      <c r="EX426" s="33"/>
      <c r="EY426" s="33"/>
      <c r="EZ426" s="33"/>
      <c r="FA426" s="33"/>
      <c r="FB426" s="33"/>
      <c r="FC426" s="33"/>
      <c r="FD426" s="33"/>
      <c r="FE426" s="33"/>
      <c r="FF426" s="33"/>
      <c r="FG426" s="33"/>
      <c r="FH426" s="33"/>
      <c r="FI426" s="33"/>
      <c r="FJ426" s="33"/>
      <c r="FK426" s="33"/>
      <c r="FL426" s="33"/>
      <c r="FM426" s="33"/>
      <c r="FN426" s="33"/>
      <c r="FO426" s="33"/>
      <c r="FP426" s="33"/>
      <c r="FQ426" s="33"/>
      <c r="FR426" s="33"/>
      <c r="FS426" s="33"/>
      <c r="FT426" s="33"/>
      <c r="FU426" s="33"/>
      <c r="FV426" s="33"/>
      <c r="FW426" s="33"/>
      <c r="FX426" s="33"/>
      <c r="FY426" s="33"/>
      <c r="FZ426" s="33"/>
      <c r="GA426" s="33"/>
      <c r="GB426" s="33"/>
      <c r="GC426" s="33"/>
      <c r="GD426" s="33"/>
      <c r="GE426" s="33"/>
      <c r="GF426" s="33"/>
      <c r="GG426" s="33"/>
      <c r="GH426" s="33"/>
      <c r="GI426" s="33"/>
      <c r="GJ426" s="33"/>
      <c r="GK426" s="33"/>
      <c r="GL426" s="33"/>
      <c r="GM426" s="33"/>
      <c r="GN426" s="33"/>
      <c r="GO426" s="33"/>
      <c r="GP426" s="33"/>
      <c r="GQ426" s="33"/>
      <c r="GR426" s="33"/>
      <c r="GS426" s="33"/>
      <c r="GT426" s="33"/>
      <c r="GU426" s="33"/>
      <c r="GV426" s="33"/>
      <c r="GW426" s="33"/>
      <c r="GX426" s="33"/>
      <c r="GY426" s="33"/>
      <c r="GZ426" s="33"/>
      <c r="HA426" s="33"/>
      <c r="HB426" s="33"/>
      <c r="HC426" s="33"/>
      <c r="HD426" s="33"/>
      <c r="HE426" s="33"/>
      <c r="HF426" s="33"/>
      <c r="HG426" s="33"/>
      <c r="HH426" s="33"/>
      <c r="HI426" s="33"/>
      <c r="HJ426" s="33"/>
      <c r="HK426" s="33"/>
      <c r="HL426" s="33"/>
      <c r="HM426" s="33"/>
      <c r="HN426" s="33"/>
      <c r="HO426" s="33"/>
      <c r="HP426" s="33"/>
      <c r="HQ426" s="33"/>
      <c r="HR426" s="33"/>
      <c r="HS426" s="33"/>
      <c r="HT426" s="33"/>
      <c r="HU426" s="33"/>
      <c r="HV426" s="33"/>
      <c r="HW426" s="33"/>
      <c r="HX426" s="33"/>
      <c r="HY426" s="33"/>
      <c r="HZ426" s="33"/>
      <c r="IA426" s="33"/>
      <c r="IB426" s="33"/>
      <c r="IC426" s="33"/>
      <c r="ID426" s="33"/>
      <c r="IE426" s="33"/>
      <c r="IF426" s="33"/>
      <c r="IG426" s="33"/>
      <c r="IH426" s="33"/>
      <c r="II426" s="33"/>
      <c r="IJ426" s="33"/>
      <c r="IK426" s="33"/>
      <c r="IL426" s="33"/>
      <c r="IM426" s="33"/>
      <c r="IN426" s="33"/>
      <c r="IO426" s="33"/>
      <c r="IP426" s="33"/>
      <c r="IQ426" s="33"/>
      <c r="IR426" s="33"/>
      <c r="IS426" s="33"/>
      <c r="IT426" s="33"/>
      <c r="IU426" s="33"/>
      <c r="IV426" s="33"/>
      <c r="IW426" s="33"/>
      <c r="IX426" s="33"/>
    </row>
    <row r="427" spans="1:258" ht="18" x14ac:dyDescent="0.25">
      <c r="A427" s="24">
        <f>LOOKUP(2,1/($A$4:$A426&lt;&gt;""),$A$4:$A426)+1</f>
        <v>419</v>
      </c>
      <c r="B427" s="25"/>
      <c r="C427" s="42"/>
      <c r="D427" s="26" t="str">
        <f ca="1">IFERROR(IF($E427="","",VLOOKUP($E427,'Currency Pairs'!$B$4:$D$1001,3,FALSE)),"")</f>
        <v/>
      </c>
      <c r="E427" s="41" t="str">
        <f ca="1">IFERROR(IF($D427="","",VLOOKUP($D427,'Currency Pairs'!$A$4:$B$1001,2,FALSE)),"")</f>
        <v/>
      </c>
      <c r="F427" s="42"/>
      <c r="G427" s="41"/>
      <c r="H427" s="41"/>
      <c r="I427" s="41"/>
      <c r="J427" s="43" t="str">
        <f t="shared" si="14"/>
        <v/>
      </c>
      <c r="K427" s="76"/>
      <c r="L427" s="41"/>
      <c r="M427" s="44"/>
      <c r="N427" s="45" t="str">
        <f>IF(OR($G427="",$L427=""),"",ROUND(IF($F427="Long",(L427-G427),(G427-L427)) * POWER(10, VLOOKUP($D427,'Currency Pairs'!$A:$C,3,FALSE)),0))</f>
        <v/>
      </c>
      <c r="O427" s="89" t="str">
        <f>IF($P427="","",(($P427+$Q427+$R427)/LOOKUP(2,1/($V$4:$V426&lt;&gt;""),$V$4:$V426)))</f>
        <v/>
      </c>
      <c r="P427" s="46"/>
      <c r="Q427" s="46"/>
      <c r="R427" s="46"/>
      <c r="S427" s="31" t="str">
        <f t="shared" si="15"/>
        <v/>
      </c>
      <c r="T427" s="63"/>
      <c r="U427" s="63"/>
      <c r="V427" s="30" t="str">
        <f>IF($P427="","",$P427+$Q427+LOOKUP(2,1/($V$4:$V426&lt;&gt;""),$V$4:$V426))</f>
        <v/>
      </c>
      <c r="W427" s="31"/>
      <c r="X427" s="31"/>
      <c r="Y427" s="32"/>
      <c r="Z427" s="32"/>
      <c r="AA427" s="32"/>
      <c r="AB427" s="32"/>
      <c r="AC427" s="3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/>
      <c r="AN427" s="32"/>
      <c r="AO427" s="32"/>
      <c r="AP427" s="32"/>
      <c r="AQ427" s="32"/>
      <c r="AR427" s="32"/>
      <c r="AS427" s="32"/>
      <c r="AT427" s="32"/>
      <c r="AU427" s="32"/>
      <c r="AV427" s="32"/>
      <c r="AW427" s="32"/>
      <c r="AX427" s="32"/>
      <c r="AY427" s="32"/>
      <c r="AZ427" s="32"/>
      <c r="BA427" s="32"/>
      <c r="BB427" s="32"/>
      <c r="BC427" s="32"/>
      <c r="BD427" s="32"/>
      <c r="BE427" s="32"/>
      <c r="BF427" s="32"/>
      <c r="BG427" s="32"/>
      <c r="BH427" s="32"/>
      <c r="BI427" s="32"/>
      <c r="BJ427" s="32"/>
      <c r="BK427" s="32"/>
      <c r="BL427" s="32"/>
      <c r="BM427" s="32"/>
      <c r="BN427" s="32"/>
      <c r="BO427" s="32"/>
      <c r="BP427" s="32"/>
      <c r="BQ427" s="32"/>
      <c r="BR427" s="32"/>
      <c r="BS427" s="32"/>
      <c r="BT427" s="32"/>
      <c r="BU427" s="32"/>
      <c r="BV427" s="32"/>
      <c r="BW427" s="32"/>
      <c r="BX427" s="32"/>
      <c r="BY427" s="32"/>
      <c r="BZ427" s="32"/>
      <c r="CA427" s="32"/>
      <c r="CB427" s="32"/>
      <c r="CC427" s="32"/>
      <c r="CD427" s="32"/>
      <c r="CE427" s="32"/>
      <c r="CF427" s="32"/>
      <c r="CG427" s="32"/>
      <c r="CH427" s="32"/>
      <c r="CI427" s="32"/>
      <c r="CJ427" s="32"/>
      <c r="CK427" s="32"/>
      <c r="CL427" s="32"/>
      <c r="CM427" s="32"/>
      <c r="CN427" s="32"/>
      <c r="CO427" s="32"/>
      <c r="CP427" s="32"/>
      <c r="CQ427" s="32"/>
      <c r="CR427" s="32"/>
      <c r="CS427" s="32"/>
      <c r="CT427" s="32"/>
      <c r="CU427" s="32"/>
      <c r="CV427" s="32"/>
      <c r="CW427" s="32"/>
      <c r="CX427" s="32"/>
      <c r="CY427" s="32"/>
      <c r="CZ427" s="32"/>
      <c r="DA427" s="32"/>
      <c r="DB427" s="32"/>
      <c r="DC427" s="32"/>
      <c r="DD427" s="32"/>
      <c r="DE427" s="32"/>
      <c r="DF427" s="32"/>
      <c r="DG427" s="32"/>
      <c r="DH427" s="32"/>
      <c r="DI427" s="32"/>
      <c r="DJ427" s="32"/>
      <c r="DK427" s="32"/>
      <c r="DL427" s="32"/>
      <c r="DM427" s="32"/>
      <c r="DN427" s="32"/>
      <c r="DO427" s="32"/>
      <c r="DP427" s="32"/>
      <c r="DQ427" s="32"/>
      <c r="DR427" s="32"/>
      <c r="DS427" s="32"/>
      <c r="DT427" s="32"/>
      <c r="DU427" s="32"/>
      <c r="DV427" s="32"/>
      <c r="DW427" s="32"/>
      <c r="DX427" s="32"/>
      <c r="DY427" s="32"/>
      <c r="DZ427" s="32"/>
      <c r="EA427" s="32"/>
      <c r="EB427" s="32"/>
      <c r="EC427" s="32"/>
      <c r="ED427" s="32"/>
      <c r="EE427" s="32"/>
      <c r="EF427" s="32"/>
      <c r="EG427" s="32"/>
      <c r="EH427" s="32"/>
      <c r="EI427" s="32"/>
      <c r="EJ427" s="32"/>
      <c r="EK427" s="32"/>
      <c r="EL427" s="32"/>
      <c r="EM427" s="32"/>
      <c r="EN427" s="32"/>
      <c r="EO427" s="32"/>
      <c r="EP427" s="32"/>
      <c r="EQ427" s="32"/>
      <c r="ER427" s="32"/>
      <c r="ES427" s="32"/>
      <c r="ET427" s="32"/>
      <c r="EU427" s="32"/>
      <c r="EV427" s="32"/>
      <c r="EW427" s="32"/>
      <c r="EX427" s="32"/>
      <c r="EY427" s="32"/>
      <c r="EZ427" s="32"/>
      <c r="FA427" s="32"/>
      <c r="FB427" s="32"/>
      <c r="FC427" s="32"/>
      <c r="FD427" s="32"/>
      <c r="FE427" s="32"/>
      <c r="FF427" s="32"/>
      <c r="FG427" s="32"/>
      <c r="FH427" s="32"/>
      <c r="FI427" s="32"/>
      <c r="FJ427" s="32"/>
      <c r="FK427" s="32"/>
      <c r="FL427" s="32"/>
      <c r="FM427" s="32"/>
      <c r="FN427" s="32"/>
      <c r="FO427" s="32"/>
      <c r="FP427" s="32"/>
      <c r="FQ427" s="32"/>
      <c r="FR427" s="32"/>
      <c r="FS427" s="32"/>
      <c r="FT427" s="32"/>
      <c r="FU427" s="32"/>
      <c r="FV427" s="32"/>
      <c r="FW427" s="32"/>
      <c r="FX427" s="32"/>
      <c r="FY427" s="32"/>
      <c r="FZ427" s="32"/>
      <c r="GA427" s="32"/>
      <c r="GB427" s="32"/>
      <c r="GC427" s="32"/>
      <c r="GD427" s="32"/>
      <c r="GE427" s="32"/>
      <c r="GF427" s="32"/>
      <c r="GG427" s="32"/>
      <c r="GH427" s="32"/>
      <c r="GI427" s="32"/>
      <c r="GJ427" s="32"/>
      <c r="GK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</row>
    <row r="428" spans="1:258" ht="18" x14ac:dyDescent="0.25">
      <c r="A428" s="33">
        <f>LOOKUP(2,1/($A$4:$A427&lt;&gt;""),$A$4:$A427)+1</f>
        <v>420</v>
      </c>
      <c r="B428" s="34"/>
      <c r="C428" s="48"/>
      <c r="D428" s="35" t="str">
        <f ca="1">IFERROR(IF($E428="","",VLOOKUP($E428,'Currency Pairs'!$B$4:$D$1001,3,FALSE)),"")</f>
        <v/>
      </c>
      <c r="E428" s="47" t="str">
        <f ca="1">IFERROR(IF($D428="","",VLOOKUP($D428,'Currency Pairs'!$A$4:$B$1001,2,FALSE)),"")</f>
        <v/>
      </c>
      <c r="F428" s="48"/>
      <c r="G428" s="47"/>
      <c r="H428" s="47"/>
      <c r="I428" s="47"/>
      <c r="J428" s="49" t="str">
        <f t="shared" si="14"/>
        <v/>
      </c>
      <c r="K428" s="77"/>
      <c r="L428" s="47"/>
      <c r="M428" s="50"/>
      <c r="N428" s="51" t="str">
        <f>IF(OR($G428="",$L428=""),"",ROUND(IF($F428="Long",(L428-G428),(G428-L428)) * POWER(10, VLOOKUP($D428,'Currency Pairs'!$A:$C,3,FALSE)),0))</f>
        <v/>
      </c>
      <c r="O428" s="93" t="str">
        <f>IF($P428="","",(($P428+$Q428+$R428)/LOOKUP(2,1/($V$4:$V427&lt;&gt;""),$V$4:$V427)))</f>
        <v/>
      </c>
      <c r="P428" s="52"/>
      <c r="Q428" s="52"/>
      <c r="R428" s="52"/>
      <c r="S428" s="40" t="str">
        <f t="shared" si="15"/>
        <v/>
      </c>
      <c r="T428" s="64"/>
      <c r="U428" s="64"/>
      <c r="V428" s="39" t="str">
        <f>IF($P428="","",$P428+$Q428+LOOKUP(2,1/($V$4:$V427&lt;&gt;""),$V$4:$V427))</f>
        <v/>
      </c>
      <c r="W428" s="40"/>
      <c r="X428" s="40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  <c r="CY428" s="33"/>
      <c r="CZ428" s="33"/>
      <c r="DA428" s="33"/>
      <c r="DB428" s="33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  <c r="DS428" s="33"/>
      <c r="DT428" s="33"/>
      <c r="DU428" s="33"/>
      <c r="DV428" s="33"/>
      <c r="DW428" s="33"/>
      <c r="DX428" s="33"/>
      <c r="DY428" s="33"/>
      <c r="DZ428" s="33"/>
      <c r="EA428" s="33"/>
      <c r="EB428" s="33"/>
      <c r="EC428" s="33"/>
      <c r="ED428" s="33"/>
      <c r="EE428" s="33"/>
      <c r="EF428" s="33"/>
      <c r="EG428" s="33"/>
      <c r="EH428" s="33"/>
      <c r="EI428" s="33"/>
      <c r="EJ428" s="33"/>
      <c r="EK428" s="33"/>
      <c r="EL428" s="33"/>
      <c r="EM428" s="33"/>
      <c r="EN428" s="33"/>
      <c r="EO428" s="33"/>
      <c r="EP428" s="33"/>
      <c r="EQ428" s="33"/>
      <c r="ER428" s="33"/>
      <c r="ES428" s="33"/>
      <c r="ET428" s="33"/>
      <c r="EU428" s="33"/>
      <c r="EV428" s="33"/>
      <c r="EW428" s="33"/>
      <c r="EX428" s="33"/>
      <c r="EY428" s="33"/>
      <c r="EZ428" s="33"/>
      <c r="FA428" s="33"/>
      <c r="FB428" s="33"/>
      <c r="FC428" s="33"/>
      <c r="FD428" s="33"/>
      <c r="FE428" s="33"/>
      <c r="FF428" s="33"/>
      <c r="FG428" s="33"/>
      <c r="FH428" s="33"/>
      <c r="FI428" s="33"/>
      <c r="FJ428" s="33"/>
      <c r="FK428" s="33"/>
      <c r="FL428" s="33"/>
      <c r="FM428" s="33"/>
      <c r="FN428" s="33"/>
      <c r="FO428" s="33"/>
      <c r="FP428" s="33"/>
      <c r="FQ428" s="33"/>
      <c r="FR428" s="33"/>
      <c r="FS428" s="33"/>
      <c r="FT428" s="33"/>
      <c r="FU428" s="33"/>
      <c r="FV428" s="33"/>
      <c r="FW428" s="33"/>
      <c r="FX428" s="33"/>
      <c r="FY428" s="33"/>
      <c r="FZ428" s="33"/>
      <c r="GA428" s="33"/>
      <c r="GB428" s="33"/>
      <c r="GC428" s="33"/>
      <c r="GD428" s="33"/>
      <c r="GE428" s="33"/>
      <c r="GF428" s="33"/>
      <c r="GG428" s="33"/>
      <c r="GH428" s="33"/>
      <c r="GI428" s="33"/>
      <c r="GJ428" s="33"/>
      <c r="GK428" s="33"/>
      <c r="GL428" s="33"/>
      <c r="GM428" s="33"/>
      <c r="GN428" s="33"/>
      <c r="GO428" s="33"/>
      <c r="GP428" s="33"/>
      <c r="GQ428" s="33"/>
      <c r="GR428" s="33"/>
      <c r="GS428" s="33"/>
      <c r="GT428" s="33"/>
      <c r="GU428" s="33"/>
      <c r="GV428" s="33"/>
      <c r="GW428" s="33"/>
      <c r="GX428" s="33"/>
      <c r="GY428" s="33"/>
      <c r="GZ428" s="33"/>
      <c r="HA428" s="33"/>
      <c r="HB428" s="33"/>
      <c r="HC428" s="33"/>
      <c r="HD428" s="33"/>
      <c r="HE428" s="33"/>
      <c r="HF428" s="33"/>
      <c r="HG428" s="33"/>
      <c r="HH428" s="33"/>
      <c r="HI428" s="33"/>
      <c r="HJ428" s="33"/>
      <c r="HK428" s="33"/>
      <c r="HL428" s="33"/>
      <c r="HM428" s="33"/>
      <c r="HN428" s="33"/>
      <c r="HO428" s="33"/>
      <c r="HP428" s="33"/>
      <c r="HQ428" s="33"/>
      <c r="HR428" s="33"/>
      <c r="HS428" s="33"/>
      <c r="HT428" s="33"/>
      <c r="HU428" s="33"/>
      <c r="HV428" s="33"/>
      <c r="HW428" s="33"/>
      <c r="HX428" s="33"/>
      <c r="HY428" s="33"/>
      <c r="HZ428" s="33"/>
      <c r="IA428" s="33"/>
      <c r="IB428" s="33"/>
      <c r="IC428" s="33"/>
      <c r="ID428" s="33"/>
      <c r="IE428" s="33"/>
      <c r="IF428" s="33"/>
      <c r="IG428" s="33"/>
      <c r="IH428" s="33"/>
      <c r="II428" s="33"/>
      <c r="IJ428" s="33"/>
      <c r="IK428" s="33"/>
      <c r="IL428" s="33"/>
      <c r="IM428" s="33"/>
      <c r="IN428" s="33"/>
      <c r="IO428" s="33"/>
      <c r="IP428" s="33"/>
      <c r="IQ428" s="33"/>
      <c r="IR428" s="33"/>
      <c r="IS428" s="33"/>
      <c r="IT428" s="33"/>
      <c r="IU428" s="33"/>
      <c r="IV428" s="33"/>
      <c r="IW428" s="33"/>
      <c r="IX428" s="33"/>
    </row>
    <row r="429" spans="1:258" ht="18" x14ac:dyDescent="0.25">
      <c r="A429" s="24">
        <f>LOOKUP(2,1/($A$4:$A428&lt;&gt;""),$A$4:$A428)+1</f>
        <v>421</v>
      </c>
      <c r="B429" s="25"/>
      <c r="C429" s="42"/>
      <c r="D429" s="26" t="str">
        <f ca="1">IFERROR(IF($E429="","",VLOOKUP($E429,'Currency Pairs'!$B$4:$D$1001,3,FALSE)),"")</f>
        <v/>
      </c>
      <c r="E429" s="41" t="str">
        <f ca="1">IFERROR(IF($D429="","",VLOOKUP($D429,'Currency Pairs'!$A$4:$B$1001,2,FALSE)),"")</f>
        <v/>
      </c>
      <c r="F429" s="42"/>
      <c r="G429" s="41"/>
      <c r="H429" s="41"/>
      <c r="I429" s="41"/>
      <c r="J429" s="43" t="str">
        <f t="shared" si="14"/>
        <v/>
      </c>
      <c r="K429" s="76"/>
      <c r="L429" s="41"/>
      <c r="M429" s="44"/>
      <c r="N429" s="45" t="str">
        <f>IF(OR($G429="",$L429=""),"",ROUND(IF($F429="Long",(L429-G429),(G429-L429)) * POWER(10, VLOOKUP($D429,'Currency Pairs'!$A:$C,3,FALSE)),0))</f>
        <v/>
      </c>
      <c r="O429" s="89" t="str">
        <f>IF($P429="","",(($P429+$Q429+$R429)/LOOKUP(2,1/($V$4:$V428&lt;&gt;""),$V$4:$V428)))</f>
        <v/>
      </c>
      <c r="P429" s="46"/>
      <c r="Q429" s="46"/>
      <c r="R429" s="46"/>
      <c r="S429" s="31" t="str">
        <f t="shared" si="15"/>
        <v/>
      </c>
      <c r="T429" s="63"/>
      <c r="U429" s="63"/>
      <c r="V429" s="30" t="str">
        <f>IF($P429="","",$P429+$Q429+LOOKUP(2,1/($V$4:$V428&lt;&gt;""),$V$4:$V428))</f>
        <v/>
      </c>
      <c r="W429" s="31"/>
      <c r="X429" s="31"/>
      <c r="Y429" s="32"/>
      <c r="Z429" s="32"/>
      <c r="AA429" s="32"/>
      <c r="AB429" s="32"/>
      <c r="AC429" s="32"/>
      <c r="AD429" s="32"/>
      <c r="AE429" s="32"/>
      <c r="AF429" s="32"/>
      <c r="AG429" s="32"/>
      <c r="AH429" s="32"/>
      <c r="AI429" s="32"/>
      <c r="AJ429" s="32"/>
      <c r="AK429" s="32"/>
      <c r="AL429" s="32"/>
      <c r="AM429" s="32"/>
      <c r="AN429" s="32"/>
      <c r="AO429" s="32"/>
      <c r="AP429" s="32"/>
      <c r="AQ429" s="32"/>
      <c r="AR429" s="32"/>
      <c r="AS429" s="32"/>
      <c r="AT429" s="32"/>
      <c r="AU429" s="32"/>
      <c r="AV429" s="32"/>
      <c r="AW429" s="32"/>
      <c r="AX429" s="32"/>
      <c r="AY429" s="32"/>
      <c r="AZ429" s="32"/>
      <c r="BA429" s="32"/>
      <c r="BB429" s="32"/>
      <c r="BC429" s="32"/>
      <c r="BD429" s="32"/>
      <c r="BE429" s="32"/>
      <c r="BF429" s="32"/>
      <c r="BG429" s="32"/>
      <c r="BH429" s="32"/>
      <c r="BI429" s="32"/>
      <c r="BJ429" s="32"/>
      <c r="BK429" s="32"/>
      <c r="BL429" s="32"/>
      <c r="BM429" s="32"/>
      <c r="BN429" s="32"/>
      <c r="BO429" s="32"/>
      <c r="BP429" s="32"/>
      <c r="BQ429" s="32"/>
      <c r="BR429" s="32"/>
      <c r="BS429" s="32"/>
      <c r="BT429" s="32"/>
      <c r="BU429" s="32"/>
      <c r="BV429" s="32"/>
      <c r="BW429" s="32"/>
      <c r="BX429" s="32"/>
      <c r="BY429" s="32"/>
      <c r="BZ429" s="32"/>
      <c r="CA429" s="32"/>
      <c r="CB429" s="32"/>
      <c r="CC429" s="32"/>
      <c r="CD429" s="32"/>
      <c r="CE429" s="32"/>
      <c r="CF429" s="32"/>
      <c r="CG429" s="32"/>
      <c r="CH429" s="32"/>
      <c r="CI429" s="32"/>
      <c r="CJ429" s="32"/>
      <c r="CK429" s="32"/>
      <c r="CL429" s="32"/>
      <c r="CM429" s="32"/>
      <c r="CN429" s="32"/>
      <c r="CO429" s="32"/>
      <c r="CP429" s="32"/>
      <c r="CQ429" s="32"/>
      <c r="CR429" s="32"/>
      <c r="CS429" s="32"/>
      <c r="CT429" s="32"/>
      <c r="CU429" s="32"/>
      <c r="CV429" s="32"/>
      <c r="CW429" s="32"/>
      <c r="CX429" s="32"/>
      <c r="CY429" s="32"/>
      <c r="CZ429" s="32"/>
      <c r="DA429" s="32"/>
      <c r="DB429" s="32"/>
      <c r="DC429" s="32"/>
      <c r="DD429" s="32"/>
      <c r="DE429" s="32"/>
      <c r="DF429" s="32"/>
      <c r="DG429" s="32"/>
      <c r="DH429" s="32"/>
      <c r="DI429" s="32"/>
      <c r="DJ429" s="32"/>
      <c r="DK429" s="32"/>
      <c r="DL429" s="32"/>
      <c r="DM429" s="32"/>
      <c r="DN429" s="32"/>
      <c r="DO429" s="32"/>
      <c r="DP429" s="32"/>
      <c r="DQ429" s="32"/>
      <c r="DR429" s="32"/>
      <c r="DS429" s="32"/>
      <c r="DT429" s="32"/>
      <c r="DU429" s="32"/>
      <c r="DV429" s="32"/>
      <c r="DW429" s="32"/>
      <c r="DX429" s="32"/>
      <c r="DY429" s="32"/>
      <c r="DZ429" s="32"/>
      <c r="EA429" s="32"/>
      <c r="EB429" s="32"/>
      <c r="EC429" s="32"/>
      <c r="ED429" s="32"/>
      <c r="EE429" s="32"/>
      <c r="EF429" s="32"/>
      <c r="EG429" s="32"/>
      <c r="EH429" s="32"/>
      <c r="EI429" s="32"/>
      <c r="EJ429" s="32"/>
      <c r="EK429" s="32"/>
      <c r="EL429" s="32"/>
      <c r="EM429" s="32"/>
      <c r="EN429" s="32"/>
      <c r="EO429" s="32"/>
      <c r="EP429" s="32"/>
      <c r="EQ429" s="32"/>
      <c r="ER429" s="32"/>
      <c r="ES429" s="32"/>
      <c r="ET429" s="32"/>
      <c r="EU429" s="32"/>
      <c r="EV429" s="32"/>
      <c r="EW429" s="32"/>
      <c r="EX429" s="32"/>
      <c r="EY429" s="32"/>
      <c r="EZ429" s="32"/>
      <c r="FA429" s="32"/>
      <c r="FB429" s="32"/>
      <c r="FC429" s="32"/>
      <c r="FD429" s="32"/>
      <c r="FE429" s="32"/>
      <c r="FF429" s="32"/>
      <c r="FG429" s="32"/>
      <c r="FH429" s="32"/>
      <c r="FI429" s="32"/>
      <c r="FJ429" s="32"/>
      <c r="FK429" s="32"/>
      <c r="FL429" s="32"/>
      <c r="FM429" s="32"/>
      <c r="FN429" s="32"/>
      <c r="FO429" s="32"/>
      <c r="FP429" s="32"/>
      <c r="FQ429" s="32"/>
      <c r="FR429" s="32"/>
      <c r="FS429" s="32"/>
      <c r="FT429" s="32"/>
      <c r="FU429" s="32"/>
      <c r="FV429" s="32"/>
      <c r="FW429" s="32"/>
      <c r="FX429" s="32"/>
      <c r="FY429" s="32"/>
      <c r="FZ429" s="32"/>
      <c r="GA429" s="32"/>
      <c r="GB429" s="32"/>
      <c r="GC429" s="32"/>
      <c r="GD429" s="32"/>
      <c r="GE429" s="32"/>
      <c r="GF429" s="32"/>
      <c r="GG429" s="32"/>
      <c r="GH429" s="32"/>
      <c r="GI429" s="32"/>
      <c r="GJ429" s="32"/>
      <c r="GK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</row>
    <row r="430" spans="1:258" ht="18" x14ac:dyDescent="0.25">
      <c r="A430" s="33">
        <f>LOOKUP(2,1/($A$4:$A429&lt;&gt;""),$A$4:$A429)+1</f>
        <v>422</v>
      </c>
      <c r="B430" s="34"/>
      <c r="C430" s="48"/>
      <c r="D430" s="35" t="str">
        <f ca="1">IFERROR(IF($E430="","",VLOOKUP($E430,'Currency Pairs'!$B$4:$D$1001,3,FALSE)),"")</f>
        <v/>
      </c>
      <c r="E430" s="47" t="str">
        <f ca="1">IFERROR(IF($D430="","",VLOOKUP($D430,'Currency Pairs'!$A$4:$B$1001,2,FALSE)),"")</f>
        <v/>
      </c>
      <c r="F430" s="48"/>
      <c r="G430" s="47"/>
      <c r="H430" s="47"/>
      <c r="I430" s="47"/>
      <c r="J430" s="49" t="str">
        <f t="shared" si="14"/>
        <v/>
      </c>
      <c r="K430" s="77"/>
      <c r="L430" s="47"/>
      <c r="M430" s="50"/>
      <c r="N430" s="51" t="str">
        <f>IF(OR($G430="",$L430=""),"",ROUND(IF($F430="Long",(L430-G430),(G430-L430)) * POWER(10, VLOOKUP($D430,'Currency Pairs'!$A:$C,3,FALSE)),0))</f>
        <v/>
      </c>
      <c r="O430" s="93" t="str">
        <f>IF($P430="","",(($P430+$Q430+$R430)/LOOKUP(2,1/($V$4:$V429&lt;&gt;""),$V$4:$V429)))</f>
        <v/>
      </c>
      <c r="P430" s="52"/>
      <c r="Q430" s="52"/>
      <c r="R430" s="52"/>
      <c r="S430" s="40" t="str">
        <f t="shared" si="15"/>
        <v/>
      </c>
      <c r="T430" s="64"/>
      <c r="U430" s="64"/>
      <c r="V430" s="39" t="str">
        <f>IF($P430="","",$P430+$Q430+LOOKUP(2,1/($V$4:$V429&lt;&gt;""),$V$4:$V429))</f>
        <v/>
      </c>
      <c r="W430" s="40"/>
      <c r="X430" s="40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  <c r="CY430" s="33"/>
      <c r="CZ430" s="33"/>
      <c r="DA430" s="33"/>
      <c r="DB430" s="33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  <c r="DS430" s="33"/>
      <c r="DT430" s="33"/>
      <c r="DU430" s="33"/>
      <c r="DV430" s="33"/>
      <c r="DW430" s="33"/>
      <c r="DX430" s="33"/>
      <c r="DY430" s="33"/>
      <c r="DZ430" s="33"/>
      <c r="EA430" s="33"/>
      <c r="EB430" s="33"/>
      <c r="EC430" s="33"/>
      <c r="ED430" s="33"/>
      <c r="EE430" s="33"/>
      <c r="EF430" s="33"/>
      <c r="EG430" s="33"/>
      <c r="EH430" s="33"/>
      <c r="EI430" s="33"/>
      <c r="EJ430" s="33"/>
      <c r="EK430" s="33"/>
      <c r="EL430" s="33"/>
      <c r="EM430" s="33"/>
      <c r="EN430" s="33"/>
      <c r="EO430" s="33"/>
      <c r="EP430" s="33"/>
      <c r="EQ430" s="33"/>
      <c r="ER430" s="33"/>
      <c r="ES430" s="33"/>
      <c r="ET430" s="33"/>
      <c r="EU430" s="33"/>
      <c r="EV430" s="33"/>
      <c r="EW430" s="33"/>
      <c r="EX430" s="33"/>
      <c r="EY430" s="33"/>
      <c r="EZ430" s="33"/>
      <c r="FA430" s="33"/>
      <c r="FB430" s="33"/>
      <c r="FC430" s="33"/>
      <c r="FD430" s="33"/>
      <c r="FE430" s="33"/>
      <c r="FF430" s="33"/>
      <c r="FG430" s="33"/>
      <c r="FH430" s="33"/>
      <c r="FI430" s="33"/>
      <c r="FJ430" s="33"/>
      <c r="FK430" s="33"/>
      <c r="FL430" s="33"/>
      <c r="FM430" s="33"/>
      <c r="FN430" s="33"/>
      <c r="FO430" s="33"/>
      <c r="FP430" s="33"/>
      <c r="FQ430" s="33"/>
      <c r="FR430" s="33"/>
      <c r="FS430" s="33"/>
      <c r="FT430" s="33"/>
      <c r="FU430" s="33"/>
      <c r="FV430" s="33"/>
      <c r="FW430" s="33"/>
      <c r="FX430" s="33"/>
      <c r="FY430" s="33"/>
      <c r="FZ430" s="33"/>
      <c r="GA430" s="33"/>
      <c r="GB430" s="33"/>
      <c r="GC430" s="33"/>
      <c r="GD430" s="33"/>
      <c r="GE430" s="33"/>
      <c r="GF430" s="33"/>
      <c r="GG430" s="33"/>
      <c r="GH430" s="33"/>
      <c r="GI430" s="33"/>
      <c r="GJ430" s="33"/>
      <c r="GK430" s="33"/>
      <c r="GL430" s="33"/>
      <c r="GM430" s="33"/>
      <c r="GN430" s="33"/>
      <c r="GO430" s="33"/>
      <c r="GP430" s="33"/>
      <c r="GQ430" s="33"/>
      <c r="GR430" s="33"/>
      <c r="GS430" s="33"/>
      <c r="GT430" s="33"/>
      <c r="GU430" s="33"/>
      <c r="GV430" s="33"/>
      <c r="GW430" s="33"/>
      <c r="GX430" s="33"/>
      <c r="GY430" s="33"/>
      <c r="GZ430" s="33"/>
      <c r="HA430" s="33"/>
      <c r="HB430" s="33"/>
      <c r="HC430" s="33"/>
      <c r="HD430" s="33"/>
      <c r="HE430" s="33"/>
      <c r="HF430" s="33"/>
      <c r="HG430" s="33"/>
      <c r="HH430" s="33"/>
      <c r="HI430" s="33"/>
      <c r="HJ430" s="33"/>
      <c r="HK430" s="33"/>
      <c r="HL430" s="33"/>
      <c r="HM430" s="33"/>
      <c r="HN430" s="33"/>
      <c r="HO430" s="33"/>
      <c r="HP430" s="33"/>
      <c r="HQ430" s="33"/>
      <c r="HR430" s="33"/>
      <c r="HS430" s="33"/>
      <c r="HT430" s="33"/>
      <c r="HU430" s="33"/>
      <c r="HV430" s="33"/>
      <c r="HW430" s="33"/>
      <c r="HX430" s="33"/>
      <c r="HY430" s="33"/>
      <c r="HZ430" s="33"/>
      <c r="IA430" s="33"/>
      <c r="IB430" s="33"/>
      <c r="IC430" s="33"/>
      <c r="ID430" s="33"/>
      <c r="IE430" s="33"/>
      <c r="IF430" s="33"/>
      <c r="IG430" s="33"/>
      <c r="IH430" s="33"/>
      <c r="II430" s="33"/>
      <c r="IJ430" s="33"/>
      <c r="IK430" s="33"/>
      <c r="IL430" s="33"/>
      <c r="IM430" s="33"/>
      <c r="IN430" s="33"/>
      <c r="IO430" s="33"/>
      <c r="IP430" s="33"/>
      <c r="IQ430" s="33"/>
      <c r="IR430" s="33"/>
      <c r="IS430" s="33"/>
      <c r="IT430" s="33"/>
      <c r="IU430" s="33"/>
      <c r="IV430" s="33"/>
      <c r="IW430" s="33"/>
      <c r="IX430" s="33"/>
    </row>
    <row r="431" spans="1:258" ht="18" x14ac:dyDescent="0.25">
      <c r="A431" s="24">
        <f>LOOKUP(2,1/($A$4:$A430&lt;&gt;""),$A$4:$A430)+1</f>
        <v>423</v>
      </c>
      <c r="B431" s="25"/>
      <c r="C431" s="42"/>
      <c r="D431" s="26" t="str">
        <f ca="1">IFERROR(IF($E431="","",VLOOKUP($E431,'Currency Pairs'!$B$4:$D$1001,3,FALSE)),"")</f>
        <v/>
      </c>
      <c r="E431" s="41" t="str">
        <f ca="1">IFERROR(IF($D431="","",VLOOKUP($D431,'Currency Pairs'!$A$4:$B$1001,2,FALSE)),"")</f>
        <v/>
      </c>
      <c r="F431" s="42"/>
      <c r="G431" s="41"/>
      <c r="H431" s="41"/>
      <c r="I431" s="41"/>
      <c r="J431" s="43" t="str">
        <f t="shared" si="14"/>
        <v/>
      </c>
      <c r="K431" s="76"/>
      <c r="L431" s="41"/>
      <c r="M431" s="44"/>
      <c r="N431" s="45" t="str">
        <f>IF(OR($G431="",$L431=""),"",ROUND(IF($F431="Long",(L431-G431),(G431-L431)) * POWER(10, VLOOKUP($D431,'Currency Pairs'!$A:$C,3,FALSE)),0))</f>
        <v/>
      </c>
      <c r="O431" s="89" t="str">
        <f>IF($P431="","",(($P431+$Q431+$R431)/LOOKUP(2,1/($V$4:$V430&lt;&gt;""),$V$4:$V430)))</f>
        <v/>
      </c>
      <c r="P431" s="46"/>
      <c r="Q431" s="46"/>
      <c r="R431" s="46"/>
      <c r="S431" s="31" t="str">
        <f t="shared" si="15"/>
        <v/>
      </c>
      <c r="T431" s="63"/>
      <c r="U431" s="63"/>
      <c r="V431" s="30" t="str">
        <f>IF($P431="","",$P431+$Q431+LOOKUP(2,1/($V$4:$V430&lt;&gt;""),$V$4:$V430))</f>
        <v/>
      </c>
      <c r="W431" s="31"/>
      <c r="X431" s="31"/>
      <c r="Y431" s="32"/>
      <c r="Z431" s="32"/>
      <c r="AA431" s="32"/>
      <c r="AB431" s="32"/>
      <c r="AC431" s="32"/>
      <c r="AD431" s="32"/>
      <c r="AE431" s="32"/>
      <c r="AF431" s="32"/>
      <c r="AG431" s="32"/>
      <c r="AH431" s="32"/>
      <c r="AI431" s="32"/>
      <c r="AJ431" s="32"/>
      <c r="AK431" s="32"/>
      <c r="AL431" s="32"/>
      <c r="AM431" s="32"/>
      <c r="AN431" s="32"/>
      <c r="AO431" s="32"/>
      <c r="AP431" s="32"/>
      <c r="AQ431" s="32"/>
      <c r="AR431" s="32"/>
      <c r="AS431" s="32"/>
      <c r="AT431" s="32"/>
      <c r="AU431" s="32"/>
      <c r="AV431" s="32"/>
      <c r="AW431" s="32"/>
      <c r="AX431" s="32"/>
      <c r="AY431" s="32"/>
      <c r="AZ431" s="32"/>
      <c r="BA431" s="32"/>
      <c r="BB431" s="32"/>
      <c r="BC431" s="32"/>
      <c r="BD431" s="32"/>
      <c r="BE431" s="32"/>
      <c r="BF431" s="32"/>
      <c r="BG431" s="32"/>
      <c r="BH431" s="32"/>
      <c r="BI431" s="32"/>
      <c r="BJ431" s="32"/>
      <c r="BK431" s="32"/>
      <c r="BL431" s="32"/>
      <c r="BM431" s="32"/>
      <c r="BN431" s="32"/>
      <c r="BO431" s="32"/>
      <c r="BP431" s="32"/>
      <c r="BQ431" s="32"/>
      <c r="BR431" s="32"/>
      <c r="BS431" s="32"/>
      <c r="BT431" s="32"/>
      <c r="BU431" s="32"/>
      <c r="BV431" s="32"/>
      <c r="BW431" s="32"/>
      <c r="BX431" s="32"/>
      <c r="BY431" s="32"/>
      <c r="BZ431" s="32"/>
      <c r="CA431" s="32"/>
      <c r="CB431" s="32"/>
      <c r="CC431" s="32"/>
      <c r="CD431" s="32"/>
      <c r="CE431" s="32"/>
      <c r="CF431" s="32"/>
      <c r="CG431" s="32"/>
      <c r="CH431" s="32"/>
      <c r="CI431" s="32"/>
      <c r="CJ431" s="32"/>
      <c r="CK431" s="32"/>
      <c r="CL431" s="32"/>
      <c r="CM431" s="32"/>
      <c r="CN431" s="32"/>
      <c r="CO431" s="32"/>
      <c r="CP431" s="32"/>
      <c r="CQ431" s="32"/>
      <c r="CR431" s="32"/>
      <c r="CS431" s="32"/>
      <c r="CT431" s="32"/>
      <c r="CU431" s="32"/>
      <c r="CV431" s="32"/>
      <c r="CW431" s="32"/>
      <c r="CX431" s="32"/>
      <c r="CY431" s="32"/>
      <c r="CZ431" s="32"/>
      <c r="DA431" s="32"/>
      <c r="DB431" s="32"/>
      <c r="DC431" s="32"/>
      <c r="DD431" s="32"/>
      <c r="DE431" s="32"/>
      <c r="DF431" s="32"/>
      <c r="DG431" s="32"/>
      <c r="DH431" s="32"/>
      <c r="DI431" s="32"/>
      <c r="DJ431" s="32"/>
      <c r="DK431" s="32"/>
      <c r="DL431" s="32"/>
      <c r="DM431" s="32"/>
      <c r="DN431" s="32"/>
      <c r="DO431" s="32"/>
      <c r="DP431" s="32"/>
      <c r="DQ431" s="32"/>
      <c r="DR431" s="32"/>
      <c r="DS431" s="32"/>
      <c r="DT431" s="32"/>
      <c r="DU431" s="32"/>
      <c r="DV431" s="32"/>
      <c r="DW431" s="32"/>
      <c r="DX431" s="32"/>
      <c r="DY431" s="32"/>
      <c r="DZ431" s="32"/>
      <c r="EA431" s="32"/>
      <c r="EB431" s="32"/>
      <c r="EC431" s="32"/>
      <c r="ED431" s="32"/>
      <c r="EE431" s="32"/>
      <c r="EF431" s="32"/>
      <c r="EG431" s="32"/>
      <c r="EH431" s="32"/>
      <c r="EI431" s="32"/>
      <c r="EJ431" s="32"/>
      <c r="EK431" s="32"/>
      <c r="EL431" s="32"/>
      <c r="EM431" s="32"/>
      <c r="EN431" s="32"/>
      <c r="EO431" s="32"/>
      <c r="EP431" s="32"/>
      <c r="EQ431" s="32"/>
      <c r="ER431" s="32"/>
      <c r="ES431" s="32"/>
      <c r="ET431" s="32"/>
      <c r="EU431" s="32"/>
      <c r="EV431" s="32"/>
      <c r="EW431" s="32"/>
      <c r="EX431" s="32"/>
      <c r="EY431" s="32"/>
      <c r="EZ431" s="32"/>
      <c r="FA431" s="32"/>
      <c r="FB431" s="32"/>
      <c r="FC431" s="32"/>
      <c r="FD431" s="32"/>
      <c r="FE431" s="32"/>
      <c r="FF431" s="32"/>
      <c r="FG431" s="32"/>
      <c r="FH431" s="32"/>
      <c r="FI431" s="32"/>
      <c r="FJ431" s="32"/>
      <c r="FK431" s="32"/>
      <c r="FL431" s="32"/>
      <c r="FM431" s="32"/>
      <c r="FN431" s="32"/>
      <c r="FO431" s="32"/>
      <c r="FP431" s="32"/>
      <c r="FQ431" s="32"/>
      <c r="FR431" s="32"/>
      <c r="FS431" s="32"/>
      <c r="FT431" s="32"/>
      <c r="FU431" s="32"/>
      <c r="FV431" s="32"/>
      <c r="FW431" s="32"/>
      <c r="FX431" s="32"/>
      <c r="FY431" s="32"/>
      <c r="FZ431" s="32"/>
      <c r="GA431" s="32"/>
      <c r="GB431" s="32"/>
      <c r="GC431" s="32"/>
      <c r="GD431" s="32"/>
      <c r="GE431" s="32"/>
      <c r="GF431" s="32"/>
      <c r="GG431" s="32"/>
      <c r="GH431" s="32"/>
      <c r="GI431" s="32"/>
      <c r="GJ431" s="32"/>
      <c r="GK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</row>
    <row r="432" spans="1:258" ht="18" x14ac:dyDescent="0.25">
      <c r="A432" s="33">
        <f>LOOKUP(2,1/($A$4:$A431&lt;&gt;""),$A$4:$A431)+1</f>
        <v>424</v>
      </c>
      <c r="B432" s="34"/>
      <c r="C432" s="48"/>
      <c r="D432" s="35" t="str">
        <f ca="1">IFERROR(IF($E432="","",VLOOKUP($E432,'Currency Pairs'!$B$4:$D$1001,3,FALSE)),"")</f>
        <v/>
      </c>
      <c r="E432" s="47" t="str">
        <f ca="1">IFERROR(IF($D432="","",VLOOKUP($D432,'Currency Pairs'!$A$4:$B$1001,2,FALSE)),"")</f>
        <v/>
      </c>
      <c r="F432" s="48"/>
      <c r="G432" s="47"/>
      <c r="H432" s="47"/>
      <c r="I432" s="47"/>
      <c r="J432" s="49" t="str">
        <f t="shared" si="14"/>
        <v/>
      </c>
      <c r="K432" s="77"/>
      <c r="L432" s="47"/>
      <c r="M432" s="50"/>
      <c r="N432" s="51" t="str">
        <f>IF(OR($G432="",$L432=""),"",ROUND(IF($F432="Long",(L432-G432),(G432-L432)) * POWER(10, VLOOKUP($D432,'Currency Pairs'!$A:$C,3,FALSE)),0))</f>
        <v/>
      </c>
      <c r="O432" s="93" t="str">
        <f>IF($P432="","",(($P432+$Q432+$R432)/LOOKUP(2,1/($V$4:$V431&lt;&gt;""),$V$4:$V431)))</f>
        <v/>
      </c>
      <c r="P432" s="52"/>
      <c r="Q432" s="52"/>
      <c r="R432" s="52"/>
      <c r="S432" s="40" t="str">
        <f t="shared" si="15"/>
        <v/>
      </c>
      <c r="T432" s="64"/>
      <c r="U432" s="64"/>
      <c r="V432" s="39" t="str">
        <f>IF($P432="","",$P432+$Q432+LOOKUP(2,1/($V$4:$V431&lt;&gt;""),$V$4:$V431))</f>
        <v/>
      </c>
      <c r="W432" s="40"/>
      <c r="X432" s="40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  <c r="CY432" s="33"/>
      <c r="CZ432" s="33"/>
      <c r="DA432" s="33"/>
      <c r="DB432" s="33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  <c r="DS432" s="33"/>
      <c r="DT432" s="33"/>
      <c r="DU432" s="33"/>
      <c r="DV432" s="33"/>
      <c r="DW432" s="33"/>
      <c r="DX432" s="33"/>
      <c r="DY432" s="33"/>
      <c r="DZ432" s="33"/>
      <c r="EA432" s="33"/>
      <c r="EB432" s="33"/>
      <c r="EC432" s="33"/>
      <c r="ED432" s="33"/>
      <c r="EE432" s="33"/>
      <c r="EF432" s="33"/>
      <c r="EG432" s="33"/>
      <c r="EH432" s="33"/>
      <c r="EI432" s="33"/>
      <c r="EJ432" s="33"/>
      <c r="EK432" s="33"/>
      <c r="EL432" s="33"/>
      <c r="EM432" s="33"/>
      <c r="EN432" s="33"/>
      <c r="EO432" s="33"/>
      <c r="EP432" s="33"/>
      <c r="EQ432" s="33"/>
      <c r="ER432" s="33"/>
      <c r="ES432" s="33"/>
      <c r="ET432" s="33"/>
      <c r="EU432" s="33"/>
      <c r="EV432" s="33"/>
      <c r="EW432" s="33"/>
      <c r="EX432" s="33"/>
      <c r="EY432" s="33"/>
      <c r="EZ432" s="33"/>
      <c r="FA432" s="33"/>
      <c r="FB432" s="33"/>
      <c r="FC432" s="33"/>
      <c r="FD432" s="33"/>
      <c r="FE432" s="33"/>
      <c r="FF432" s="33"/>
      <c r="FG432" s="33"/>
      <c r="FH432" s="33"/>
      <c r="FI432" s="33"/>
      <c r="FJ432" s="33"/>
      <c r="FK432" s="33"/>
      <c r="FL432" s="33"/>
      <c r="FM432" s="33"/>
      <c r="FN432" s="33"/>
      <c r="FO432" s="33"/>
      <c r="FP432" s="33"/>
      <c r="FQ432" s="33"/>
      <c r="FR432" s="33"/>
      <c r="FS432" s="33"/>
      <c r="FT432" s="33"/>
      <c r="FU432" s="33"/>
      <c r="FV432" s="33"/>
      <c r="FW432" s="33"/>
      <c r="FX432" s="33"/>
      <c r="FY432" s="33"/>
      <c r="FZ432" s="33"/>
      <c r="GA432" s="33"/>
      <c r="GB432" s="33"/>
      <c r="GC432" s="33"/>
      <c r="GD432" s="33"/>
      <c r="GE432" s="33"/>
      <c r="GF432" s="33"/>
      <c r="GG432" s="33"/>
      <c r="GH432" s="33"/>
      <c r="GI432" s="33"/>
      <c r="GJ432" s="33"/>
      <c r="GK432" s="33"/>
      <c r="GL432" s="33"/>
      <c r="GM432" s="33"/>
      <c r="GN432" s="33"/>
      <c r="GO432" s="33"/>
      <c r="GP432" s="33"/>
      <c r="GQ432" s="33"/>
      <c r="GR432" s="33"/>
      <c r="GS432" s="33"/>
      <c r="GT432" s="33"/>
      <c r="GU432" s="33"/>
      <c r="GV432" s="33"/>
      <c r="GW432" s="33"/>
      <c r="GX432" s="33"/>
      <c r="GY432" s="33"/>
      <c r="GZ432" s="33"/>
      <c r="HA432" s="33"/>
      <c r="HB432" s="33"/>
      <c r="HC432" s="33"/>
      <c r="HD432" s="33"/>
      <c r="HE432" s="33"/>
      <c r="HF432" s="33"/>
      <c r="HG432" s="33"/>
      <c r="HH432" s="33"/>
      <c r="HI432" s="33"/>
      <c r="HJ432" s="33"/>
      <c r="HK432" s="33"/>
      <c r="HL432" s="33"/>
      <c r="HM432" s="33"/>
      <c r="HN432" s="33"/>
      <c r="HO432" s="33"/>
      <c r="HP432" s="33"/>
      <c r="HQ432" s="33"/>
      <c r="HR432" s="33"/>
      <c r="HS432" s="33"/>
      <c r="HT432" s="33"/>
      <c r="HU432" s="33"/>
      <c r="HV432" s="33"/>
      <c r="HW432" s="33"/>
      <c r="HX432" s="33"/>
      <c r="HY432" s="33"/>
      <c r="HZ432" s="33"/>
      <c r="IA432" s="33"/>
      <c r="IB432" s="33"/>
      <c r="IC432" s="33"/>
      <c r="ID432" s="33"/>
      <c r="IE432" s="33"/>
      <c r="IF432" s="33"/>
      <c r="IG432" s="33"/>
      <c r="IH432" s="33"/>
      <c r="II432" s="33"/>
      <c r="IJ432" s="33"/>
      <c r="IK432" s="33"/>
      <c r="IL432" s="33"/>
      <c r="IM432" s="33"/>
      <c r="IN432" s="33"/>
      <c r="IO432" s="33"/>
      <c r="IP432" s="33"/>
      <c r="IQ432" s="33"/>
      <c r="IR432" s="33"/>
      <c r="IS432" s="33"/>
      <c r="IT432" s="33"/>
      <c r="IU432" s="33"/>
      <c r="IV432" s="33"/>
      <c r="IW432" s="33"/>
      <c r="IX432" s="33"/>
    </row>
    <row r="433" spans="1:258" ht="18" x14ac:dyDescent="0.25">
      <c r="A433" s="24">
        <f>LOOKUP(2,1/($A$4:$A432&lt;&gt;""),$A$4:$A432)+1</f>
        <v>425</v>
      </c>
      <c r="B433" s="25"/>
      <c r="C433" s="42"/>
      <c r="D433" s="26" t="str">
        <f ca="1">IFERROR(IF($E433="","",VLOOKUP($E433,'Currency Pairs'!$B$4:$D$1001,3,FALSE)),"")</f>
        <v/>
      </c>
      <c r="E433" s="41" t="str">
        <f ca="1">IFERROR(IF($D433="","",VLOOKUP($D433,'Currency Pairs'!$A$4:$B$1001,2,FALSE)),"")</f>
        <v/>
      </c>
      <c r="F433" s="42"/>
      <c r="G433" s="41"/>
      <c r="H433" s="41"/>
      <c r="I433" s="41"/>
      <c r="J433" s="43" t="str">
        <f t="shared" si="14"/>
        <v/>
      </c>
      <c r="K433" s="76"/>
      <c r="L433" s="41"/>
      <c r="M433" s="44"/>
      <c r="N433" s="45" t="str">
        <f>IF(OR($G433="",$L433=""),"",ROUND(IF($F433="Long",(L433-G433),(G433-L433)) * POWER(10, VLOOKUP($D433,'Currency Pairs'!$A:$C,3,FALSE)),0))</f>
        <v/>
      </c>
      <c r="O433" s="89" t="str">
        <f>IF($P433="","",(($P433+$Q433+$R433)/LOOKUP(2,1/($V$4:$V432&lt;&gt;""),$V$4:$V432)))</f>
        <v/>
      </c>
      <c r="P433" s="46"/>
      <c r="Q433" s="46"/>
      <c r="R433" s="46"/>
      <c r="S433" s="31" t="str">
        <f t="shared" si="15"/>
        <v/>
      </c>
      <c r="T433" s="63"/>
      <c r="U433" s="63"/>
      <c r="V433" s="30" t="str">
        <f>IF($P433="","",$P433+$Q433+LOOKUP(2,1/($V$4:$V432&lt;&gt;""),$V$4:$V432))</f>
        <v/>
      </c>
      <c r="W433" s="31"/>
      <c r="X433" s="31"/>
      <c r="Y433" s="32"/>
      <c r="Z433" s="32"/>
      <c r="AA433" s="32"/>
      <c r="AB433" s="32"/>
      <c r="AC433" s="3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2"/>
      <c r="AN433" s="32"/>
      <c r="AO433" s="32"/>
      <c r="AP433" s="32"/>
      <c r="AQ433" s="32"/>
      <c r="AR433" s="32"/>
      <c r="AS433" s="32"/>
      <c r="AT433" s="32"/>
      <c r="AU433" s="32"/>
      <c r="AV433" s="32"/>
      <c r="AW433" s="32"/>
      <c r="AX433" s="32"/>
      <c r="AY433" s="32"/>
      <c r="AZ433" s="32"/>
      <c r="BA433" s="32"/>
      <c r="BB433" s="32"/>
      <c r="BC433" s="32"/>
      <c r="BD433" s="32"/>
      <c r="BE433" s="32"/>
      <c r="BF433" s="32"/>
      <c r="BG433" s="32"/>
      <c r="BH433" s="32"/>
      <c r="BI433" s="32"/>
      <c r="BJ433" s="32"/>
      <c r="BK433" s="32"/>
      <c r="BL433" s="32"/>
      <c r="BM433" s="32"/>
      <c r="BN433" s="32"/>
      <c r="BO433" s="32"/>
      <c r="BP433" s="32"/>
      <c r="BQ433" s="32"/>
      <c r="BR433" s="32"/>
      <c r="BS433" s="32"/>
      <c r="BT433" s="32"/>
      <c r="BU433" s="32"/>
      <c r="BV433" s="32"/>
      <c r="BW433" s="32"/>
      <c r="BX433" s="32"/>
      <c r="BY433" s="32"/>
      <c r="BZ433" s="32"/>
      <c r="CA433" s="32"/>
      <c r="CB433" s="32"/>
      <c r="CC433" s="32"/>
      <c r="CD433" s="32"/>
      <c r="CE433" s="32"/>
      <c r="CF433" s="32"/>
      <c r="CG433" s="32"/>
      <c r="CH433" s="32"/>
      <c r="CI433" s="32"/>
      <c r="CJ433" s="32"/>
      <c r="CK433" s="32"/>
      <c r="CL433" s="32"/>
      <c r="CM433" s="32"/>
      <c r="CN433" s="32"/>
      <c r="CO433" s="32"/>
      <c r="CP433" s="32"/>
      <c r="CQ433" s="32"/>
      <c r="CR433" s="32"/>
      <c r="CS433" s="32"/>
      <c r="CT433" s="32"/>
      <c r="CU433" s="32"/>
      <c r="CV433" s="32"/>
      <c r="CW433" s="32"/>
      <c r="CX433" s="32"/>
      <c r="CY433" s="32"/>
      <c r="CZ433" s="32"/>
      <c r="DA433" s="32"/>
      <c r="DB433" s="32"/>
      <c r="DC433" s="32"/>
      <c r="DD433" s="32"/>
      <c r="DE433" s="32"/>
      <c r="DF433" s="32"/>
      <c r="DG433" s="32"/>
      <c r="DH433" s="32"/>
      <c r="DI433" s="32"/>
      <c r="DJ433" s="32"/>
      <c r="DK433" s="32"/>
      <c r="DL433" s="32"/>
      <c r="DM433" s="32"/>
      <c r="DN433" s="32"/>
      <c r="DO433" s="32"/>
      <c r="DP433" s="32"/>
      <c r="DQ433" s="32"/>
      <c r="DR433" s="32"/>
      <c r="DS433" s="32"/>
      <c r="DT433" s="32"/>
      <c r="DU433" s="32"/>
      <c r="DV433" s="32"/>
      <c r="DW433" s="32"/>
      <c r="DX433" s="32"/>
      <c r="DY433" s="32"/>
      <c r="DZ433" s="32"/>
      <c r="EA433" s="32"/>
      <c r="EB433" s="32"/>
      <c r="EC433" s="32"/>
      <c r="ED433" s="32"/>
      <c r="EE433" s="32"/>
      <c r="EF433" s="32"/>
      <c r="EG433" s="32"/>
      <c r="EH433" s="32"/>
      <c r="EI433" s="32"/>
      <c r="EJ433" s="32"/>
      <c r="EK433" s="32"/>
      <c r="EL433" s="32"/>
      <c r="EM433" s="32"/>
      <c r="EN433" s="32"/>
      <c r="EO433" s="32"/>
      <c r="EP433" s="32"/>
      <c r="EQ433" s="32"/>
      <c r="ER433" s="32"/>
      <c r="ES433" s="32"/>
      <c r="ET433" s="32"/>
      <c r="EU433" s="32"/>
      <c r="EV433" s="32"/>
      <c r="EW433" s="32"/>
      <c r="EX433" s="32"/>
      <c r="EY433" s="32"/>
      <c r="EZ433" s="32"/>
      <c r="FA433" s="32"/>
      <c r="FB433" s="32"/>
      <c r="FC433" s="32"/>
      <c r="FD433" s="32"/>
      <c r="FE433" s="32"/>
      <c r="FF433" s="32"/>
      <c r="FG433" s="32"/>
      <c r="FH433" s="32"/>
      <c r="FI433" s="32"/>
      <c r="FJ433" s="32"/>
      <c r="FK433" s="32"/>
      <c r="FL433" s="32"/>
      <c r="FM433" s="32"/>
      <c r="FN433" s="32"/>
      <c r="FO433" s="32"/>
      <c r="FP433" s="32"/>
      <c r="FQ433" s="32"/>
      <c r="FR433" s="32"/>
      <c r="FS433" s="32"/>
      <c r="FT433" s="32"/>
      <c r="FU433" s="32"/>
      <c r="FV433" s="32"/>
      <c r="FW433" s="32"/>
      <c r="FX433" s="32"/>
      <c r="FY433" s="32"/>
      <c r="FZ433" s="32"/>
      <c r="GA433" s="32"/>
      <c r="GB433" s="32"/>
      <c r="GC433" s="32"/>
      <c r="GD433" s="32"/>
      <c r="GE433" s="32"/>
      <c r="GF433" s="32"/>
      <c r="GG433" s="32"/>
      <c r="GH433" s="32"/>
      <c r="GI433" s="32"/>
      <c r="GJ433" s="32"/>
      <c r="GK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</row>
    <row r="434" spans="1:258" ht="18" x14ac:dyDescent="0.25">
      <c r="A434" s="33">
        <f>LOOKUP(2,1/($A$4:$A433&lt;&gt;""),$A$4:$A433)+1</f>
        <v>426</v>
      </c>
      <c r="B434" s="34"/>
      <c r="C434" s="48"/>
      <c r="D434" s="35" t="str">
        <f ca="1">IFERROR(IF($E434="","",VLOOKUP($E434,'Currency Pairs'!$B$4:$D$1001,3,FALSE)),"")</f>
        <v/>
      </c>
      <c r="E434" s="47" t="str">
        <f ca="1">IFERROR(IF($D434="","",VLOOKUP($D434,'Currency Pairs'!$A$4:$B$1001,2,FALSE)),"")</f>
        <v/>
      </c>
      <c r="F434" s="48"/>
      <c r="G434" s="47"/>
      <c r="H434" s="47"/>
      <c r="I434" s="47"/>
      <c r="J434" s="49" t="str">
        <f t="shared" si="14"/>
        <v/>
      </c>
      <c r="K434" s="77"/>
      <c r="L434" s="47"/>
      <c r="M434" s="50"/>
      <c r="N434" s="51" t="str">
        <f>IF(OR($G434="",$L434=""),"",ROUND(IF($F434="Long",(L434-G434),(G434-L434)) * POWER(10, VLOOKUP($D434,'Currency Pairs'!$A:$C,3,FALSE)),0))</f>
        <v/>
      </c>
      <c r="O434" s="93" t="str">
        <f>IF($P434="","",(($P434+$Q434+$R434)/LOOKUP(2,1/($V$4:$V433&lt;&gt;""),$V$4:$V433)))</f>
        <v/>
      </c>
      <c r="P434" s="52"/>
      <c r="Q434" s="52"/>
      <c r="R434" s="52"/>
      <c r="S434" s="40" t="str">
        <f t="shared" si="15"/>
        <v/>
      </c>
      <c r="T434" s="64"/>
      <c r="U434" s="64"/>
      <c r="V434" s="39" t="str">
        <f>IF($P434="","",$P434+$Q434+LOOKUP(2,1/($V$4:$V433&lt;&gt;""),$V$4:$V433))</f>
        <v/>
      </c>
      <c r="W434" s="40"/>
      <c r="X434" s="40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  <c r="CY434" s="33"/>
      <c r="CZ434" s="33"/>
      <c r="DA434" s="33"/>
      <c r="DB434" s="33"/>
      <c r="DC434" s="33"/>
      <c r="DD434" s="33"/>
      <c r="DE434" s="33"/>
      <c r="DF434" s="33"/>
      <c r="DG434" s="33"/>
      <c r="DH434" s="33"/>
      <c r="DI434" s="33"/>
      <c r="DJ434" s="33"/>
      <c r="DK434" s="33"/>
      <c r="DL434" s="33"/>
      <c r="DM434" s="33"/>
      <c r="DN434" s="33"/>
      <c r="DO434" s="33"/>
      <c r="DP434" s="33"/>
      <c r="DQ434" s="33"/>
      <c r="DR434" s="33"/>
      <c r="DS434" s="33"/>
      <c r="DT434" s="33"/>
      <c r="DU434" s="33"/>
      <c r="DV434" s="33"/>
      <c r="DW434" s="33"/>
      <c r="DX434" s="33"/>
      <c r="DY434" s="33"/>
      <c r="DZ434" s="33"/>
      <c r="EA434" s="33"/>
      <c r="EB434" s="33"/>
      <c r="EC434" s="33"/>
      <c r="ED434" s="33"/>
      <c r="EE434" s="33"/>
      <c r="EF434" s="33"/>
      <c r="EG434" s="33"/>
      <c r="EH434" s="33"/>
      <c r="EI434" s="33"/>
      <c r="EJ434" s="33"/>
      <c r="EK434" s="33"/>
      <c r="EL434" s="33"/>
      <c r="EM434" s="33"/>
      <c r="EN434" s="33"/>
      <c r="EO434" s="33"/>
      <c r="EP434" s="33"/>
      <c r="EQ434" s="33"/>
      <c r="ER434" s="33"/>
      <c r="ES434" s="33"/>
      <c r="ET434" s="33"/>
      <c r="EU434" s="33"/>
      <c r="EV434" s="33"/>
      <c r="EW434" s="33"/>
      <c r="EX434" s="33"/>
      <c r="EY434" s="33"/>
      <c r="EZ434" s="33"/>
      <c r="FA434" s="33"/>
      <c r="FB434" s="33"/>
      <c r="FC434" s="33"/>
      <c r="FD434" s="33"/>
      <c r="FE434" s="33"/>
      <c r="FF434" s="33"/>
      <c r="FG434" s="33"/>
      <c r="FH434" s="33"/>
      <c r="FI434" s="33"/>
      <c r="FJ434" s="33"/>
      <c r="FK434" s="33"/>
      <c r="FL434" s="33"/>
      <c r="FM434" s="33"/>
      <c r="FN434" s="33"/>
      <c r="FO434" s="33"/>
      <c r="FP434" s="33"/>
      <c r="FQ434" s="33"/>
      <c r="FR434" s="33"/>
      <c r="FS434" s="33"/>
      <c r="FT434" s="33"/>
      <c r="FU434" s="33"/>
      <c r="FV434" s="33"/>
      <c r="FW434" s="33"/>
      <c r="FX434" s="33"/>
      <c r="FY434" s="33"/>
      <c r="FZ434" s="33"/>
      <c r="GA434" s="33"/>
      <c r="GB434" s="33"/>
      <c r="GC434" s="33"/>
      <c r="GD434" s="33"/>
      <c r="GE434" s="33"/>
      <c r="GF434" s="33"/>
      <c r="GG434" s="33"/>
      <c r="GH434" s="33"/>
      <c r="GI434" s="33"/>
      <c r="GJ434" s="33"/>
      <c r="GK434" s="33"/>
      <c r="GL434" s="33"/>
      <c r="GM434" s="33"/>
      <c r="GN434" s="33"/>
      <c r="GO434" s="33"/>
      <c r="GP434" s="33"/>
      <c r="GQ434" s="33"/>
      <c r="GR434" s="33"/>
      <c r="GS434" s="33"/>
      <c r="GT434" s="33"/>
      <c r="GU434" s="33"/>
      <c r="GV434" s="33"/>
      <c r="GW434" s="33"/>
      <c r="GX434" s="33"/>
      <c r="GY434" s="33"/>
      <c r="GZ434" s="33"/>
      <c r="HA434" s="33"/>
      <c r="HB434" s="33"/>
      <c r="HC434" s="33"/>
      <c r="HD434" s="33"/>
      <c r="HE434" s="33"/>
      <c r="HF434" s="33"/>
      <c r="HG434" s="33"/>
      <c r="HH434" s="33"/>
      <c r="HI434" s="33"/>
      <c r="HJ434" s="33"/>
      <c r="HK434" s="33"/>
      <c r="HL434" s="33"/>
      <c r="HM434" s="33"/>
      <c r="HN434" s="33"/>
      <c r="HO434" s="33"/>
      <c r="HP434" s="33"/>
      <c r="HQ434" s="33"/>
      <c r="HR434" s="33"/>
      <c r="HS434" s="33"/>
      <c r="HT434" s="33"/>
      <c r="HU434" s="33"/>
      <c r="HV434" s="33"/>
      <c r="HW434" s="33"/>
      <c r="HX434" s="33"/>
      <c r="HY434" s="33"/>
      <c r="HZ434" s="33"/>
      <c r="IA434" s="33"/>
      <c r="IB434" s="33"/>
      <c r="IC434" s="33"/>
      <c r="ID434" s="33"/>
      <c r="IE434" s="33"/>
      <c r="IF434" s="33"/>
      <c r="IG434" s="33"/>
      <c r="IH434" s="33"/>
      <c r="II434" s="33"/>
      <c r="IJ434" s="33"/>
      <c r="IK434" s="33"/>
      <c r="IL434" s="33"/>
      <c r="IM434" s="33"/>
      <c r="IN434" s="33"/>
      <c r="IO434" s="33"/>
      <c r="IP434" s="33"/>
      <c r="IQ434" s="33"/>
      <c r="IR434" s="33"/>
      <c r="IS434" s="33"/>
      <c r="IT434" s="33"/>
      <c r="IU434" s="33"/>
      <c r="IV434" s="33"/>
      <c r="IW434" s="33"/>
      <c r="IX434" s="33"/>
    </row>
    <row r="435" spans="1:258" ht="18" x14ac:dyDescent="0.25">
      <c r="A435" s="24">
        <f>LOOKUP(2,1/($A$4:$A434&lt;&gt;""),$A$4:$A434)+1</f>
        <v>427</v>
      </c>
      <c r="B435" s="25"/>
      <c r="C435" s="42"/>
      <c r="D435" s="26" t="str">
        <f ca="1">IFERROR(IF($E435="","",VLOOKUP($E435,'Currency Pairs'!$B$4:$D$1001,3,FALSE)),"")</f>
        <v/>
      </c>
      <c r="E435" s="41" t="str">
        <f ca="1">IFERROR(IF($D435="","",VLOOKUP($D435,'Currency Pairs'!$A$4:$B$1001,2,FALSE)),"")</f>
        <v/>
      </c>
      <c r="F435" s="42"/>
      <c r="G435" s="41"/>
      <c r="H435" s="41"/>
      <c r="I435" s="41"/>
      <c r="J435" s="43" t="str">
        <f t="shared" si="14"/>
        <v/>
      </c>
      <c r="K435" s="76"/>
      <c r="L435" s="41"/>
      <c r="M435" s="44"/>
      <c r="N435" s="45" t="str">
        <f>IF(OR($G435="",$L435=""),"",ROUND(IF($F435="Long",(L435-G435),(G435-L435)) * POWER(10, VLOOKUP($D435,'Currency Pairs'!$A:$C,3,FALSE)),0))</f>
        <v/>
      </c>
      <c r="O435" s="89" t="str">
        <f>IF($P435="","",(($P435+$Q435+$R435)/LOOKUP(2,1/($V$4:$V434&lt;&gt;""),$V$4:$V434)))</f>
        <v/>
      </c>
      <c r="P435" s="46"/>
      <c r="Q435" s="46"/>
      <c r="R435" s="46"/>
      <c r="S435" s="31" t="str">
        <f t="shared" si="15"/>
        <v/>
      </c>
      <c r="T435" s="63"/>
      <c r="U435" s="63"/>
      <c r="V435" s="30" t="str">
        <f>IF($P435="","",$P435+$Q435+LOOKUP(2,1/($V$4:$V434&lt;&gt;""),$V$4:$V434))</f>
        <v/>
      </c>
      <c r="W435" s="31"/>
      <c r="X435" s="31"/>
      <c r="Y435" s="32"/>
      <c r="Z435" s="32"/>
      <c r="AA435" s="32"/>
      <c r="AB435" s="32"/>
      <c r="AC435" s="32"/>
      <c r="AD435" s="32"/>
      <c r="AE435" s="32"/>
      <c r="AF435" s="32"/>
      <c r="AG435" s="32"/>
      <c r="AH435" s="32"/>
      <c r="AI435" s="32"/>
      <c r="AJ435" s="32"/>
      <c r="AK435" s="32"/>
      <c r="AL435" s="32"/>
      <c r="AM435" s="32"/>
      <c r="AN435" s="32"/>
      <c r="AO435" s="32"/>
      <c r="AP435" s="32"/>
      <c r="AQ435" s="32"/>
      <c r="AR435" s="32"/>
      <c r="AS435" s="32"/>
      <c r="AT435" s="32"/>
      <c r="AU435" s="32"/>
      <c r="AV435" s="32"/>
      <c r="AW435" s="32"/>
      <c r="AX435" s="32"/>
      <c r="AY435" s="32"/>
      <c r="AZ435" s="32"/>
      <c r="BA435" s="32"/>
      <c r="BB435" s="32"/>
      <c r="BC435" s="32"/>
      <c r="BD435" s="32"/>
      <c r="BE435" s="32"/>
      <c r="BF435" s="32"/>
      <c r="BG435" s="32"/>
      <c r="BH435" s="32"/>
      <c r="BI435" s="32"/>
      <c r="BJ435" s="32"/>
      <c r="BK435" s="32"/>
      <c r="BL435" s="32"/>
      <c r="BM435" s="32"/>
      <c r="BN435" s="32"/>
      <c r="BO435" s="32"/>
      <c r="BP435" s="32"/>
      <c r="BQ435" s="32"/>
      <c r="BR435" s="32"/>
      <c r="BS435" s="32"/>
      <c r="BT435" s="32"/>
      <c r="BU435" s="32"/>
      <c r="BV435" s="32"/>
      <c r="BW435" s="32"/>
      <c r="BX435" s="32"/>
      <c r="BY435" s="32"/>
      <c r="BZ435" s="32"/>
      <c r="CA435" s="32"/>
      <c r="CB435" s="32"/>
      <c r="CC435" s="32"/>
      <c r="CD435" s="32"/>
      <c r="CE435" s="32"/>
      <c r="CF435" s="32"/>
      <c r="CG435" s="32"/>
      <c r="CH435" s="32"/>
      <c r="CI435" s="32"/>
      <c r="CJ435" s="32"/>
      <c r="CK435" s="32"/>
      <c r="CL435" s="32"/>
      <c r="CM435" s="32"/>
      <c r="CN435" s="32"/>
      <c r="CO435" s="32"/>
      <c r="CP435" s="32"/>
      <c r="CQ435" s="32"/>
      <c r="CR435" s="32"/>
      <c r="CS435" s="32"/>
      <c r="CT435" s="32"/>
      <c r="CU435" s="32"/>
      <c r="CV435" s="32"/>
      <c r="CW435" s="32"/>
      <c r="CX435" s="32"/>
      <c r="CY435" s="32"/>
      <c r="CZ435" s="32"/>
      <c r="DA435" s="32"/>
      <c r="DB435" s="32"/>
      <c r="DC435" s="32"/>
      <c r="DD435" s="32"/>
      <c r="DE435" s="32"/>
      <c r="DF435" s="32"/>
      <c r="DG435" s="32"/>
      <c r="DH435" s="32"/>
      <c r="DI435" s="32"/>
      <c r="DJ435" s="32"/>
      <c r="DK435" s="32"/>
      <c r="DL435" s="32"/>
      <c r="DM435" s="32"/>
      <c r="DN435" s="32"/>
      <c r="DO435" s="32"/>
      <c r="DP435" s="32"/>
      <c r="DQ435" s="32"/>
      <c r="DR435" s="32"/>
      <c r="DS435" s="32"/>
      <c r="DT435" s="32"/>
      <c r="DU435" s="32"/>
      <c r="DV435" s="32"/>
      <c r="DW435" s="32"/>
      <c r="DX435" s="32"/>
      <c r="DY435" s="32"/>
      <c r="DZ435" s="32"/>
      <c r="EA435" s="32"/>
      <c r="EB435" s="32"/>
      <c r="EC435" s="32"/>
      <c r="ED435" s="32"/>
      <c r="EE435" s="32"/>
      <c r="EF435" s="32"/>
      <c r="EG435" s="32"/>
      <c r="EH435" s="32"/>
      <c r="EI435" s="32"/>
      <c r="EJ435" s="32"/>
      <c r="EK435" s="32"/>
      <c r="EL435" s="32"/>
      <c r="EM435" s="32"/>
      <c r="EN435" s="32"/>
      <c r="EO435" s="32"/>
      <c r="EP435" s="32"/>
      <c r="EQ435" s="32"/>
      <c r="ER435" s="32"/>
      <c r="ES435" s="32"/>
      <c r="ET435" s="32"/>
      <c r="EU435" s="32"/>
      <c r="EV435" s="32"/>
      <c r="EW435" s="32"/>
      <c r="EX435" s="32"/>
      <c r="EY435" s="32"/>
      <c r="EZ435" s="32"/>
      <c r="FA435" s="32"/>
      <c r="FB435" s="32"/>
      <c r="FC435" s="32"/>
      <c r="FD435" s="32"/>
      <c r="FE435" s="32"/>
      <c r="FF435" s="32"/>
      <c r="FG435" s="32"/>
      <c r="FH435" s="32"/>
      <c r="FI435" s="32"/>
      <c r="FJ435" s="32"/>
      <c r="FK435" s="32"/>
      <c r="FL435" s="32"/>
      <c r="FM435" s="32"/>
      <c r="FN435" s="32"/>
      <c r="FO435" s="32"/>
      <c r="FP435" s="32"/>
      <c r="FQ435" s="32"/>
      <c r="FR435" s="32"/>
      <c r="FS435" s="32"/>
      <c r="FT435" s="32"/>
      <c r="FU435" s="32"/>
      <c r="FV435" s="32"/>
      <c r="FW435" s="32"/>
      <c r="FX435" s="32"/>
      <c r="FY435" s="32"/>
      <c r="FZ435" s="32"/>
      <c r="GA435" s="32"/>
      <c r="GB435" s="32"/>
      <c r="GC435" s="32"/>
      <c r="GD435" s="32"/>
      <c r="GE435" s="32"/>
      <c r="GF435" s="32"/>
      <c r="GG435" s="32"/>
      <c r="GH435" s="32"/>
      <c r="GI435" s="32"/>
      <c r="GJ435" s="32"/>
      <c r="GK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</row>
    <row r="436" spans="1:258" ht="18" x14ac:dyDescent="0.25">
      <c r="A436" s="33">
        <f>LOOKUP(2,1/($A$4:$A435&lt;&gt;""),$A$4:$A435)+1</f>
        <v>428</v>
      </c>
      <c r="B436" s="34"/>
      <c r="C436" s="48"/>
      <c r="D436" s="35" t="str">
        <f ca="1">IFERROR(IF($E436="","",VLOOKUP($E436,'Currency Pairs'!$B$4:$D$1001,3,FALSE)),"")</f>
        <v/>
      </c>
      <c r="E436" s="47" t="str">
        <f ca="1">IFERROR(IF($D436="","",VLOOKUP($D436,'Currency Pairs'!$A$4:$B$1001,2,FALSE)),"")</f>
        <v/>
      </c>
      <c r="F436" s="48"/>
      <c r="G436" s="47"/>
      <c r="H436" s="47"/>
      <c r="I436" s="47"/>
      <c r="J436" s="49" t="str">
        <f t="shared" si="14"/>
        <v/>
      </c>
      <c r="K436" s="77"/>
      <c r="L436" s="47"/>
      <c r="M436" s="50"/>
      <c r="N436" s="51" t="str">
        <f>IF(OR($G436="",$L436=""),"",ROUND(IF($F436="Long",(L436-G436),(G436-L436)) * POWER(10, VLOOKUP($D436,'Currency Pairs'!$A:$C,3,FALSE)),0))</f>
        <v/>
      </c>
      <c r="O436" s="93" t="str">
        <f>IF($P436="","",(($P436+$Q436+$R436)/LOOKUP(2,1/($V$4:$V435&lt;&gt;""),$V$4:$V435)))</f>
        <v/>
      </c>
      <c r="P436" s="52"/>
      <c r="Q436" s="52"/>
      <c r="R436" s="52"/>
      <c r="S436" s="40" t="str">
        <f t="shared" si="15"/>
        <v/>
      </c>
      <c r="T436" s="64"/>
      <c r="U436" s="64"/>
      <c r="V436" s="39" t="str">
        <f>IF($P436="","",$P436+$Q436+LOOKUP(2,1/($V$4:$V435&lt;&gt;""),$V$4:$V435))</f>
        <v/>
      </c>
      <c r="W436" s="40"/>
      <c r="X436" s="40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  <c r="CY436" s="33"/>
      <c r="CZ436" s="33"/>
      <c r="DA436" s="33"/>
      <c r="DB436" s="33"/>
      <c r="DC436" s="33"/>
      <c r="DD436" s="33"/>
      <c r="DE436" s="33"/>
      <c r="DF436" s="33"/>
      <c r="DG436" s="33"/>
      <c r="DH436" s="33"/>
      <c r="DI436" s="33"/>
      <c r="DJ436" s="33"/>
      <c r="DK436" s="33"/>
      <c r="DL436" s="33"/>
      <c r="DM436" s="33"/>
      <c r="DN436" s="33"/>
      <c r="DO436" s="33"/>
      <c r="DP436" s="33"/>
      <c r="DQ436" s="33"/>
      <c r="DR436" s="33"/>
      <c r="DS436" s="33"/>
      <c r="DT436" s="33"/>
      <c r="DU436" s="33"/>
      <c r="DV436" s="33"/>
      <c r="DW436" s="33"/>
      <c r="DX436" s="33"/>
      <c r="DY436" s="33"/>
      <c r="DZ436" s="33"/>
      <c r="EA436" s="33"/>
      <c r="EB436" s="33"/>
      <c r="EC436" s="33"/>
      <c r="ED436" s="33"/>
      <c r="EE436" s="33"/>
      <c r="EF436" s="33"/>
      <c r="EG436" s="33"/>
      <c r="EH436" s="33"/>
      <c r="EI436" s="33"/>
      <c r="EJ436" s="33"/>
      <c r="EK436" s="33"/>
      <c r="EL436" s="33"/>
      <c r="EM436" s="33"/>
      <c r="EN436" s="33"/>
      <c r="EO436" s="33"/>
      <c r="EP436" s="33"/>
      <c r="EQ436" s="33"/>
      <c r="ER436" s="33"/>
      <c r="ES436" s="33"/>
      <c r="ET436" s="33"/>
      <c r="EU436" s="33"/>
      <c r="EV436" s="33"/>
      <c r="EW436" s="33"/>
      <c r="EX436" s="33"/>
      <c r="EY436" s="33"/>
      <c r="EZ436" s="33"/>
      <c r="FA436" s="33"/>
      <c r="FB436" s="33"/>
      <c r="FC436" s="33"/>
      <c r="FD436" s="33"/>
      <c r="FE436" s="33"/>
      <c r="FF436" s="33"/>
      <c r="FG436" s="33"/>
      <c r="FH436" s="33"/>
      <c r="FI436" s="33"/>
      <c r="FJ436" s="33"/>
      <c r="FK436" s="33"/>
      <c r="FL436" s="33"/>
      <c r="FM436" s="33"/>
      <c r="FN436" s="33"/>
      <c r="FO436" s="33"/>
      <c r="FP436" s="33"/>
      <c r="FQ436" s="33"/>
      <c r="FR436" s="33"/>
      <c r="FS436" s="33"/>
      <c r="FT436" s="33"/>
      <c r="FU436" s="33"/>
      <c r="FV436" s="33"/>
      <c r="FW436" s="33"/>
      <c r="FX436" s="33"/>
      <c r="FY436" s="33"/>
      <c r="FZ436" s="33"/>
      <c r="GA436" s="33"/>
      <c r="GB436" s="33"/>
      <c r="GC436" s="33"/>
      <c r="GD436" s="33"/>
      <c r="GE436" s="33"/>
      <c r="GF436" s="33"/>
      <c r="GG436" s="33"/>
      <c r="GH436" s="33"/>
      <c r="GI436" s="33"/>
      <c r="GJ436" s="33"/>
      <c r="GK436" s="33"/>
      <c r="GL436" s="33"/>
      <c r="GM436" s="33"/>
      <c r="GN436" s="33"/>
      <c r="GO436" s="33"/>
      <c r="GP436" s="33"/>
      <c r="GQ436" s="33"/>
      <c r="GR436" s="33"/>
      <c r="GS436" s="33"/>
      <c r="GT436" s="33"/>
      <c r="GU436" s="33"/>
      <c r="GV436" s="33"/>
      <c r="GW436" s="33"/>
      <c r="GX436" s="33"/>
      <c r="GY436" s="33"/>
      <c r="GZ436" s="33"/>
      <c r="HA436" s="33"/>
      <c r="HB436" s="33"/>
      <c r="HC436" s="33"/>
      <c r="HD436" s="33"/>
      <c r="HE436" s="33"/>
      <c r="HF436" s="33"/>
      <c r="HG436" s="33"/>
      <c r="HH436" s="33"/>
      <c r="HI436" s="33"/>
      <c r="HJ436" s="33"/>
      <c r="HK436" s="33"/>
      <c r="HL436" s="33"/>
      <c r="HM436" s="33"/>
      <c r="HN436" s="33"/>
      <c r="HO436" s="33"/>
      <c r="HP436" s="33"/>
      <c r="HQ436" s="33"/>
      <c r="HR436" s="33"/>
      <c r="HS436" s="33"/>
      <c r="HT436" s="33"/>
      <c r="HU436" s="33"/>
      <c r="HV436" s="33"/>
      <c r="HW436" s="33"/>
      <c r="HX436" s="33"/>
      <c r="HY436" s="33"/>
      <c r="HZ436" s="33"/>
      <c r="IA436" s="33"/>
      <c r="IB436" s="33"/>
      <c r="IC436" s="33"/>
      <c r="ID436" s="33"/>
      <c r="IE436" s="33"/>
      <c r="IF436" s="33"/>
      <c r="IG436" s="33"/>
      <c r="IH436" s="33"/>
      <c r="II436" s="33"/>
      <c r="IJ436" s="33"/>
      <c r="IK436" s="33"/>
      <c r="IL436" s="33"/>
      <c r="IM436" s="33"/>
      <c r="IN436" s="33"/>
      <c r="IO436" s="33"/>
      <c r="IP436" s="33"/>
      <c r="IQ436" s="33"/>
      <c r="IR436" s="33"/>
      <c r="IS436" s="33"/>
      <c r="IT436" s="33"/>
      <c r="IU436" s="33"/>
      <c r="IV436" s="33"/>
      <c r="IW436" s="33"/>
      <c r="IX436" s="33"/>
    </row>
    <row r="437" spans="1:258" ht="18" x14ac:dyDescent="0.25">
      <c r="A437" s="24">
        <f>LOOKUP(2,1/($A$4:$A436&lt;&gt;""),$A$4:$A436)+1</f>
        <v>429</v>
      </c>
      <c r="B437" s="25"/>
      <c r="C437" s="42"/>
      <c r="D437" s="26" t="str">
        <f ca="1">IFERROR(IF($E437="","",VLOOKUP($E437,'Currency Pairs'!$B$4:$D$1001,3,FALSE)),"")</f>
        <v/>
      </c>
      <c r="E437" s="41" t="str">
        <f ca="1">IFERROR(IF($D437="","",VLOOKUP($D437,'Currency Pairs'!$A$4:$B$1001,2,FALSE)),"")</f>
        <v/>
      </c>
      <c r="F437" s="42"/>
      <c r="G437" s="41"/>
      <c r="H437" s="41"/>
      <c r="I437" s="41"/>
      <c r="J437" s="43" t="str">
        <f t="shared" si="14"/>
        <v/>
      </c>
      <c r="K437" s="76"/>
      <c r="L437" s="41"/>
      <c r="M437" s="44"/>
      <c r="N437" s="45" t="str">
        <f>IF(OR($G437="",$L437=""),"",ROUND(IF($F437="Long",(L437-G437),(G437-L437)) * POWER(10, VLOOKUP($D437,'Currency Pairs'!$A:$C,3,FALSE)),0))</f>
        <v/>
      </c>
      <c r="O437" s="89" t="str">
        <f>IF($P437="","",(($P437+$Q437+$R437)/LOOKUP(2,1/($V$4:$V436&lt;&gt;""),$V$4:$V436)))</f>
        <v/>
      </c>
      <c r="P437" s="46"/>
      <c r="Q437" s="46"/>
      <c r="R437" s="46"/>
      <c r="S437" s="31" t="str">
        <f t="shared" si="15"/>
        <v/>
      </c>
      <c r="T437" s="63"/>
      <c r="U437" s="63"/>
      <c r="V437" s="30" t="str">
        <f>IF($P437="","",$P437+$Q437+LOOKUP(2,1/($V$4:$V436&lt;&gt;""),$V$4:$V436))</f>
        <v/>
      </c>
      <c r="W437" s="31"/>
      <c r="X437" s="31"/>
      <c r="Y437" s="32"/>
      <c r="Z437" s="32"/>
      <c r="AA437" s="32"/>
      <c r="AB437" s="32"/>
      <c r="AC437" s="32"/>
      <c r="AD437" s="32"/>
      <c r="AE437" s="32"/>
      <c r="AF437" s="32"/>
      <c r="AG437" s="32"/>
      <c r="AH437" s="32"/>
      <c r="AI437" s="32"/>
      <c r="AJ437" s="32"/>
      <c r="AK437" s="32"/>
      <c r="AL437" s="32"/>
      <c r="AM437" s="32"/>
      <c r="AN437" s="32"/>
      <c r="AO437" s="32"/>
      <c r="AP437" s="32"/>
      <c r="AQ437" s="32"/>
      <c r="AR437" s="32"/>
      <c r="AS437" s="32"/>
      <c r="AT437" s="32"/>
      <c r="AU437" s="32"/>
      <c r="AV437" s="32"/>
      <c r="AW437" s="32"/>
      <c r="AX437" s="32"/>
      <c r="AY437" s="32"/>
      <c r="AZ437" s="32"/>
      <c r="BA437" s="32"/>
      <c r="BB437" s="32"/>
      <c r="BC437" s="32"/>
      <c r="BD437" s="32"/>
      <c r="BE437" s="32"/>
      <c r="BF437" s="32"/>
      <c r="BG437" s="32"/>
      <c r="BH437" s="32"/>
      <c r="BI437" s="32"/>
      <c r="BJ437" s="32"/>
      <c r="BK437" s="32"/>
      <c r="BL437" s="32"/>
      <c r="BM437" s="32"/>
      <c r="BN437" s="32"/>
      <c r="BO437" s="32"/>
      <c r="BP437" s="32"/>
      <c r="BQ437" s="32"/>
      <c r="BR437" s="32"/>
      <c r="BS437" s="32"/>
      <c r="BT437" s="32"/>
      <c r="BU437" s="32"/>
      <c r="BV437" s="32"/>
      <c r="BW437" s="32"/>
      <c r="BX437" s="32"/>
      <c r="BY437" s="32"/>
      <c r="BZ437" s="32"/>
      <c r="CA437" s="32"/>
      <c r="CB437" s="32"/>
      <c r="CC437" s="32"/>
      <c r="CD437" s="32"/>
      <c r="CE437" s="32"/>
      <c r="CF437" s="32"/>
      <c r="CG437" s="32"/>
      <c r="CH437" s="32"/>
      <c r="CI437" s="32"/>
      <c r="CJ437" s="32"/>
      <c r="CK437" s="32"/>
      <c r="CL437" s="32"/>
      <c r="CM437" s="32"/>
      <c r="CN437" s="32"/>
      <c r="CO437" s="32"/>
      <c r="CP437" s="32"/>
      <c r="CQ437" s="32"/>
      <c r="CR437" s="32"/>
      <c r="CS437" s="32"/>
      <c r="CT437" s="32"/>
      <c r="CU437" s="32"/>
      <c r="CV437" s="32"/>
      <c r="CW437" s="32"/>
      <c r="CX437" s="32"/>
      <c r="CY437" s="32"/>
      <c r="CZ437" s="32"/>
      <c r="DA437" s="32"/>
      <c r="DB437" s="32"/>
      <c r="DC437" s="32"/>
      <c r="DD437" s="32"/>
      <c r="DE437" s="32"/>
      <c r="DF437" s="32"/>
      <c r="DG437" s="32"/>
      <c r="DH437" s="32"/>
      <c r="DI437" s="32"/>
      <c r="DJ437" s="32"/>
      <c r="DK437" s="32"/>
      <c r="DL437" s="32"/>
      <c r="DM437" s="32"/>
      <c r="DN437" s="32"/>
      <c r="DO437" s="32"/>
      <c r="DP437" s="32"/>
      <c r="DQ437" s="32"/>
      <c r="DR437" s="32"/>
      <c r="DS437" s="32"/>
      <c r="DT437" s="32"/>
      <c r="DU437" s="32"/>
      <c r="DV437" s="32"/>
      <c r="DW437" s="32"/>
      <c r="DX437" s="32"/>
      <c r="DY437" s="32"/>
      <c r="DZ437" s="32"/>
      <c r="EA437" s="32"/>
      <c r="EB437" s="32"/>
      <c r="EC437" s="32"/>
      <c r="ED437" s="32"/>
      <c r="EE437" s="32"/>
      <c r="EF437" s="32"/>
      <c r="EG437" s="32"/>
      <c r="EH437" s="32"/>
      <c r="EI437" s="32"/>
      <c r="EJ437" s="32"/>
      <c r="EK437" s="32"/>
      <c r="EL437" s="32"/>
      <c r="EM437" s="32"/>
      <c r="EN437" s="32"/>
      <c r="EO437" s="32"/>
      <c r="EP437" s="32"/>
      <c r="EQ437" s="32"/>
      <c r="ER437" s="32"/>
      <c r="ES437" s="32"/>
      <c r="ET437" s="32"/>
      <c r="EU437" s="32"/>
      <c r="EV437" s="32"/>
      <c r="EW437" s="32"/>
      <c r="EX437" s="32"/>
      <c r="EY437" s="32"/>
      <c r="EZ437" s="32"/>
      <c r="FA437" s="32"/>
      <c r="FB437" s="32"/>
      <c r="FC437" s="32"/>
      <c r="FD437" s="32"/>
      <c r="FE437" s="32"/>
      <c r="FF437" s="32"/>
      <c r="FG437" s="32"/>
      <c r="FH437" s="32"/>
      <c r="FI437" s="32"/>
      <c r="FJ437" s="32"/>
      <c r="FK437" s="32"/>
      <c r="FL437" s="32"/>
      <c r="FM437" s="32"/>
      <c r="FN437" s="32"/>
      <c r="FO437" s="32"/>
      <c r="FP437" s="32"/>
      <c r="FQ437" s="32"/>
      <c r="FR437" s="32"/>
      <c r="FS437" s="32"/>
      <c r="FT437" s="32"/>
      <c r="FU437" s="32"/>
      <c r="FV437" s="32"/>
      <c r="FW437" s="32"/>
      <c r="FX437" s="32"/>
      <c r="FY437" s="32"/>
      <c r="FZ437" s="32"/>
      <c r="GA437" s="32"/>
      <c r="GB437" s="32"/>
      <c r="GC437" s="32"/>
      <c r="GD437" s="32"/>
      <c r="GE437" s="32"/>
      <c r="GF437" s="32"/>
      <c r="GG437" s="32"/>
      <c r="GH437" s="32"/>
      <c r="GI437" s="32"/>
      <c r="GJ437" s="32"/>
      <c r="GK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</row>
    <row r="438" spans="1:258" ht="18" x14ac:dyDescent="0.25">
      <c r="A438" s="33">
        <f>LOOKUP(2,1/($A$4:$A437&lt;&gt;""),$A$4:$A437)+1</f>
        <v>430</v>
      </c>
      <c r="B438" s="34"/>
      <c r="C438" s="48"/>
      <c r="D438" s="35" t="str">
        <f ca="1">IFERROR(IF($E438="","",VLOOKUP($E438,'Currency Pairs'!$B$4:$D$1001,3,FALSE)),"")</f>
        <v/>
      </c>
      <c r="E438" s="47" t="str">
        <f ca="1">IFERROR(IF($D438="","",VLOOKUP($D438,'Currency Pairs'!$A$4:$B$1001,2,FALSE)),"")</f>
        <v/>
      </c>
      <c r="F438" s="48"/>
      <c r="G438" s="47"/>
      <c r="H438" s="47"/>
      <c r="I438" s="47"/>
      <c r="J438" s="49" t="str">
        <f t="shared" si="14"/>
        <v/>
      </c>
      <c r="K438" s="77"/>
      <c r="L438" s="47"/>
      <c r="M438" s="50"/>
      <c r="N438" s="51" t="str">
        <f>IF(OR($G438="",$L438=""),"",ROUND(IF($F438="Long",(L438-G438),(G438-L438)) * POWER(10, VLOOKUP($D438,'Currency Pairs'!$A:$C,3,FALSE)),0))</f>
        <v/>
      </c>
      <c r="O438" s="93" t="str">
        <f>IF($P438="","",(($P438+$Q438+$R438)/LOOKUP(2,1/($V$4:$V437&lt;&gt;""),$V$4:$V437)))</f>
        <v/>
      </c>
      <c r="P438" s="52"/>
      <c r="Q438" s="52"/>
      <c r="R438" s="52"/>
      <c r="S438" s="40" t="str">
        <f t="shared" si="15"/>
        <v/>
      </c>
      <c r="T438" s="64"/>
      <c r="U438" s="64"/>
      <c r="V438" s="39" t="str">
        <f>IF($P438="","",$P438+$Q438+LOOKUP(2,1/($V$4:$V437&lt;&gt;""),$V$4:$V437))</f>
        <v/>
      </c>
      <c r="W438" s="40"/>
      <c r="X438" s="40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  <c r="CY438" s="33"/>
      <c r="CZ438" s="33"/>
      <c r="DA438" s="33"/>
      <c r="DB438" s="33"/>
      <c r="DC438" s="33"/>
      <c r="DD438" s="33"/>
      <c r="DE438" s="33"/>
      <c r="DF438" s="33"/>
      <c r="DG438" s="33"/>
      <c r="DH438" s="33"/>
      <c r="DI438" s="33"/>
      <c r="DJ438" s="33"/>
      <c r="DK438" s="33"/>
      <c r="DL438" s="33"/>
      <c r="DM438" s="33"/>
      <c r="DN438" s="33"/>
      <c r="DO438" s="33"/>
      <c r="DP438" s="33"/>
      <c r="DQ438" s="33"/>
      <c r="DR438" s="33"/>
      <c r="DS438" s="33"/>
      <c r="DT438" s="33"/>
      <c r="DU438" s="33"/>
      <c r="DV438" s="33"/>
      <c r="DW438" s="33"/>
      <c r="DX438" s="33"/>
      <c r="DY438" s="33"/>
      <c r="DZ438" s="33"/>
      <c r="EA438" s="33"/>
      <c r="EB438" s="33"/>
      <c r="EC438" s="33"/>
      <c r="ED438" s="33"/>
      <c r="EE438" s="33"/>
      <c r="EF438" s="33"/>
      <c r="EG438" s="33"/>
      <c r="EH438" s="33"/>
      <c r="EI438" s="33"/>
      <c r="EJ438" s="33"/>
      <c r="EK438" s="33"/>
      <c r="EL438" s="33"/>
      <c r="EM438" s="33"/>
      <c r="EN438" s="33"/>
      <c r="EO438" s="33"/>
      <c r="EP438" s="33"/>
      <c r="EQ438" s="33"/>
      <c r="ER438" s="33"/>
      <c r="ES438" s="33"/>
      <c r="ET438" s="33"/>
      <c r="EU438" s="33"/>
      <c r="EV438" s="33"/>
      <c r="EW438" s="33"/>
      <c r="EX438" s="33"/>
      <c r="EY438" s="33"/>
      <c r="EZ438" s="33"/>
      <c r="FA438" s="33"/>
      <c r="FB438" s="33"/>
      <c r="FC438" s="33"/>
      <c r="FD438" s="33"/>
      <c r="FE438" s="33"/>
      <c r="FF438" s="33"/>
      <c r="FG438" s="33"/>
      <c r="FH438" s="33"/>
      <c r="FI438" s="33"/>
      <c r="FJ438" s="33"/>
      <c r="FK438" s="33"/>
      <c r="FL438" s="33"/>
      <c r="FM438" s="33"/>
      <c r="FN438" s="33"/>
      <c r="FO438" s="33"/>
      <c r="FP438" s="33"/>
      <c r="FQ438" s="33"/>
      <c r="FR438" s="33"/>
      <c r="FS438" s="33"/>
      <c r="FT438" s="33"/>
      <c r="FU438" s="33"/>
      <c r="FV438" s="33"/>
      <c r="FW438" s="33"/>
      <c r="FX438" s="33"/>
      <c r="FY438" s="33"/>
      <c r="FZ438" s="33"/>
      <c r="GA438" s="33"/>
      <c r="GB438" s="33"/>
      <c r="GC438" s="33"/>
      <c r="GD438" s="33"/>
      <c r="GE438" s="33"/>
      <c r="GF438" s="33"/>
      <c r="GG438" s="33"/>
      <c r="GH438" s="33"/>
      <c r="GI438" s="33"/>
      <c r="GJ438" s="33"/>
      <c r="GK438" s="33"/>
      <c r="GL438" s="33"/>
      <c r="GM438" s="33"/>
      <c r="GN438" s="33"/>
      <c r="GO438" s="33"/>
      <c r="GP438" s="33"/>
      <c r="GQ438" s="33"/>
      <c r="GR438" s="33"/>
      <c r="GS438" s="33"/>
      <c r="GT438" s="33"/>
      <c r="GU438" s="33"/>
      <c r="GV438" s="33"/>
      <c r="GW438" s="33"/>
      <c r="GX438" s="33"/>
      <c r="GY438" s="33"/>
      <c r="GZ438" s="33"/>
      <c r="HA438" s="33"/>
      <c r="HB438" s="33"/>
      <c r="HC438" s="33"/>
      <c r="HD438" s="33"/>
      <c r="HE438" s="33"/>
      <c r="HF438" s="33"/>
      <c r="HG438" s="33"/>
      <c r="HH438" s="33"/>
      <c r="HI438" s="33"/>
      <c r="HJ438" s="33"/>
      <c r="HK438" s="33"/>
      <c r="HL438" s="33"/>
      <c r="HM438" s="33"/>
      <c r="HN438" s="33"/>
      <c r="HO438" s="33"/>
      <c r="HP438" s="33"/>
      <c r="HQ438" s="33"/>
      <c r="HR438" s="33"/>
      <c r="HS438" s="33"/>
      <c r="HT438" s="33"/>
      <c r="HU438" s="33"/>
      <c r="HV438" s="33"/>
      <c r="HW438" s="33"/>
      <c r="HX438" s="33"/>
      <c r="HY438" s="33"/>
      <c r="HZ438" s="33"/>
      <c r="IA438" s="33"/>
      <c r="IB438" s="33"/>
      <c r="IC438" s="33"/>
      <c r="ID438" s="33"/>
      <c r="IE438" s="33"/>
      <c r="IF438" s="33"/>
      <c r="IG438" s="33"/>
      <c r="IH438" s="33"/>
      <c r="II438" s="33"/>
      <c r="IJ438" s="33"/>
      <c r="IK438" s="33"/>
      <c r="IL438" s="33"/>
      <c r="IM438" s="33"/>
      <c r="IN438" s="33"/>
      <c r="IO438" s="33"/>
      <c r="IP438" s="33"/>
      <c r="IQ438" s="33"/>
      <c r="IR438" s="33"/>
      <c r="IS438" s="33"/>
      <c r="IT438" s="33"/>
      <c r="IU438" s="33"/>
      <c r="IV438" s="33"/>
      <c r="IW438" s="33"/>
      <c r="IX438" s="33"/>
    </row>
    <row r="439" spans="1:258" ht="18" x14ac:dyDescent="0.25">
      <c r="A439" s="24">
        <f>LOOKUP(2,1/($A$4:$A438&lt;&gt;""),$A$4:$A438)+1</f>
        <v>431</v>
      </c>
      <c r="B439" s="25"/>
      <c r="C439" s="42"/>
      <c r="D439" s="26" t="str">
        <f ca="1">IFERROR(IF($E439="","",VLOOKUP($E439,'Currency Pairs'!$B$4:$D$1001,3,FALSE)),"")</f>
        <v/>
      </c>
      <c r="E439" s="41" t="str">
        <f ca="1">IFERROR(IF($D439="","",VLOOKUP($D439,'Currency Pairs'!$A$4:$B$1001,2,FALSE)),"")</f>
        <v/>
      </c>
      <c r="F439" s="42"/>
      <c r="G439" s="41"/>
      <c r="H439" s="41"/>
      <c r="I439" s="41"/>
      <c r="J439" s="43" t="str">
        <f t="shared" si="14"/>
        <v/>
      </c>
      <c r="K439" s="76"/>
      <c r="L439" s="41"/>
      <c r="M439" s="44"/>
      <c r="N439" s="45" t="str">
        <f>IF(OR($G439="",$L439=""),"",ROUND(IF($F439="Long",(L439-G439),(G439-L439)) * POWER(10, VLOOKUP($D439,'Currency Pairs'!$A:$C,3,FALSE)),0))</f>
        <v/>
      </c>
      <c r="O439" s="89" t="str">
        <f>IF($P439="","",(($P439+$Q439+$R439)/LOOKUP(2,1/($V$4:$V438&lt;&gt;""),$V$4:$V438)))</f>
        <v/>
      </c>
      <c r="P439" s="46"/>
      <c r="Q439" s="46"/>
      <c r="R439" s="46"/>
      <c r="S439" s="31" t="str">
        <f t="shared" si="15"/>
        <v/>
      </c>
      <c r="T439" s="63"/>
      <c r="U439" s="63"/>
      <c r="V439" s="30" t="str">
        <f>IF($P439="","",$P439+$Q439+LOOKUP(2,1/($V$4:$V438&lt;&gt;""),$V$4:$V438))</f>
        <v/>
      </c>
      <c r="W439" s="31"/>
      <c r="X439" s="31"/>
      <c r="Y439" s="32"/>
      <c r="Z439" s="32"/>
      <c r="AA439" s="32"/>
      <c r="AB439" s="32"/>
      <c r="AC439" s="3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/>
      <c r="AN439" s="32"/>
      <c r="AO439" s="32"/>
      <c r="AP439" s="32"/>
      <c r="AQ439" s="32"/>
      <c r="AR439" s="32"/>
      <c r="AS439" s="32"/>
      <c r="AT439" s="32"/>
      <c r="AU439" s="32"/>
      <c r="AV439" s="32"/>
      <c r="AW439" s="32"/>
      <c r="AX439" s="32"/>
      <c r="AY439" s="32"/>
      <c r="AZ439" s="32"/>
      <c r="BA439" s="32"/>
      <c r="BB439" s="32"/>
      <c r="BC439" s="32"/>
      <c r="BD439" s="32"/>
      <c r="BE439" s="32"/>
      <c r="BF439" s="32"/>
      <c r="BG439" s="32"/>
      <c r="BH439" s="32"/>
      <c r="BI439" s="32"/>
      <c r="BJ439" s="32"/>
      <c r="BK439" s="32"/>
      <c r="BL439" s="32"/>
      <c r="BM439" s="32"/>
      <c r="BN439" s="32"/>
      <c r="BO439" s="32"/>
      <c r="BP439" s="32"/>
      <c r="BQ439" s="32"/>
      <c r="BR439" s="32"/>
      <c r="BS439" s="32"/>
      <c r="BT439" s="32"/>
      <c r="BU439" s="32"/>
      <c r="BV439" s="32"/>
      <c r="BW439" s="32"/>
      <c r="BX439" s="32"/>
      <c r="BY439" s="32"/>
      <c r="BZ439" s="32"/>
      <c r="CA439" s="32"/>
      <c r="CB439" s="32"/>
      <c r="CC439" s="32"/>
      <c r="CD439" s="32"/>
      <c r="CE439" s="32"/>
      <c r="CF439" s="32"/>
      <c r="CG439" s="32"/>
      <c r="CH439" s="32"/>
      <c r="CI439" s="32"/>
      <c r="CJ439" s="32"/>
      <c r="CK439" s="32"/>
      <c r="CL439" s="32"/>
      <c r="CM439" s="32"/>
      <c r="CN439" s="32"/>
      <c r="CO439" s="32"/>
      <c r="CP439" s="32"/>
      <c r="CQ439" s="32"/>
      <c r="CR439" s="32"/>
      <c r="CS439" s="32"/>
      <c r="CT439" s="32"/>
      <c r="CU439" s="32"/>
      <c r="CV439" s="32"/>
      <c r="CW439" s="32"/>
      <c r="CX439" s="32"/>
      <c r="CY439" s="32"/>
      <c r="CZ439" s="32"/>
      <c r="DA439" s="32"/>
      <c r="DB439" s="32"/>
      <c r="DC439" s="32"/>
      <c r="DD439" s="32"/>
      <c r="DE439" s="32"/>
      <c r="DF439" s="32"/>
      <c r="DG439" s="32"/>
      <c r="DH439" s="32"/>
      <c r="DI439" s="32"/>
      <c r="DJ439" s="32"/>
      <c r="DK439" s="32"/>
      <c r="DL439" s="32"/>
      <c r="DM439" s="32"/>
      <c r="DN439" s="32"/>
      <c r="DO439" s="32"/>
      <c r="DP439" s="32"/>
      <c r="DQ439" s="32"/>
      <c r="DR439" s="32"/>
      <c r="DS439" s="32"/>
      <c r="DT439" s="32"/>
      <c r="DU439" s="32"/>
      <c r="DV439" s="32"/>
      <c r="DW439" s="32"/>
      <c r="DX439" s="32"/>
      <c r="DY439" s="32"/>
      <c r="DZ439" s="32"/>
      <c r="EA439" s="32"/>
      <c r="EB439" s="32"/>
      <c r="EC439" s="32"/>
      <c r="ED439" s="32"/>
      <c r="EE439" s="32"/>
      <c r="EF439" s="32"/>
      <c r="EG439" s="32"/>
      <c r="EH439" s="32"/>
      <c r="EI439" s="32"/>
      <c r="EJ439" s="32"/>
      <c r="EK439" s="32"/>
      <c r="EL439" s="32"/>
      <c r="EM439" s="32"/>
      <c r="EN439" s="32"/>
      <c r="EO439" s="32"/>
      <c r="EP439" s="32"/>
      <c r="EQ439" s="32"/>
      <c r="ER439" s="32"/>
      <c r="ES439" s="32"/>
      <c r="ET439" s="32"/>
      <c r="EU439" s="32"/>
      <c r="EV439" s="32"/>
      <c r="EW439" s="32"/>
      <c r="EX439" s="32"/>
      <c r="EY439" s="32"/>
      <c r="EZ439" s="32"/>
      <c r="FA439" s="32"/>
      <c r="FB439" s="32"/>
      <c r="FC439" s="32"/>
      <c r="FD439" s="32"/>
      <c r="FE439" s="32"/>
      <c r="FF439" s="32"/>
      <c r="FG439" s="32"/>
      <c r="FH439" s="32"/>
      <c r="FI439" s="32"/>
      <c r="FJ439" s="32"/>
      <c r="FK439" s="32"/>
      <c r="FL439" s="32"/>
      <c r="FM439" s="32"/>
      <c r="FN439" s="32"/>
      <c r="FO439" s="32"/>
      <c r="FP439" s="32"/>
      <c r="FQ439" s="32"/>
      <c r="FR439" s="32"/>
      <c r="FS439" s="32"/>
      <c r="FT439" s="32"/>
      <c r="FU439" s="32"/>
      <c r="FV439" s="32"/>
      <c r="FW439" s="32"/>
      <c r="FX439" s="32"/>
      <c r="FY439" s="32"/>
      <c r="FZ439" s="32"/>
      <c r="GA439" s="32"/>
      <c r="GB439" s="32"/>
      <c r="GC439" s="32"/>
      <c r="GD439" s="32"/>
      <c r="GE439" s="32"/>
      <c r="GF439" s="32"/>
      <c r="GG439" s="32"/>
      <c r="GH439" s="32"/>
      <c r="GI439" s="32"/>
      <c r="GJ439" s="32"/>
      <c r="GK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</row>
    <row r="440" spans="1:258" ht="18" x14ac:dyDescent="0.25">
      <c r="A440" s="33">
        <f>LOOKUP(2,1/($A$4:$A439&lt;&gt;""),$A$4:$A439)+1</f>
        <v>432</v>
      </c>
      <c r="B440" s="34"/>
      <c r="C440" s="48"/>
      <c r="D440" s="35" t="str">
        <f ca="1">IFERROR(IF($E440="","",VLOOKUP($E440,'Currency Pairs'!$B$4:$D$1001,3,FALSE)),"")</f>
        <v/>
      </c>
      <c r="E440" s="47" t="str">
        <f ca="1">IFERROR(IF($D440="","",VLOOKUP($D440,'Currency Pairs'!$A$4:$B$1001,2,FALSE)),"")</f>
        <v/>
      </c>
      <c r="F440" s="48"/>
      <c r="G440" s="47"/>
      <c r="H440" s="47"/>
      <c r="I440" s="47"/>
      <c r="J440" s="49" t="str">
        <f t="shared" si="14"/>
        <v/>
      </c>
      <c r="K440" s="77"/>
      <c r="L440" s="47"/>
      <c r="M440" s="50"/>
      <c r="N440" s="51" t="str">
        <f>IF(OR($G440="",$L440=""),"",ROUND(IF($F440="Long",(L440-G440),(G440-L440)) * POWER(10, VLOOKUP($D440,'Currency Pairs'!$A:$C,3,FALSE)),0))</f>
        <v/>
      </c>
      <c r="O440" s="93" t="str">
        <f>IF($P440="","",(($P440+$Q440+$R440)/LOOKUP(2,1/($V$4:$V439&lt;&gt;""),$V$4:$V439)))</f>
        <v/>
      </c>
      <c r="P440" s="52"/>
      <c r="Q440" s="52"/>
      <c r="R440" s="52"/>
      <c r="S440" s="40" t="str">
        <f t="shared" si="15"/>
        <v/>
      </c>
      <c r="T440" s="64"/>
      <c r="U440" s="64"/>
      <c r="V440" s="39" t="str">
        <f>IF($P440="","",$P440+$Q440+LOOKUP(2,1/($V$4:$V439&lt;&gt;""),$V$4:$V439))</f>
        <v/>
      </c>
      <c r="W440" s="40"/>
      <c r="X440" s="40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  <c r="CY440" s="33"/>
      <c r="CZ440" s="33"/>
      <c r="DA440" s="33"/>
      <c r="DB440" s="33"/>
      <c r="DC440" s="33"/>
      <c r="DD440" s="33"/>
      <c r="DE440" s="33"/>
      <c r="DF440" s="33"/>
      <c r="DG440" s="33"/>
      <c r="DH440" s="33"/>
      <c r="DI440" s="33"/>
      <c r="DJ440" s="33"/>
      <c r="DK440" s="33"/>
      <c r="DL440" s="33"/>
      <c r="DM440" s="33"/>
      <c r="DN440" s="33"/>
      <c r="DO440" s="33"/>
      <c r="DP440" s="33"/>
      <c r="DQ440" s="33"/>
      <c r="DR440" s="33"/>
      <c r="DS440" s="33"/>
      <c r="DT440" s="33"/>
      <c r="DU440" s="33"/>
      <c r="DV440" s="33"/>
      <c r="DW440" s="33"/>
      <c r="DX440" s="33"/>
      <c r="DY440" s="33"/>
      <c r="DZ440" s="33"/>
      <c r="EA440" s="33"/>
      <c r="EB440" s="33"/>
      <c r="EC440" s="33"/>
      <c r="ED440" s="33"/>
      <c r="EE440" s="33"/>
      <c r="EF440" s="33"/>
      <c r="EG440" s="33"/>
      <c r="EH440" s="33"/>
      <c r="EI440" s="33"/>
      <c r="EJ440" s="33"/>
      <c r="EK440" s="33"/>
      <c r="EL440" s="33"/>
      <c r="EM440" s="33"/>
      <c r="EN440" s="33"/>
      <c r="EO440" s="33"/>
      <c r="EP440" s="33"/>
      <c r="EQ440" s="33"/>
      <c r="ER440" s="33"/>
      <c r="ES440" s="33"/>
      <c r="ET440" s="33"/>
      <c r="EU440" s="33"/>
      <c r="EV440" s="33"/>
      <c r="EW440" s="33"/>
      <c r="EX440" s="33"/>
      <c r="EY440" s="33"/>
      <c r="EZ440" s="33"/>
      <c r="FA440" s="33"/>
      <c r="FB440" s="33"/>
      <c r="FC440" s="33"/>
      <c r="FD440" s="33"/>
      <c r="FE440" s="33"/>
      <c r="FF440" s="33"/>
      <c r="FG440" s="33"/>
      <c r="FH440" s="33"/>
      <c r="FI440" s="33"/>
      <c r="FJ440" s="33"/>
      <c r="FK440" s="33"/>
      <c r="FL440" s="33"/>
      <c r="FM440" s="33"/>
      <c r="FN440" s="33"/>
      <c r="FO440" s="33"/>
      <c r="FP440" s="33"/>
      <c r="FQ440" s="33"/>
      <c r="FR440" s="33"/>
      <c r="FS440" s="33"/>
      <c r="FT440" s="33"/>
      <c r="FU440" s="33"/>
      <c r="FV440" s="33"/>
      <c r="FW440" s="33"/>
      <c r="FX440" s="33"/>
      <c r="FY440" s="33"/>
      <c r="FZ440" s="33"/>
      <c r="GA440" s="33"/>
      <c r="GB440" s="33"/>
      <c r="GC440" s="33"/>
      <c r="GD440" s="33"/>
      <c r="GE440" s="33"/>
      <c r="GF440" s="33"/>
      <c r="GG440" s="33"/>
      <c r="GH440" s="33"/>
      <c r="GI440" s="33"/>
      <c r="GJ440" s="33"/>
      <c r="GK440" s="33"/>
      <c r="GL440" s="33"/>
      <c r="GM440" s="33"/>
      <c r="GN440" s="33"/>
      <c r="GO440" s="33"/>
      <c r="GP440" s="33"/>
      <c r="GQ440" s="33"/>
      <c r="GR440" s="33"/>
      <c r="GS440" s="33"/>
      <c r="GT440" s="33"/>
      <c r="GU440" s="33"/>
      <c r="GV440" s="33"/>
      <c r="GW440" s="33"/>
      <c r="GX440" s="33"/>
      <c r="GY440" s="33"/>
      <c r="GZ440" s="33"/>
      <c r="HA440" s="33"/>
      <c r="HB440" s="33"/>
      <c r="HC440" s="33"/>
      <c r="HD440" s="33"/>
      <c r="HE440" s="33"/>
      <c r="HF440" s="33"/>
      <c r="HG440" s="33"/>
      <c r="HH440" s="33"/>
      <c r="HI440" s="33"/>
      <c r="HJ440" s="33"/>
      <c r="HK440" s="33"/>
      <c r="HL440" s="33"/>
      <c r="HM440" s="33"/>
      <c r="HN440" s="33"/>
      <c r="HO440" s="33"/>
      <c r="HP440" s="33"/>
      <c r="HQ440" s="33"/>
      <c r="HR440" s="33"/>
      <c r="HS440" s="33"/>
      <c r="HT440" s="33"/>
      <c r="HU440" s="33"/>
      <c r="HV440" s="33"/>
      <c r="HW440" s="33"/>
      <c r="HX440" s="33"/>
      <c r="HY440" s="33"/>
      <c r="HZ440" s="33"/>
      <c r="IA440" s="33"/>
      <c r="IB440" s="33"/>
      <c r="IC440" s="33"/>
      <c r="ID440" s="33"/>
      <c r="IE440" s="33"/>
      <c r="IF440" s="33"/>
      <c r="IG440" s="33"/>
      <c r="IH440" s="33"/>
      <c r="II440" s="33"/>
      <c r="IJ440" s="33"/>
      <c r="IK440" s="33"/>
      <c r="IL440" s="33"/>
      <c r="IM440" s="33"/>
      <c r="IN440" s="33"/>
      <c r="IO440" s="33"/>
      <c r="IP440" s="33"/>
      <c r="IQ440" s="33"/>
      <c r="IR440" s="33"/>
      <c r="IS440" s="33"/>
      <c r="IT440" s="33"/>
      <c r="IU440" s="33"/>
      <c r="IV440" s="33"/>
      <c r="IW440" s="33"/>
      <c r="IX440" s="33"/>
    </row>
    <row r="441" spans="1:258" ht="18" x14ac:dyDescent="0.25">
      <c r="A441" s="24">
        <f>LOOKUP(2,1/($A$4:$A440&lt;&gt;""),$A$4:$A440)+1</f>
        <v>433</v>
      </c>
      <c r="B441" s="25"/>
      <c r="C441" s="42"/>
      <c r="D441" s="26" t="str">
        <f ca="1">IFERROR(IF($E441="","",VLOOKUP($E441,'Currency Pairs'!$B$4:$D$1001,3,FALSE)),"")</f>
        <v/>
      </c>
      <c r="E441" s="41" t="str">
        <f ca="1">IFERROR(IF($D441="","",VLOOKUP($D441,'Currency Pairs'!$A$4:$B$1001,2,FALSE)),"")</f>
        <v/>
      </c>
      <c r="F441" s="42"/>
      <c r="G441" s="41"/>
      <c r="H441" s="41"/>
      <c r="I441" s="41"/>
      <c r="J441" s="43" t="str">
        <f t="shared" si="14"/>
        <v/>
      </c>
      <c r="K441" s="76"/>
      <c r="L441" s="41"/>
      <c r="M441" s="44"/>
      <c r="N441" s="45" t="str">
        <f>IF(OR($G441="",$L441=""),"",ROUND(IF($F441="Long",(L441-G441),(G441-L441)) * POWER(10, VLOOKUP($D441,'Currency Pairs'!$A:$C,3,FALSE)),0))</f>
        <v/>
      </c>
      <c r="O441" s="89" t="str">
        <f>IF($P441="","",(($P441+$Q441+$R441)/LOOKUP(2,1/($V$4:$V440&lt;&gt;""),$V$4:$V440)))</f>
        <v/>
      </c>
      <c r="P441" s="46"/>
      <c r="Q441" s="46"/>
      <c r="R441" s="46"/>
      <c r="S441" s="31" t="str">
        <f t="shared" si="15"/>
        <v/>
      </c>
      <c r="T441" s="63"/>
      <c r="U441" s="63"/>
      <c r="V441" s="30" t="str">
        <f>IF($P441="","",$P441+$Q441+LOOKUP(2,1/($V$4:$V440&lt;&gt;""),$V$4:$V440))</f>
        <v/>
      </c>
      <c r="W441" s="31"/>
      <c r="X441" s="31"/>
      <c r="Y441" s="32"/>
      <c r="Z441" s="32"/>
      <c r="AA441" s="32"/>
      <c r="AB441" s="32"/>
      <c r="AC441" s="3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/>
      <c r="AN441" s="32"/>
      <c r="AO441" s="32"/>
      <c r="AP441" s="32"/>
      <c r="AQ441" s="32"/>
      <c r="AR441" s="32"/>
      <c r="AS441" s="32"/>
      <c r="AT441" s="32"/>
      <c r="AU441" s="32"/>
      <c r="AV441" s="32"/>
      <c r="AW441" s="32"/>
      <c r="AX441" s="32"/>
      <c r="AY441" s="32"/>
      <c r="AZ441" s="32"/>
      <c r="BA441" s="32"/>
      <c r="BB441" s="32"/>
      <c r="BC441" s="32"/>
      <c r="BD441" s="32"/>
      <c r="BE441" s="32"/>
      <c r="BF441" s="32"/>
      <c r="BG441" s="32"/>
      <c r="BH441" s="32"/>
      <c r="BI441" s="32"/>
      <c r="BJ441" s="32"/>
      <c r="BK441" s="32"/>
      <c r="BL441" s="32"/>
      <c r="BM441" s="32"/>
      <c r="BN441" s="32"/>
      <c r="BO441" s="32"/>
      <c r="BP441" s="32"/>
      <c r="BQ441" s="32"/>
      <c r="BR441" s="32"/>
      <c r="BS441" s="32"/>
      <c r="BT441" s="32"/>
      <c r="BU441" s="32"/>
      <c r="BV441" s="32"/>
      <c r="BW441" s="32"/>
      <c r="BX441" s="32"/>
      <c r="BY441" s="32"/>
      <c r="BZ441" s="32"/>
      <c r="CA441" s="32"/>
      <c r="CB441" s="32"/>
      <c r="CC441" s="32"/>
      <c r="CD441" s="32"/>
      <c r="CE441" s="32"/>
      <c r="CF441" s="32"/>
      <c r="CG441" s="32"/>
      <c r="CH441" s="32"/>
      <c r="CI441" s="32"/>
      <c r="CJ441" s="32"/>
      <c r="CK441" s="32"/>
      <c r="CL441" s="32"/>
      <c r="CM441" s="32"/>
      <c r="CN441" s="32"/>
      <c r="CO441" s="32"/>
      <c r="CP441" s="32"/>
      <c r="CQ441" s="32"/>
      <c r="CR441" s="32"/>
      <c r="CS441" s="32"/>
      <c r="CT441" s="32"/>
      <c r="CU441" s="32"/>
      <c r="CV441" s="32"/>
      <c r="CW441" s="32"/>
      <c r="CX441" s="32"/>
      <c r="CY441" s="32"/>
      <c r="CZ441" s="32"/>
      <c r="DA441" s="32"/>
      <c r="DB441" s="32"/>
      <c r="DC441" s="32"/>
      <c r="DD441" s="32"/>
      <c r="DE441" s="32"/>
      <c r="DF441" s="32"/>
      <c r="DG441" s="32"/>
      <c r="DH441" s="32"/>
      <c r="DI441" s="32"/>
      <c r="DJ441" s="32"/>
      <c r="DK441" s="32"/>
      <c r="DL441" s="32"/>
      <c r="DM441" s="32"/>
      <c r="DN441" s="32"/>
      <c r="DO441" s="32"/>
      <c r="DP441" s="32"/>
      <c r="DQ441" s="32"/>
      <c r="DR441" s="32"/>
      <c r="DS441" s="32"/>
      <c r="DT441" s="32"/>
      <c r="DU441" s="32"/>
      <c r="DV441" s="32"/>
      <c r="DW441" s="32"/>
      <c r="DX441" s="32"/>
      <c r="DY441" s="32"/>
      <c r="DZ441" s="32"/>
      <c r="EA441" s="32"/>
      <c r="EB441" s="32"/>
      <c r="EC441" s="32"/>
      <c r="ED441" s="32"/>
      <c r="EE441" s="32"/>
      <c r="EF441" s="32"/>
      <c r="EG441" s="32"/>
      <c r="EH441" s="32"/>
      <c r="EI441" s="32"/>
      <c r="EJ441" s="32"/>
      <c r="EK441" s="32"/>
      <c r="EL441" s="32"/>
      <c r="EM441" s="32"/>
      <c r="EN441" s="32"/>
      <c r="EO441" s="32"/>
      <c r="EP441" s="32"/>
      <c r="EQ441" s="32"/>
      <c r="ER441" s="32"/>
      <c r="ES441" s="32"/>
      <c r="ET441" s="32"/>
      <c r="EU441" s="32"/>
      <c r="EV441" s="32"/>
      <c r="EW441" s="32"/>
      <c r="EX441" s="32"/>
      <c r="EY441" s="32"/>
      <c r="EZ441" s="32"/>
      <c r="FA441" s="32"/>
      <c r="FB441" s="32"/>
      <c r="FC441" s="32"/>
      <c r="FD441" s="32"/>
      <c r="FE441" s="32"/>
      <c r="FF441" s="32"/>
      <c r="FG441" s="32"/>
      <c r="FH441" s="32"/>
      <c r="FI441" s="32"/>
      <c r="FJ441" s="32"/>
      <c r="FK441" s="32"/>
      <c r="FL441" s="32"/>
      <c r="FM441" s="32"/>
      <c r="FN441" s="32"/>
      <c r="FO441" s="32"/>
      <c r="FP441" s="32"/>
      <c r="FQ441" s="32"/>
      <c r="FR441" s="32"/>
      <c r="FS441" s="32"/>
      <c r="FT441" s="32"/>
      <c r="FU441" s="32"/>
      <c r="FV441" s="32"/>
      <c r="FW441" s="32"/>
      <c r="FX441" s="32"/>
      <c r="FY441" s="32"/>
      <c r="FZ441" s="32"/>
      <c r="GA441" s="32"/>
      <c r="GB441" s="32"/>
      <c r="GC441" s="32"/>
      <c r="GD441" s="32"/>
      <c r="GE441" s="32"/>
      <c r="GF441" s="32"/>
      <c r="GG441" s="32"/>
      <c r="GH441" s="32"/>
      <c r="GI441" s="32"/>
      <c r="GJ441" s="32"/>
      <c r="GK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</row>
    <row r="442" spans="1:258" ht="18" x14ac:dyDescent="0.25">
      <c r="A442" s="33">
        <f>LOOKUP(2,1/($A$4:$A441&lt;&gt;""),$A$4:$A441)+1</f>
        <v>434</v>
      </c>
      <c r="B442" s="34"/>
      <c r="C442" s="48"/>
      <c r="D442" s="35" t="str">
        <f ca="1">IFERROR(IF($E442="","",VLOOKUP($E442,'Currency Pairs'!$B$4:$D$1001,3,FALSE)),"")</f>
        <v/>
      </c>
      <c r="E442" s="47" t="str">
        <f ca="1">IFERROR(IF($D442="","",VLOOKUP($D442,'Currency Pairs'!$A$4:$B$1001,2,FALSE)),"")</f>
        <v/>
      </c>
      <c r="F442" s="48"/>
      <c r="G442" s="47"/>
      <c r="H442" s="47"/>
      <c r="I442" s="47"/>
      <c r="J442" s="49" t="str">
        <f t="shared" si="14"/>
        <v/>
      </c>
      <c r="K442" s="77"/>
      <c r="L442" s="47"/>
      <c r="M442" s="50"/>
      <c r="N442" s="51" t="str">
        <f>IF(OR($G442="",$L442=""),"",ROUND(IF($F442="Long",(L442-G442),(G442-L442)) * POWER(10, VLOOKUP($D442,'Currency Pairs'!$A:$C,3,FALSE)),0))</f>
        <v/>
      </c>
      <c r="O442" s="93" t="str">
        <f>IF($P442="","",(($P442+$Q442+$R442)/LOOKUP(2,1/($V$4:$V441&lt;&gt;""),$V$4:$V441)))</f>
        <v/>
      </c>
      <c r="P442" s="52"/>
      <c r="Q442" s="52"/>
      <c r="R442" s="52"/>
      <c r="S442" s="40" t="str">
        <f t="shared" si="15"/>
        <v/>
      </c>
      <c r="T442" s="64"/>
      <c r="U442" s="64"/>
      <c r="V442" s="39" t="str">
        <f>IF($P442="","",$P442+$Q442+LOOKUP(2,1/($V$4:$V441&lt;&gt;""),$V$4:$V441))</f>
        <v/>
      </c>
      <c r="W442" s="40"/>
      <c r="X442" s="40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  <c r="CY442" s="33"/>
      <c r="CZ442" s="33"/>
      <c r="DA442" s="33"/>
      <c r="DB442" s="33"/>
      <c r="DC442" s="33"/>
      <c r="DD442" s="33"/>
      <c r="DE442" s="33"/>
      <c r="DF442" s="33"/>
      <c r="DG442" s="33"/>
      <c r="DH442" s="33"/>
      <c r="DI442" s="33"/>
      <c r="DJ442" s="33"/>
      <c r="DK442" s="33"/>
      <c r="DL442" s="33"/>
      <c r="DM442" s="33"/>
      <c r="DN442" s="33"/>
      <c r="DO442" s="33"/>
      <c r="DP442" s="33"/>
      <c r="DQ442" s="33"/>
      <c r="DR442" s="33"/>
      <c r="DS442" s="33"/>
      <c r="DT442" s="33"/>
      <c r="DU442" s="33"/>
      <c r="DV442" s="33"/>
      <c r="DW442" s="33"/>
      <c r="DX442" s="33"/>
      <c r="DY442" s="33"/>
      <c r="DZ442" s="33"/>
      <c r="EA442" s="33"/>
      <c r="EB442" s="33"/>
      <c r="EC442" s="33"/>
      <c r="ED442" s="33"/>
      <c r="EE442" s="33"/>
      <c r="EF442" s="33"/>
      <c r="EG442" s="33"/>
      <c r="EH442" s="33"/>
      <c r="EI442" s="33"/>
      <c r="EJ442" s="33"/>
      <c r="EK442" s="33"/>
      <c r="EL442" s="33"/>
      <c r="EM442" s="33"/>
      <c r="EN442" s="33"/>
      <c r="EO442" s="33"/>
      <c r="EP442" s="33"/>
      <c r="EQ442" s="33"/>
      <c r="ER442" s="33"/>
      <c r="ES442" s="33"/>
      <c r="ET442" s="33"/>
      <c r="EU442" s="33"/>
      <c r="EV442" s="33"/>
      <c r="EW442" s="33"/>
      <c r="EX442" s="33"/>
      <c r="EY442" s="33"/>
      <c r="EZ442" s="33"/>
      <c r="FA442" s="33"/>
      <c r="FB442" s="33"/>
      <c r="FC442" s="33"/>
      <c r="FD442" s="33"/>
      <c r="FE442" s="33"/>
      <c r="FF442" s="33"/>
      <c r="FG442" s="33"/>
      <c r="FH442" s="33"/>
      <c r="FI442" s="33"/>
      <c r="FJ442" s="33"/>
      <c r="FK442" s="33"/>
      <c r="FL442" s="33"/>
      <c r="FM442" s="33"/>
      <c r="FN442" s="33"/>
      <c r="FO442" s="33"/>
      <c r="FP442" s="33"/>
      <c r="FQ442" s="33"/>
      <c r="FR442" s="33"/>
      <c r="FS442" s="33"/>
      <c r="FT442" s="33"/>
      <c r="FU442" s="33"/>
      <c r="FV442" s="33"/>
      <c r="FW442" s="33"/>
      <c r="FX442" s="33"/>
      <c r="FY442" s="33"/>
      <c r="FZ442" s="33"/>
      <c r="GA442" s="33"/>
      <c r="GB442" s="33"/>
      <c r="GC442" s="33"/>
      <c r="GD442" s="33"/>
      <c r="GE442" s="33"/>
      <c r="GF442" s="33"/>
      <c r="GG442" s="33"/>
      <c r="GH442" s="33"/>
      <c r="GI442" s="33"/>
      <c r="GJ442" s="33"/>
      <c r="GK442" s="33"/>
      <c r="GL442" s="33"/>
      <c r="GM442" s="33"/>
      <c r="GN442" s="33"/>
      <c r="GO442" s="33"/>
      <c r="GP442" s="33"/>
      <c r="GQ442" s="33"/>
      <c r="GR442" s="33"/>
      <c r="GS442" s="33"/>
      <c r="GT442" s="33"/>
      <c r="GU442" s="33"/>
      <c r="GV442" s="33"/>
      <c r="GW442" s="33"/>
      <c r="GX442" s="33"/>
      <c r="GY442" s="33"/>
      <c r="GZ442" s="33"/>
      <c r="HA442" s="33"/>
      <c r="HB442" s="33"/>
      <c r="HC442" s="33"/>
      <c r="HD442" s="33"/>
      <c r="HE442" s="33"/>
      <c r="HF442" s="33"/>
      <c r="HG442" s="33"/>
      <c r="HH442" s="33"/>
      <c r="HI442" s="33"/>
      <c r="HJ442" s="33"/>
      <c r="HK442" s="33"/>
      <c r="HL442" s="33"/>
      <c r="HM442" s="33"/>
      <c r="HN442" s="33"/>
      <c r="HO442" s="33"/>
      <c r="HP442" s="33"/>
      <c r="HQ442" s="33"/>
      <c r="HR442" s="33"/>
      <c r="HS442" s="33"/>
      <c r="HT442" s="33"/>
      <c r="HU442" s="33"/>
      <c r="HV442" s="33"/>
      <c r="HW442" s="33"/>
      <c r="HX442" s="33"/>
      <c r="HY442" s="33"/>
      <c r="HZ442" s="33"/>
      <c r="IA442" s="33"/>
      <c r="IB442" s="33"/>
      <c r="IC442" s="33"/>
      <c r="ID442" s="33"/>
      <c r="IE442" s="33"/>
      <c r="IF442" s="33"/>
      <c r="IG442" s="33"/>
      <c r="IH442" s="33"/>
      <c r="II442" s="33"/>
      <c r="IJ442" s="33"/>
      <c r="IK442" s="33"/>
      <c r="IL442" s="33"/>
      <c r="IM442" s="33"/>
      <c r="IN442" s="33"/>
      <c r="IO442" s="33"/>
      <c r="IP442" s="33"/>
      <c r="IQ442" s="33"/>
      <c r="IR442" s="33"/>
      <c r="IS442" s="33"/>
      <c r="IT442" s="33"/>
      <c r="IU442" s="33"/>
      <c r="IV442" s="33"/>
      <c r="IW442" s="33"/>
      <c r="IX442" s="33"/>
    </row>
    <row r="443" spans="1:258" ht="18" x14ac:dyDescent="0.25">
      <c r="A443" s="24">
        <f>LOOKUP(2,1/($A$4:$A442&lt;&gt;""),$A$4:$A442)+1</f>
        <v>435</v>
      </c>
      <c r="B443" s="25"/>
      <c r="C443" s="42"/>
      <c r="D443" s="26" t="str">
        <f ca="1">IFERROR(IF($E443="","",VLOOKUP($E443,'Currency Pairs'!$B$4:$D$1001,3,FALSE)),"")</f>
        <v/>
      </c>
      <c r="E443" s="41" t="str">
        <f ca="1">IFERROR(IF($D443="","",VLOOKUP($D443,'Currency Pairs'!$A$4:$B$1001,2,FALSE)),"")</f>
        <v/>
      </c>
      <c r="F443" s="42"/>
      <c r="G443" s="41"/>
      <c r="H443" s="41"/>
      <c r="I443" s="41"/>
      <c r="J443" s="43" t="str">
        <f t="shared" si="14"/>
        <v/>
      </c>
      <c r="K443" s="76"/>
      <c r="L443" s="41"/>
      <c r="M443" s="44"/>
      <c r="N443" s="45" t="str">
        <f>IF(OR($G443="",$L443=""),"",ROUND(IF($F443="Long",(L443-G443),(G443-L443)) * POWER(10, VLOOKUP($D443,'Currency Pairs'!$A:$C,3,FALSE)),0))</f>
        <v/>
      </c>
      <c r="O443" s="89" t="str">
        <f>IF($P443="","",(($P443+$Q443+$R443)/LOOKUP(2,1/($V$4:$V442&lt;&gt;""),$V$4:$V442)))</f>
        <v/>
      </c>
      <c r="P443" s="46"/>
      <c r="Q443" s="46"/>
      <c r="R443" s="46"/>
      <c r="S443" s="31" t="str">
        <f t="shared" si="15"/>
        <v/>
      </c>
      <c r="T443" s="63"/>
      <c r="U443" s="63"/>
      <c r="V443" s="30" t="str">
        <f>IF($P443="","",$P443+$Q443+LOOKUP(2,1/($V$4:$V442&lt;&gt;""),$V$4:$V442))</f>
        <v/>
      </c>
      <c r="W443" s="31"/>
      <c r="X443" s="31"/>
      <c r="Y443" s="32"/>
      <c r="Z443" s="32"/>
      <c r="AA443" s="32"/>
      <c r="AB443" s="32"/>
      <c r="AC443" s="3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/>
      <c r="AN443" s="32"/>
      <c r="AO443" s="32"/>
      <c r="AP443" s="32"/>
      <c r="AQ443" s="32"/>
      <c r="AR443" s="32"/>
      <c r="AS443" s="32"/>
      <c r="AT443" s="32"/>
      <c r="AU443" s="32"/>
      <c r="AV443" s="32"/>
      <c r="AW443" s="32"/>
      <c r="AX443" s="32"/>
      <c r="AY443" s="32"/>
      <c r="AZ443" s="32"/>
      <c r="BA443" s="32"/>
      <c r="BB443" s="32"/>
      <c r="BC443" s="32"/>
      <c r="BD443" s="32"/>
      <c r="BE443" s="32"/>
      <c r="BF443" s="32"/>
      <c r="BG443" s="32"/>
      <c r="BH443" s="32"/>
      <c r="BI443" s="32"/>
      <c r="BJ443" s="32"/>
      <c r="BK443" s="32"/>
      <c r="BL443" s="32"/>
      <c r="BM443" s="32"/>
      <c r="BN443" s="32"/>
      <c r="BO443" s="32"/>
      <c r="BP443" s="32"/>
      <c r="BQ443" s="32"/>
      <c r="BR443" s="32"/>
      <c r="BS443" s="32"/>
      <c r="BT443" s="32"/>
      <c r="BU443" s="32"/>
      <c r="BV443" s="32"/>
      <c r="BW443" s="32"/>
      <c r="BX443" s="32"/>
      <c r="BY443" s="32"/>
      <c r="BZ443" s="32"/>
      <c r="CA443" s="32"/>
      <c r="CB443" s="32"/>
      <c r="CC443" s="32"/>
      <c r="CD443" s="32"/>
      <c r="CE443" s="32"/>
      <c r="CF443" s="32"/>
      <c r="CG443" s="32"/>
      <c r="CH443" s="32"/>
      <c r="CI443" s="32"/>
      <c r="CJ443" s="32"/>
      <c r="CK443" s="32"/>
      <c r="CL443" s="32"/>
      <c r="CM443" s="32"/>
      <c r="CN443" s="32"/>
      <c r="CO443" s="32"/>
      <c r="CP443" s="32"/>
      <c r="CQ443" s="32"/>
      <c r="CR443" s="32"/>
      <c r="CS443" s="32"/>
      <c r="CT443" s="32"/>
      <c r="CU443" s="32"/>
      <c r="CV443" s="32"/>
      <c r="CW443" s="32"/>
      <c r="CX443" s="32"/>
      <c r="CY443" s="32"/>
      <c r="CZ443" s="32"/>
      <c r="DA443" s="32"/>
      <c r="DB443" s="32"/>
      <c r="DC443" s="32"/>
      <c r="DD443" s="32"/>
      <c r="DE443" s="32"/>
      <c r="DF443" s="32"/>
      <c r="DG443" s="32"/>
      <c r="DH443" s="32"/>
      <c r="DI443" s="32"/>
      <c r="DJ443" s="32"/>
      <c r="DK443" s="32"/>
      <c r="DL443" s="32"/>
      <c r="DM443" s="32"/>
      <c r="DN443" s="32"/>
      <c r="DO443" s="32"/>
      <c r="DP443" s="32"/>
      <c r="DQ443" s="32"/>
      <c r="DR443" s="32"/>
      <c r="DS443" s="32"/>
      <c r="DT443" s="32"/>
      <c r="DU443" s="32"/>
      <c r="DV443" s="32"/>
      <c r="DW443" s="32"/>
      <c r="DX443" s="32"/>
      <c r="DY443" s="32"/>
      <c r="DZ443" s="32"/>
      <c r="EA443" s="32"/>
      <c r="EB443" s="32"/>
      <c r="EC443" s="32"/>
      <c r="ED443" s="32"/>
      <c r="EE443" s="32"/>
      <c r="EF443" s="32"/>
      <c r="EG443" s="32"/>
      <c r="EH443" s="32"/>
      <c r="EI443" s="32"/>
      <c r="EJ443" s="32"/>
      <c r="EK443" s="32"/>
      <c r="EL443" s="32"/>
      <c r="EM443" s="32"/>
      <c r="EN443" s="32"/>
      <c r="EO443" s="32"/>
      <c r="EP443" s="32"/>
      <c r="EQ443" s="32"/>
      <c r="ER443" s="32"/>
      <c r="ES443" s="32"/>
      <c r="ET443" s="32"/>
      <c r="EU443" s="32"/>
      <c r="EV443" s="32"/>
      <c r="EW443" s="32"/>
      <c r="EX443" s="32"/>
      <c r="EY443" s="32"/>
      <c r="EZ443" s="32"/>
      <c r="FA443" s="32"/>
      <c r="FB443" s="32"/>
      <c r="FC443" s="32"/>
      <c r="FD443" s="32"/>
      <c r="FE443" s="32"/>
      <c r="FF443" s="32"/>
      <c r="FG443" s="32"/>
      <c r="FH443" s="32"/>
      <c r="FI443" s="32"/>
      <c r="FJ443" s="32"/>
      <c r="FK443" s="32"/>
      <c r="FL443" s="32"/>
      <c r="FM443" s="32"/>
      <c r="FN443" s="32"/>
      <c r="FO443" s="32"/>
      <c r="FP443" s="32"/>
      <c r="FQ443" s="32"/>
      <c r="FR443" s="32"/>
      <c r="FS443" s="32"/>
      <c r="FT443" s="32"/>
      <c r="FU443" s="32"/>
      <c r="FV443" s="32"/>
      <c r="FW443" s="32"/>
      <c r="FX443" s="32"/>
      <c r="FY443" s="32"/>
      <c r="FZ443" s="32"/>
      <c r="GA443" s="32"/>
      <c r="GB443" s="32"/>
      <c r="GC443" s="32"/>
      <c r="GD443" s="32"/>
      <c r="GE443" s="32"/>
      <c r="GF443" s="32"/>
      <c r="GG443" s="32"/>
      <c r="GH443" s="32"/>
      <c r="GI443" s="32"/>
      <c r="GJ443" s="32"/>
      <c r="GK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</row>
    <row r="444" spans="1:258" ht="18" x14ac:dyDescent="0.25">
      <c r="A444" s="33">
        <f>LOOKUP(2,1/($A$4:$A443&lt;&gt;""),$A$4:$A443)+1</f>
        <v>436</v>
      </c>
      <c r="B444" s="34"/>
      <c r="C444" s="48"/>
      <c r="D444" s="35" t="str">
        <f ca="1">IFERROR(IF($E444="","",VLOOKUP($E444,'Currency Pairs'!$B$4:$D$1001,3,FALSE)),"")</f>
        <v/>
      </c>
      <c r="E444" s="47" t="str">
        <f ca="1">IFERROR(IF($D444="","",VLOOKUP($D444,'Currency Pairs'!$A$4:$B$1001,2,FALSE)),"")</f>
        <v/>
      </c>
      <c r="F444" s="48"/>
      <c r="G444" s="47"/>
      <c r="H444" s="47"/>
      <c r="I444" s="47"/>
      <c r="J444" s="49" t="str">
        <f t="shared" si="14"/>
        <v/>
      </c>
      <c r="K444" s="77"/>
      <c r="L444" s="47"/>
      <c r="M444" s="50"/>
      <c r="N444" s="51" t="str">
        <f>IF(OR($G444="",$L444=""),"",ROUND(IF($F444="Long",(L444-G444),(G444-L444)) * POWER(10, VLOOKUP($D444,'Currency Pairs'!$A:$C,3,FALSE)),0))</f>
        <v/>
      </c>
      <c r="O444" s="93" t="str">
        <f>IF($P444="","",(($P444+$Q444+$R444)/LOOKUP(2,1/($V$4:$V443&lt;&gt;""),$V$4:$V443)))</f>
        <v/>
      </c>
      <c r="P444" s="52"/>
      <c r="Q444" s="52"/>
      <c r="R444" s="52"/>
      <c r="S444" s="40" t="str">
        <f t="shared" si="15"/>
        <v/>
      </c>
      <c r="T444" s="64"/>
      <c r="U444" s="64"/>
      <c r="V444" s="39" t="str">
        <f>IF($P444="","",$P444+$Q444+LOOKUP(2,1/($V$4:$V443&lt;&gt;""),$V$4:$V443))</f>
        <v/>
      </c>
      <c r="W444" s="40"/>
      <c r="X444" s="40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  <c r="CY444" s="33"/>
      <c r="CZ444" s="33"/>
      <c r="DA444" s="33"/>
      <c r="DB444" s="33"/>
      <c r="DC444" s="33"/>
      <c r="DD444" s="33"/>
      <c r="DE444" s="33"/>
      <c r="DF444" s="33"/>
      <c r="DG444" s="33"/>
      <c r="DH444" s="33"/>
      <c r="DI444" s="33"/>
      <c r="DJ444" s="33"/>
      <c r="DK444" s="33"/>
      <c r="DL444" s="33"/>
      <c r="DM444" s="33"/>
      <c r="DN444" s="33"/>
      <c r="DO444" s="33"/>
      <c r="DP444" s="33"/>
      <c r="DQ444" s="33"/>
      <c r="DR444" s="33"/>
      <c r="DS444" s="33"/>
      <c r="DT444" s="33"/>
      <c r="DU444" s="33"/>
      <c r="DV444" s="33"/>
      <c r="DW444" s="33"/>
      <c r="DX444" s="33"/>
      <c r="DY444" s="33"/>
      <c r="DZ444" s="33"/>
      <c r="EA444" s="33"/>
      <c r="EB444" s="33"/>
      <c r="EC444" s="33"/>
      <c r="ED444" s="33"/>
      <c r="EE444" s="33"/>
      <c r="EF444" s="33"/>
      <c r="EG444" s="33"/>
      <c r="EH444" s="33"/>
      <c r="EI444" s="33"/>
      <c r="EJ444" s="33"/>
      <c r="EK444" s="33"/>
      <c r="EL444" s="33"/>
      <c r="EM444" s="33"/>
      <c r="EN444" s="33"/>
      <c r="EO444" s="33"/>
      <c r="EP444" s="33"/>
      <c r="EQ444" s="33"/>
      <c r="ER444" s="33"/>
      <c r="ES444" s="33"/>
      <c r="ET444" s="33"/>
      <c r="EU444" s="33"/>
      <c r="EV444" s="33"/>
      <c r="EW444" s="33"/>
      <c r="EX444" s="33"/>
      <c r="EY444" s="33"/>
      <c r="EZ444" s="33"/>
      <c r="FA444" s="33"/>
      <c r="FB444" s="33"/>
      <c r="FC444" s="33"/>
      <c r="FD444" s="33"/>
      <c r="FE444" s="33"/>
      <c r="FF444" s="33"/>
      <c r="FG444" s="33"/>
      <c r="FH444" s="33"/>
      <c r="FI444" s="33"/>
      <c r="FJ444" s="33"/>
      <c r="FK444" s="33"/>
      <c r="FL444" s="33"/>
      <c r="FM444" s="33"/>
      <c r="FN444" s="33"/>
      <c r="FO444" s="33"/>
      <c r="FP444" s="33"/>
      <c r="FQ444" s="33"/>
      <c r="FR444" s="33"/>
      <c r="FS444" s="33"/>
      <c r="FT444" s="33"/>
      <c r="FU444" s="33"/>
      <c r="FV444" s="33"/>
      <c r="FW444" s="33"/>
      <c r="FX444" s="33"/>
      <c r="FY444" s="33"/>
      <c r="FZ444" s="33"/>
      <c r="GA444" s="33"/>
      <c r="GB444" s="33"/>
      <c r="GC444" s="33"/>
      <c r="GD444" s="33"/>
      <c r="GE444" s="33"/>
      <c r="GF444" s="33"/>
      <c r="GG444" s="33"/>
      <c r="GH444" s="33"/>
      <c r="GI444" s="33"/>
      <c r="GJ444" s="33"/>
      <c r="GK444" s="33"/>
      <c r="GL444" s="33"/>
      <c r="GM444" s="33"/>
      <c r="GN444" s="33"/>
      <c r="GO444" s="33"/>
      <c r="GP444" s="33"/>
      <c r="GQ444" s="33"/>
      <c r="GR444" s="33"/>
      <c r="GS444" s="33"/>
      <c r="GT444" s="33"/>
      <c r="GU444" s="33"/>
      <c r="GV444" s="33"/>
      <c r="GW444" s="33"/>
      <c r="GX444" s="33"/>
      <c r="GY444" s="33"/>
      <c r="GZ444" s="33"/>
      <c r="HA444" s="33"/>
      <c r="HB444" s="33"/>
      <c r="HC444" s="33"/>
      <c r="HD444" s="33"/>
      <c r="HE444" s="33"/>
      <c r="HF444" s="33"/>
      <c r="HG444" s="33"/>
      <c r="HH444" s="33"/>
      <c r="HI444" s="33"/>
      <c r="HJ444" s="33"/>
      <c r="HK444" s="33"/>
      <c r="HL444" s="33"/>
      <c r="HM444" s="33"/>
      <c r="HN444" s="33"/>
      <c r="HO444" s="33"/>
      <c r="HP444" s="33"/>
      <c r="HQ444" s="33"/>
      <c r="HR444" s="33"/>
      <c r="HS444" s="33"/>
      <c r="HT444" s="33"/>
      <c r="HU444" s="33"/>
      <c r="HV444" s="33"/>
      <c r="HW444" s="33"/>
      <c r="HX444" s="33"/>
      <c r="HY444" s="33"/>
      <c r="HZ444" s="33"/>
      <c r="IA444" s="33"/>
      <c r="IB444" s="33"/>
      <c r="IC444" s="33"/>
      <c r="ID444" s="33"/>
      <c r="IE444" s="33"/>
      <c r="IF444" s="33"/>
      <c r="IG444" s="33"/>
      <c r="IH444" s="33"/>
      <c r="II444" s="33"/>
      <c r="IJ444" s="33"/>
      <c r="IK444" s="33"/>
      <c r="IL444" s="33"/>
      <c r="IM444" s="33"/>
      <c r="IN444" s="33"/>
      <c r="IO444" s="33"/>
      <c r="IP444" s="33"/>
      <c r="IQ444" s="33"/>
      <c r="IR444" s="33"/>
      <c r="IS444" s="33"/>
      <c r="IT444" s="33"/>
      <c r="IU444" s="33"/>
      <c r="IV444" s="33"/>
      <c r="IW444" s="33"/>
      <c r="IX444" s="33"/>
    </row>
    <row r="445" spans="1:258" ht="18" x14ac:dyDescent="0.25">
      <c r="A445" s="24">
        <f>LOOKUP(2,1/($A$4:$A444&lt;&gt;""),$A$4:$A444)+1</f>
        <v>437</v>
      </c>
      <c r="B445" s="25"/>
      <c r="C445" s="42"/>
      <c r="D445" s="26" t="str">
        <f ca="1">IFERROR(IF($E445="","",VLOOKUP($E445,'Currency Pairs'!$B$4:$D$1001,3,FALSE)),"")</f>
        <v/>
      </c>
      <c r="E445" s="41" t="str">
        <f ca="1">IFERROR(IF($D445="","",VLOOKUP($D445,'Currency Pairs'!$A$4:$B$1001,2,FALSE)),"")</f>
        <v/>
      </c>
      <c r="F445" s="42"/>
      <c r="G445" s="41"/>
      <c r="H445" s="41"/>
      <c r="I445" s="41"/>
      <c r="J445" s="43" t="str">
        <f t="shared" si="14"/>
        <v/>
      </c>
      <c r="K445" s="76"/>
      <c r="L445" s="41"/>
      <c r="M445" s="44"/>
      <c r="N445" s="45" t="str">
        <f>IF(OR($G445="",$L445=""),"",ROUND(IF($F445="Long",(L445-G445),(G445-L445)) * POWER(10, VLOOKUP($D445,'Currency Pairs'!$A:$C,3,FALSE)),0))</f>
        <v/>
      </c>
      <c r="O445" s="89" t="str">
        <f>IF($P445="","",(($P445+$Q445+$R445)/LOOKUP(2,1/($V$4:$V444&lt;&gt;""),$V$4:$V444)))</f>
        <v/>
      </c>
      <c r="P445" s="46"/>
      <c r="Q445" s="46"/>
      <c r="R445" s="46"/>
      <c r="S445" s="31" t="str">
        <f t="shared" si="15"/>
        <v/>
      </c>
      <c r="T445" s="63"/>
      <c r="U445" s="63"/>
      <c r="V445" s="30" t="str">
        <f>IF($P445="","",$P445+$Q445+LOOKUP(2,1/($V$4:$V444&lt;&gt;""),$V$4:$V444))</f>
        <v/>
      </c>
      <c r="W445" s="31"/>
      <c r="X445" s="31"/>
      <c r="Y445" s="32"/>
      <c r="Z445" s="32"/>
      <c r="AA445" s="32"/>
      <c r="AB445" s="32"/>
      <c r="AC445" s="32"/>
      <c r="AD445" s="32"/>
      <c r="AE445" s="32"/>
      <c r="AF445" s="32"/>
      <c r="AG445" s="32"/>
      <c r="AH445" s="32"/>
      <c r="AI445" s="32"/>
      <c r="AJ445" s="32"/>
      <c r="AK445" s="32"/>
      <c r="AL445" s="32"/>
      <c r="AM445" s="32"/>
      <c r="AN445" s="32"/>
      <c r="AO445" s="32"/>
      <c r="AP445" s="32"/>
      <c r="AQ445" s="32"/>
      <c r="AR445" s="32"/>
      <c r="AS445" s="32"/>
      <c r="AT445" s="32"/>
      <c r="AU445" s="32"/>
      <c r="AV445" s="32"/>
      <c r="AW445" s="32"/>
      <c r="AX445" s="32"/>
      <c r="AY445" s="32"/>
      <c r="AZ445" s="32"/>
      <c r="BA445" s="32"/>
      <c r="BB445" s="32"/>
      <c r="BC445" s="32"/>
      <c r="BD445" s="32"/>
      <c r="BE445" s="32"/>
      <c r="BF445" s="32"/>
      <c r="BG445" s="32"/>
      <c r="BH445" s="32"/>
      <c r="BI445" s="32"/>
      <c r="BJ445" s="32"/>
      <c r="BK445" s="32"/>
      <c r="BL445" s="32"/>
      <c r="BM445" s="32"/>
      <c r="BN445" s="32"/>
      <c r="BO445" s="32"/>
      <c r="BP445" s="32"/>
      <c r="BQ445" s="32"/>
      <c r="BR445" s="32"/>
      <c r="BS445" s="32"/>
      <c r="BT445" s="32"/>
      <c r="BU445" s="32"/>
      <c r="BV445" s="32"/>
      <c r="BW445" s="32"/>
      <c r="BX445" s="32"/>
      <c r="BY445" s="32"/>
      <c r="BZ445" s="32"/>
      <c r="CA445" s="32"/>
      <c r="CB445" s="32"/>
      <c r="CC445" s="32"/>
      <c r="CD445" s="32"/>
      <c r="CE445" s="32"/>
      <c r="CF445" s="32"/>
      <c r="CG445" s="32"/>
      <c r="CH445" s="32"/>
      <c r="CI445" s="32"/>
      <c r="CJ445" s="32"/>
      <c r="CK445" s="32"/>
      <c r="CL445" s="32"/>
      <c r="CM445" s="32"/>
      <c r="CN445" s="32"/>
      <c r="CO445" s="32"/>
      <c r="CP445" s="32"/>
      <c r="CQ445" s="32"/>
      <c r="CR445" s="32"/>
      <c r="CS445" s="32"/>
      <c r="CT445" s="32"/>
      <c r="CU445" s="32"/>
      <c r="CV445" s="32"/>
      <c r="CW445" s="32"/>
      <c r="CX445" s="32"/>
      <c r="CY445" s="32"/>
      <c r="CZ445" s="32"/>
      <c r="DA445" s="32"/>
      <c r="DB445" s="32"/>
      <c r="DC445" s="32"/>
      <c r="DD445" s="32"/>
      <c r="DE445" s="32"/>
      <c r="DF445" s="32"/>
      <c r="DG445" s="32"/>
      <c r="DH445" s="32"/>
      <c r="DI445" s="32"/>
      <c r="DJ445" s="32"/>
      <c r="DK445" s="32"/>
      <c r="DL445" s="32"/>
      <c r="DM445" s="32"/>
      <c r="DN445" s="32"/>
      <c r="DO445" s="32"/>
      <c r="DP445" s="32"/>
      <c r="DQ445" s="32"/>
      <c r="DR445" s="32"/>
      <c r="DS445" s="32"/>
      <c r="DT445" s="32"/>
      <c r="DU445" s="32"/>
      <c r="DV445" s="32"/>
      <c r="DW445" s="32"/>
      <c r="DX445" s="32"/>
      <c r="DY445" s="32"/>
      <c r="DZ445" s="32"/>
      <c r="EA445" s="32"/>
      <c r="EB445" s="32"/>
      <c r="EC445" s="32"/>
      <c r="ED445" s="32"/>
      <c r="EE445" s="32"/>
      <c r="EF445" s="32"/>
      <c r="EG445" s="32"/>
      <c r="EH445" s="32"/>
      <c r="EI445" s="32"/>
      <c r="EJ445" s="32"/>
      <c r="EK445" s="32"/>
      <c r="EL445" s="32"/>
      <c r="EM445" s="32"/>
      <c r="EN445" s="32"/>
      <c r="EO445" s="32"/>
      <c r="EP445" s="32"/>
      <c r="EQ445" s="32"/>
      <c r="ER445" s="32"/>
      <c r="ES445" s="32"/>
      <c r="ET445" s="32"/>
      <c r="EU445" s="32"/>
      <c r="EV445" s="32"/>
      <c r="EW445" s="32"/>
      <c r="EX445" s="32"/>
      <c r="EY445" s="32"/>
      <c r="EZ445" s="32"/>
      <c r="FA445" s="32"/>
      <c r="FB445" s="32"/>
      <c r="FC445" s="32"/>
      <c r="FD445" s="32"/>
      <c r="FE445" s="32"/>
      <c r="FF445" s="32"/>
      <c r="FG445" s="32"/>
      <c r="FH445" s="32"/>
      <c r="FI445" s="32"/>
      <c r="FJ445" s="32"/>
      <c r="FK445" s="32"/>
      <c r="FL445" s="32"/>
      <c r="FM445" s="32"/>
      <c r="FN445" s="32"/>
      <c r="FO445" s="32"/>
      <c r="FP445" s="32"/>
      <c r="FQ445" s="32"/>
      <c r="FR445" s="32"/>
      <c r="FS445" s="32"/>
      <c r="FT445" s="32"/>
      <c r="FU445" s="32"/>
      <c r="FV445" s="32"/>
      <c r="FW445" s="32"/>
      <c r="FX445" s="32"/>
      <c r="FY445" s="32"/>
      <c r="FZ445" s="32"/>
      <c r="GA445" s="32"/>
      <c r="GB445" s="32"/>
      <c r="GC445" s="32"/>
      <c r="GD445" s="32"/>
      <c r="GE445" s="32"/>
      <c r="GF445" s="32"/>
      <c r="GG445" s="32"/>
      <c r="GH445" s="32"/>
      <c r="GI445" s="32"/>
      <c r="GJ445" s="32"/>
      <c r="GK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</row>
    <row r="446" spans="1:258" ht="18" x14ac:dyDescent="0.25">
      <c r="A446" s="33">
        <f>LOOKUP(2,1/($A$4:$A445&lt;&gt;""),$A$4:$A445)+1</f>
        <v>438</v>
      </c>
      <c r="B446" s="34"/>
      <c r="C446" s="48"/>
      <c r="D446" s="35" t="str">
        <f ca="1">IFERROR(IF($E446="","",VLOOKUP($E446,'Currency Pairs'!$B$4:$D$1001,3,FALSE)),"")</f>
        <v/>
      </c>
      <c r="E446" s="47" t="str">
        <f ca="1">IFERROR(IF($D446="","",VLOOKUP($D446,'Currency Pairs'!$A$4:$B$1001,2,FALSE)),"")</f>
        <v/>
      </c>
      <c r="F446" s="48"/>
      <c r="G446" s="47"/>
      <c r="H446" s="47"/>
      <c r="I446" s="47"/>
      <c r="J446" s="49" t="str">
        <f t="shared" si="14"/>
        <v/>
      </c>
      <c r="K446" s="77"/>
      <c r="L446" s="47"/>
      <c r="M446" s="50"/>
      <c r="N446" s="51" t="str">
        <f>IF(OR($G446="",$L446=""),"",ROUND(IF($F446="Long",(L446-G446),(G446-L446)) * POWER(10, VLOOKUP($D446,'Currency Pairs'!$A:$C,3,FALSE)),0))</f>
        <v/>
      </c>
      <c r="O446" s="93" t="str">
        <f>IF($P446="","",(($P446+$Q446+$R446)/LOOKUP(2,1/($V$4:$V445&lt;&gt;""),$V$4:$V445)))</f>
        <v/>
      </c>
      <c r="P446" s="52"/>
      <c r="Q446" s="52"/>
      <c r="R446" s="52"/>
      <c r="S446" s="40" t="str">
        <f t="shared" si="15"/>
        <v/>
      </c>
      <c r="T446" s="64"/>
      <c r="U446" s="64"/>
      <c r="V446" s="39" t="str">
        <f>IF($P446="","",$P446+$Q446+LOOKUP(2,1/($V$4:$V445&lt;&gt;""),$V$4:$V445))</f>
        <v/>
      </c>
      <c r="W446" s="40"/>
      <c r="X446" s="40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  <c r="CY446" s="33"/>
      <c r="CZ446" s="33"/>
      <c r="DA446" s="33"/>
      <c r="DB446" s="33"/>
      <c r="DC446" s="33"/>
      <c r="DD446" s="33"/>
      <c r="DE446" s="33"/>
      <c r="DF446" s="33"/>
      <c r="DG446" s="33"/>
      <c r="DH446" s="33"/>
      <c r="DI446" s="33"/>
      <c r="DJ446" s="33"/>
      <c r="DK446" s="33"/>
      <c r="DL446" s="33"/>
      <c r="DM446" s="33"/>
      <c r="DN446" s="33"/>
      <c r="DO446" s="33"/>
      <c r="DP446" s="33"/>
      <c r="DQ446" s="33"/>
      <c r="DR446" s="33"/>
      <c r="DS446" s="33"/>
      <c r="DT446" s="33"/>
      <c r="DU446" s="33"/>
      <c r="DV446" s="33"/>
      <c r="DW446" s="33"/>
      <c r="DX446" s="33"/>
      <c r="DY446" s="33"/>
      <c r="DZ446" s="33"/>
      <c r="EA446" s="33"/>
      <c r="EB446" s="33"/>
      <c r="EC446" s="33"/>
      <c r="ED446" s="33"/>
      <c r="EE446" s="33"/>
      <c r="EF446" s="33"/>
      <c r="EG446" s="33"/>
      <c r="EH446" s="33"/>
      <c r="EI446" s="33"/>
      <c r="EJ446" s="33"/>
      <c r="EK446" s="33"/>
      <c r="EL446" s="33"/>
      <c r="EM446" s="33"/>
      <c r="EN446" s="33"/>
      <c r="EO446" s="33"/>
      <c r="EP446" s="33"/>
      <c r="EQ446" s="33"/>
      <c r="ER446" s="33"/>
      <c r="ES446" s="33"/>
      <c r="ET446" s="33"/>
      <c r="EU446" s="33"/>
      <c r="EV446" s="33"/>
      <c r="EW446" s="33"/>
      <c r="EX446" s="33"/>
      <c r="EY446" s="33"/>
      <c r="EZ446" s="33"/>
      <c r="FA446" s="33"/>
      <c r="FB446" s="33"/>
      <c r="FC446" s="33"/>
      <c r="FD446" s="33"/>
      <c r="FE446" s="33"/>
      <c r="FF446" s="33"/>
      <c r="FG446" s="33"/>
      <c r="FH446" s="33"/>
      <c r="FI446" s="33"/>
      <c r="FJ446" s="33"/>
      <c r="FK446" s="33"/>
      <c r="FL446" s="33"/>
      <c r="FM446" s="33"/>
      <c r="FN446" s="33"/>
      <c r="FO446" s="33"/>
      <c r="FP446" s="33"/>
      <c r="FQ446" s="33"/>
      <c r="FR446" s="33"/>
      <c r="FS446" s="33"/>
      <c r="FT446" s="33"/>
      <c r="FU446" s="33"/>
      <c r="FV446" s="33"/>
      <c r="FW446" s="33"/>
      <c r="FX446" s="33"/>
      <c r="FY446" s="33"/>
      <c r="FZ446" s="33"/>
      <c r="GA446" s="33"/>
      <c r="GB446" s="33"/>
      <c r="GC446" s="33"/>
      <c r="GD446" s="33"/>
      <c r="GE446" s="33"/>
      <c r="GF446" s="33"/>
      <c r="GG446" s="33"/>
      <c r="GH446" s="33"/>
      <c r="GI446" s="33"/>
      <c r="GJ446" s="33"/>
      <c r="GK446" s="33"/>
      <c r="GL446" s="33"/>
      <c r="GM446" s="33"/>
      <c r="GN446" s="33"/>
      <c r="GO446" s="33"/>
      <c r="GP446" s="33"/>
      <c r="GQ446" s="33"/>
      <c r="GR446" s="33"/>
      <c r="GS446" s="33"/>
      <c r="GT446" s="33"/>
      <c r="GU446" s="33"/>
      <c r="GV446" s="33"/>
      <c r="GW446" s="33"/>
      <c r="GX446" s="33"/>
      <c r="GY446" s="33"/>
      <c r="GZ446" s="33"/>
      <c r="HA446" s="33"/>
      <c r="HB446" s="33"/>
      <c r="HC446" s="33"/>
      <c r="HD446" s="33"/>
      <c r="HE446" s="33"/>
      <c r="HF446" s="33"/>
      <c r="HG446" s="33"/>
      <c r="HH446" s="33"/>
      <c r="HI446" s="33"/>
      <c r="HJ446" s="33"/>
      <c r="HK446" s="33"/>
      <c r="HL446" s="33"/>
      <c r="HM446" s="33"/>
      <c r="HN446" s="33"/>
      <c r="HO446" s="33"/>
      <c r="HP446" s="33"/>
      <c r="HQ446" s="33"/>
      <c r="HR446" s="33"/>
      <c r="HS446" s="33"/>
      <c r="HT446" s="33"/>
      <c r="HU446" s="33"/>
      <c r="HV446" s="33"/>
      <c r="HW446" s="33"/>
      <c r="HX446" s="33"/>
      <c r="HY446" s="33"/>
      <c r="HZ446" s="33"/>
      <c r="IA446" s="33"/>
      <c r="IB446" s="33"/>
      <c r="IC446" s="33"/>
      <c r="ID446" s="33"/>
      <c r="IE446" s="33"/>
      <c r="IF446" s="33"/>
      <c r="IG446" s="33"/>
      <c r="IH446" s="33"/>
      <c r="II446" s="33"/>
      <c r="IJ446" s="33"/>
      <c r="IK446" s="33"/>
      <c r="IL446" s="33"/>
      <c r="IM446" s="33"/>
      <c r="IN446" s="33"/>
      <c r="IO446" s="33"/>
      <c r="IP446" s="33"/>
      <c r="IQ446" s="33"/>
      <c r="IR446" s="33"/>
      <c r="IS446" s="33"/>
      <c r="IT446" s="33"/>
      <c r="IU446" s="33"/>
      <c r="IV446" s="33"/>
      <c r="IW446" s="33"/>
      <c r="IX446" s="33"/>
    </row>
    <row r="447" spans="1:258" ht="18" x14ac:dyDescent="0.25">
      <c r="A447" s="24">
        <f>LOOKUP(2,1/($A$4:$A446&lt;&gt;""),$A$4:$A446)+1</f>
        <v>439</v>
      </c>
      <c r="B447" s="25"/>
      <c r="C447" s="42"/>
      <c r="D447" s="26" t="str">
        <f ca="1">IFERROR(IF($E447="","",VLOOKUP($E447,'Currency Pairs'!$B$4:$D$1001,3,FALSE)),"")</f>
        <v/>
      </c>
      <c r="E447" s="41" t="str">
        <f ca="1">IFERROR(IF($D447="","",VLOOKUP($D447,'Currency Pairs'!$A$4:$B$1001,2,FALSE)),"")</f>
        <v/>
      </c>
      <c r="F447" s="42"/>
      <c r="G447" s="41"/>
      <c r="H447" s="41"/>
      <c r="I447" s="41"/>
      <c r="J447" s="43" t="str">
        <f t="shared" si="14"/>
        <v/>
      </c>
      <c r="K447" s="76"/>
      <c r="L447" s="41"/>
      <c r="M447" s="44"/>
      <c r="N447" s="45" t="str">
        <f>IF(OR($G447="",$L447=""),"",ROUND(IF($F447="Long",(L447-G447),(G447-L447)) * POWER(10, VLOOKUP($D447,'Currency Pairs'!$A:$C,3,FALSE)),0))</f>
        <v/>
      </c>
      <c r="O447" s="89" t="str">
        <f>IF($P447="","",(($P447+$Q447+$R447)/LOOKUP(2,1/($V$4:$V446&lt;&gt;""),$V$4:$V446)))</f>
        <v/>
      </c>
      <c r="P447" s="46"/>
      <c r="Q447" s="46"/>
      <c r="R447" s="46"/>
      <c r="S447" s="31" t="str">
        <f t="shared" si="15"/>
        <v/>
      </c>
      <c r="T447" s="63"/>
      <c r="U447" s="63"/>
      <c r="V447" s="30" t="str">
        <f>IF($P447="","",$P447+$Q447+LOOKUP(2,1/($V$4:$V446&lt;&gt;""),$V$4:$V446))</f>
        <v/>
      </c>
      <c r="W447" s="31"/>
      <c r="X447" s="31"/>
      <c r="Y447" s="32"/>
      <c r="Z447" s="32"/>
      <c r="AA447" s="32"/>
      <c r="AB447" s="32"/>
      <c r="AC447" s="32"/>
      <c r="AD447" s="32"/>
      <c r="AE447" s="32"/>
      <c r="AF447" s="32"/>
      <c r="AG447" s="32"/>
      <c r="AH447" s="32"/>
      <c r="AI447" s="32"/>
      <c r="AJ447" s="32"/>
      <c r="AK447" s="32"/>
      <c r="AL447" s="32"/>
      <c r="AM447" s="32"/>
      <c r="AN447" s="32"/>
      <c r="AO447" s="32"/>
      <c r="AP447" s="32"/>
      <c r="AQ447" s="32"/>
      <c r="AR447" s="32"/>
      <c r="AS447" s="32"/>
      <c r="AT447" s="32"/>
      <c r="AU447" s="32"/>
      <c r="AV447" s="32"/>
      <c r="AW447" s="32"/>
      <c r="AX447" s="32"/>
      <c r="AY447" s="32"/>
      <c r="AZ447" s="32"/>
      <c r="BA447" s="32"/>
      <c r="BB447" s="32"/>
      <c r="BC447" s="32"/>
      <c r="BD447" s="32"/>
      <c r="BE447" s="32"/>
      <c r="BF447" s="32"/>
      <c r="BG447" s="32"/>
      <c r="BH447" s="32"/>
      <c r="BI447" s="32"/>
      <c r="BJ447" s="32"/>
      <c r="BK447" s="32"/>
      <c r="BL447" s="32"/>
      <c r="BM447" s="32"/>
      <c r="BN447" s="32"/>
      <c r="BO447" s="32"/>
      <c r="BP447" s="32"/>
      <c r="BQ447" s="32"/>
      <c r="BR447" s="32"/>
      <c r="BS447" s="32"/>
      <c r="BT447" s="32"/>
      <c r="BU447" s="32"/>
      <c r="BV447" s="32"/>
      <c r="BW447" s="32"/>
      <c r="BX447" s="32"/>
      <c r="BY447" s="32"/>
      <c r="BZ447" s="32"/>
      <c r="CA447" s="32"/>
      <c r="CB447" s="32"/>
      <c r="CC447" s="32"/>
      <c r="CD447" s="32"/>
      <c r="CE447" s="32"/>
      <c r="CF447" s="32"/>
      <c r="CG447" s="32"/>
      <c r="CH447" s="32"/>
      <c r="CI447" s="32"/>
      <c r="CJ447" s="32"/>
      <c r="CK447" s="32"/>
      <c r="CL447" s="32"/>
      <c r="CM447" s="32"/>
      <c r="CN447" s="32"/>
      <c r="CO447" s="32"/>
      <c r="CP447" s="32"/>
      <c r="CQ447" s="32"/>
      <c r="CR447" s="32"/>
      <c r="CS447" s="32"/>
      <c r="CT447" s="32"/>
      <c r="CU447" s="32"/>
      <c r="CV447" s="32"/>
      <c r="CW447" s="32"/>
      <c r="CX447" s="32"/>
      <c r="CY447" s="32"/>
      <c r="CZ447" s="32"/>
      <c r="DA447" s="32"/>
      <c r="DB447" s="32"/>
      <c r="DC447" s="32"/>
      <c r="DD447" s="32"/>
      <c r="DE447" s="32"/>
      <c r="DF447" s="32"/>
      <c r="DG447" s="32"/>
      <c r="DH447" s="32"/>
      <c r="DI447" s="32"/>
      <c r="DJ447" s="32"/>
      <c r="DK447" s="32"/>
      <c r="DL447" s="32"/>
      <c r="DM447" s="32"/>
      <c r="DN447" s="32"/>
      <c r="DO447" s="32"/>
      <c r="DP447" s="32"/>
      <c r="DQ447" s="32"/>
      <c r="DR447" s="32"/>
      <c r="DS447" s="32"/>
      <c r="DT447" s="32"/>
      <c r="DU447" s="32"/>
      <c r="DV447" s="32"/>
      <c r="DW447" s="32"/>
      <c r="DX447" s="32"/>
      <c r="DY447" s="32"/>
      <c r="DZ447" s="32"/>
      <c r="EA447" s="32"/>
      <c r="EB447" s="32"/>
      <c r="EC447" s="32"/>
      <c r="ED447" s="32"/>
      <c r="EE447" s="32"/>
      <c r="EF447" s="32"/>
      <c r="EG447" s="32"/>
      <c r="EH447" s="32"/>
      <c r="EI447" s="32"/>
      <c r="EJ447" s="32"/>
      <c r="EK447" s="32"/>
      <c r="EL447" s="32"/>
      <c r="EM447" s="32"/>
      <c r="EN447" s="32"/>
      <c r="EO447" s="32"/>
      <c r="EP447" s="32"/>
      <c r="EQ447" s="32"/>
      <c r="ER447" s="32"/>
      <c r="ES447" s="32"/>
      <c r="ET447" s="32"/>
      <c r="EU447" s="32"/>
      <c r="EV447" s="32"/>
      <c r="EW447" s="32"/>
      <c r="EX447" s="32"/>
      <c r="EY447" s="32"/>
      <c r="EZ447" s="32"/>
      <c r="FA447" s="32"/>
      <c r="FB447" s="32"/>
      <c r="FC447" s="32"/>
      <c r="FD447" s="32"/>
      <c r="FE447" s="32"/>
      <c r="FF447" s="32"/>
      <c r="FG447" s="32"/>
      <c r="FH447" s="32"/>
      <c r="FI447" s="32"/>
      <c r="FJ447" s="32"/>
      <c r="FK447" s="32"/>
      <c r="FL447" s="32"/>
      <c r="FM447" s="32"/>
      <c r="FN447" s="32"/>
      <c r="FO447" s="32"/>
      <c r="FP447" s="32"/>
      <c r="FQ447" s="32"/>
      <c r="FR447" s="32"/>
      <c r="FS447" s="32"/>
      <c r="FT447" s="32"/>
      <c r="FU447" s="32"/>
      <c r="FV447" s="32"/>
      <c r="FW447" s="32"/>
      <c r="FX447" s="32"/>
      <c r="FY447" s="32"/>
      <c r="FZ447" s="32"/>
      <c r="GA447" s="32"/>
      <c r="GB447" s="32"/>
      <c r="GC447" s="32"/>
      <c r="GD447" s="32"/>
      <c r="GE447" s="32"/>
      <c r="GF447" s="32"/>
      <c r="GG447" s="32"/>
      <c r="GH447" s="32"/>
      <c r="GI447" s="32"/>
      <c r="GJ447" s="32"/>
      <c r="GK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</row>
    <row r="448" spans="1:258" ht="18" x14ac:dyDescent="0.25">
      <c r="A448" s="33">
        <f>LOOKUP(2,1/($A$4:$A447&lt;&gt;""),$A$4:$A447)+1</f>
        <v>440</v>
      </c>
      <c r="B448" s="34"/>
      <c r="C448" s="48"/>
      <c r="D448" s="35" t="str">
        <f ca="1">IFERROR(IF($E448="","",VLOOKUP($E448,'Currency Pairs'!$B$4:$D$1001,3,FALSE)),"")</f>
        <v/>
      </c>
      <c r="E448" s="47" t="str">
        <f ca="1">IFERROR(IF($D448="","",VLOOKUP($D448,'Currency Pairs'!$A$4:$B$1001,2,FALSE)),"")</f>
        <v/>
      </c>
      <c r="F448" s="48"/>
      <c r="G448" s="47"/>
      <c r="H448" s="47"/>
      <c r="I448" s="47"/>
      <c r="J448" s="49" t="str">
        <f t="shared" si="14"/>
        <v/>
      </c>
      <c r="K448" s="77"/>
      <c r="L448" s="47"/>
      <c r="M448" s="50"/>
      <c r="N448" s="51" t="str">
        <f>IF(OR($G448="",$L448=""),"",ROUND(IF($F448="Long",(L448-G448),(G448-L448)) * POWER(10, VLOOKUP($D448,'Currency Pairs'!$A:$C,3,FALSE)),0))</f>
        <v/>
      </c>
      <c r="O448" s="93" t="str">
        <f>IF($P448="","",(($P448+$Q448+$R448)/LOOKUP(2,1/($V$4:$V447&lt;&gt;""),$V$4:$V447)))</f>
        <v/>
      </c>
      <c r="P448" s="52"/>
      <c r="Q448" s="52"/>
      <c r="R448" s="52"/>
      <c r="S448" s="40" t="str">
        <f t="shared" si="15"/>
        <v/>
      </c>
      <c r="T448" s="64"/>
      <c r="U448" s="64"/>
      <c r="V448" s="39" t="str">
        <f>IF($P448="","",$P448+$Q448+LOOKUP(2,1/($V$4:$V447&lt;&gt;""),$V$4:$V447))</f>
        <v/>
      </c>
      <c r="W448" s="40"/>
      <c r="X448" s="40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  <c r="CY448" s="33"/>
      <c r="CZ448" s="33"/>
      <c r="DA448" s="33"/>
      <c r="DB448" s="33"/>
      <c r="DC448" s="33"/>
      <c r="DD448" s="33"/>
      <c r="DE448" s="33"/>
      <c r="DF448" s="33"/>
      <c r="DG448" s="33"/>
      <c r="DH448" s="33"/>
      <c r="DI448" s="33"/>
      <c r="DJ448" s="33"/>
      <c r="DK448" s="33"/>
      <c r="DL448" s="33"/>
      <c r="DM448" s="33"/>
      <c r="DN448" s="33"/>
      <c r="DO448" s="33"/>
      <c r="DP448" s="33"/>
      <c r="DQ448" s="33"/>
      <c r="DR448" s="33"/>
      <c r="DS448" s="33"/>
      <c r="DT448" s="33"/>
      <c r="DU448" s="33"/>
      <c r="DV448" s="33"/>
      <c r="DW448" s="33"/>
      <c r="DX448" s="33"/>
      <c r="DY448" s="33"/>
      <c r="DZ448" s="33"/>
      <c r="EA448" s="33"/>
      <c r="EB448" s="33"/>
      <c r="EC448" s="33"/>
      <c r="ED448" s="33"/>
      <c r="EE448" s="33"/>
      <c r="EF448" s="33"/>
      <c r="EG448" s="33"/>
      <c r="EH448" s="33"/>
      <c r="EI448" s="33"/>
      <c r="EJ448" s="33"/>
      <c r="EK448" s="33"/>
      <c r="EL448" s="33"/>
      <c r="EM448" s="33"/>
      <c r="EN448" s="33"/>
      <c r="EO448" s="33"/>
      <c r="EP448" s="33"/>
      <c r="EQ448" s="33"/>
      <c r="ER448" s="33"/>
      <c r="ES448" s="33"/>
      <c r="ET448" s="33"/>
      <c r="EU448" s="33"/>
      <c r="EV448" s="33"/>
      <c r="EW448" s="33"/>
      <c r="EX448" s="33"/>
      <c r="EY448" s="33"/>
      <c r="EZ448" s="33"/>
      <c r="FA448" s="33"/>
      <c r="FB448" s="33"/>
      <c r="FC448" s="33"/>
      <c r="FD448" s="33"/>
      <c r="FE448" s="33"/>
      <c r="FF448" s="33"/>
      <c r="FG448" s="33"/>
      <c r="FH448" s="33"/>
      <c r="FI448" s="33"/>
      <c r="FJ448" s="33"/>
      <c r="FK448" s="33"/>
      <c r="FL448" s="33"/>
      <c r="FM448" s="33"/>
      <c r="FN448" s="33"/>
      <c r="FO448" s="33"/>
      <c r="FP448" s="33"/>
      <c r="FQ448" s="33"/>
      <c r="FR448" s="33"/>
      <c r="FS448" s="33"/>
      <c r="FT448" s="33"/>
      <c r="FU448" s="33"/>
      <c r="FV448" s="33"/>
      <c r="FW448" s="33"/>
      <c r="FX448" s="33"/>
      <c r="FY448" s="33"/>
      <c r="FZ448" s="33"/>
      <c r="GA448" s="33"/>
      <c r="GB448" s="33"/>
      <c r="GC448" s="33"/>
      <c r="GD448" s="33"/>
      <c r="GE448" s="33"/>
      <c r="GF448" s="33"/>
      <c r="GG448" s="33"/>
      <c r="GH448" s="33"/>
      <c r="GI448" s="33"/>
      <c r="GJ448" s="33"/>
      <c r="GK448" s="33"/>
      <c r="GL448" s="33"/>
      <c r="GM448" s="33"/>
      <c r="GN448" s="33"/>
      <c r="GO448" s="33"/>
      <c r="GP448" s="33"/>
      <c r="GQ448" s="33"/>
      <c r="GR448" s="33"/>
      <c r="GS448" s="33"/>
      <c r="GT448" s="33"/>
      <c r="GU448" s="33"/>
      <c r="GV448" s="33"/>
      <c r="GW448" s="33"/>
      <c r="GX448" s="33"/>
      <c r="GY448" s="33"/>
      <c r="GZ448" s="33"/>
      <c r="HA448" s="33"/>
      <c r="HB448" s="33"/>
      <c r="HC448" s="33"/>
      <c r="HD448" s="33"/>
      <c r="HE448" s="33"/>
      <c r="HF448" s="33"/>
      <c r="HG448" s="33"/>
      <c r="HH448" s="33"/>
      <c r="HI448" s="33"/>
      <c r="HJ448" s="33"/>
      <c r="HK448" s="33"/>
      <c r="HL448" s="33"/>
      <c r="HM448" s="33"/>
      <c r="HN448" s="33"/>
      <c r="HO448" s="33"/>
      <c r="HP448" s="33"/>
      <c r="HQ448" s="33"/>
      <c r="HR448" s="33"/>
      <c r="HS448" s="33"/>
      <c r="HT448" s="33"/>
      <c r="HU448" s="33"/>
      <c r="HV448" s="33"/>
      <c r="HW448" s="33"/>
      <c r="HX448" s="33"/>
      <c r="HY448" s="33"/>
      <c r="HZ448" s="33"/>
      <c r="IA448" s="33"/>
      <c r="IB448" s="33"/>
      <c r="IC448" s="33"/>
      <c r="ID448" s="33"/>
      <c r="IE448" s="33"/>
      <c r="IF448" s="33"/>
      <c r="IG448" s="33"/>
      <c r="IH448" s="33"/>
      <c r="II448" s="33"/>
      <c r="IJ448" s="33"/>
      <c r="IK448" s="33"/>
      <c r="IL448" s="33"/>
      <c r="IM448" s="33"/>
      <c r="IN448" s="33"/>
      <c r="IO448" s="33"/>
      <c r="IP448" s="33"/>
      <c r="IQ448" s="33"/>
      <c r="IR448" s="33"/>
      <c r="IS448" s="33"/>
      <c r="IT448" s="33"/>
      <c r="IU448" s="33"/>
      <c r="IV448" s="33"/>
      <c r="IW448" s="33"/>
      <c r="IX448" s="33"/>
    </row>
    <row r="449" spans="1:258" ht="18" x14ac:dyDescent="0.25">
      <c r="A449" s="24">
        <f>LOOKUP(2,1/($A$4:$A448&lt;&gt;""),$A$4:$A448)+1</f>
        <v>441</v>
      </c>
      <c r="B449" s="25"/>
      <c r="C449" s="42"/>
      <c r="D449" s="26" t="str">
        <f ca="1">IFERROR(IF($E449="","",VLOOKUP($E449,'Currency Pairs'!$B$4:$D$1001,3,FALSE)),"")</f>
        <v/>
      </c>
      <c r="E449" s="41" t="str">
        <f ca="1">IFERROR(IF($D449="","",VLOOKUP($D449,'Currency Pairs'!$A$4:$B$1001,2,FALSE)),"")</f>
        <v/>
      </c>
      <c r="F449" s="42"/>
      <c r="G449" s="41"/>
      <c r="H449" s="41"/>
      <c r="I449" s="41"/>
      <c r="J449" s="43" t="str">
        <f t="shared" si="14"/>
        <v/>
      </c>
      <c r="K449" s="76"/>
      <c r="L449" s="41"/>
      <c r="M449" s="44"/>
      <c r="N449" s="45" t="str">
        <f>IF(OR($G449="",$L449=""),"",ROUND(IF($F449="Long",(L449-G449),(G449-L449)) * POWER(10, VLOOKUP($D449,'Currency Pairs'!$A:$C,3,FALSE)),0))</f>
        <v/>
      </c>
      <c r="O449" s="89" t="str">
        <f>IF($P449="","",(($P449+$Q449+$R449)/LOOKUP(2,1/($V$4:$V448&lt;&gt;""),$V$4:$V448)))</f>
        <v/>
      </c>
      <c r="P449" s="46"/>
      <c r="Q449" s="46"/>
      <c r="R449" s="46"/>
      <c r="S449" s="31" t="str">
        <f t="shared" si="15"/>
        <v/>
      </c>
      <c r="T449" s="63"/>
      <c r="U449" s="63"/>
      <c r="V449" s="30" t="str">
        <f>IF($P449="","",$P449+$Q449+LOOKUP(2,1/($V$4:$V448&lt;&gt;""),$V$4:$V448))</f>
        <v/>
      </c>
      <c r="W449" s="31"/>
      <c r="X449" s="31"/>
      <c r="Y449" s="32"/>
      <c r="Z449" s="32"/>
      <c r="AA449" s="32"/>
      <c r="AB449" s="32"/>
      <c r="AC449" s="32"/>
      <c r="AD449" s="32"/>
      <c r="AE449" s="32"/>
      <c r="AF449" s="32"/>
      <c r="AG449" s="32"/>
      <c r="AH449" s="32"/>
      <c r="AI449" s="32"/>
      <c r="AJ449" s="32"/>
      <c r="AK449" s="32"/>
      <c r="AL449" s="32"/>
      <c r="AM449" s="32"/>
      <c r="AN449" s="32"/>
      <c r="AO449" s="32"/>
      <c r="AP449" s="32"/>
      <c r="AQ449" s="32"/>
      <c r="AR449" s="32"/>
      <c r="AS449" s="32"/>
      <c r="AT449" s="32"/>
      <c r="AU449" s="32"/>
      <c r="AV449" s="32"/>
      <c r="AW449" s="32"/>
      <c r="AX449" s="32"/>
      <c r="AY449" s="32"/>
      <c r="AZ449" s="32"/>
      <c r="BA449" s="32"/>
      <c r="BB449" s="32"/>
      <c r="BC449" s="32"/>
      <c r="BD449" s="32"/>
      <c r="BE449" s="32"/>
      <c r="BF449" s="32"/>
      <c r="BG449" s="32"/>
      <c r="BH449" s="32"/>
      <c r="BI449" s="32"/>
      <c r="BJ449" s="32"/>
      <c r="BK449" s="32"/>
      <c r="BL449" s="32"/>
      <c r="BM449" s="32"/>
      <c r="BN449" s="32"/>
      <c r="BO449" s="32"/>
      <c r="BP449" s="32"/>
      <c r="BQ449" s="32"/>
      <c r="BR449" s="32"/>
      <c r="BS449" s="32"/>
      <c r="BT449" s="32"/>
      <c r="BU449" s="32"/>
      <c r="BV449" s="32"/>
      <c r="BW449" s="32"/>
      <c r="BX449" s="32"/>
      <c r="BY449" s="32"/>
      <c r="BZ449" s="32"/>
      <c r="CA449" s="32"/>
      <c r="CB449" s="32"/>
      <c r="CC449" s="32"/>
      <c r="CD449" s="32"/>
      <c r="CE449" s="32"/>
      <c r="CF449" s="32"/>
      <c r="CG449" s="32"/>
      <c r="CH449" s="32"/>
      <c r="CI449" s="32"/>
      <c r="CJ449" s="32"/>
      <c r="CK449" s="32"/>
      <c r="CL449" s="32"/>
      <c r="CM449" s="32"/>
      <c r="CN449" s="32"/>
      <c r="CO449" s="32"/>
      <c r="CP449" s="32"/>
      <c r="CQ449" s="32"/>
      <c r="CR449" s="32"/>
      <c r="CS449" s="32"/>
      <c r="CT449" s="32"/>
      <c r="CU449" s="32"/>
      <c r="CV449" s="32"/>
      <c r="CW449" s="32"/>
      <c r="CX449" s="32"/>
      <c r="CY449" s="32"/>
      <c r="CZ449" s="32"/>
      <c r="DA449" s="32"/>
      <c r="DB449" s="32"/>
      <c r="DC449" s="32"/>
      <c r="DD449" s="32"/>
      <c r="DE449" s="32"/>
      <c r="DF449" s="32"/>
      <c r="DG449" s="32"/>
      <c r="DH449" s="32"/>
      <c r="DI449" s="32"/>
      <c r="DJ449" s="32"/>
      <c r="DK449" s="32"/>
      <c r="DL449" s="32"/>
      <c r="DM449" s="32"/>
      <c r="DN449" s="32"/>
      <c r="DO449" s="32"/>
      <c r="DP449" s="32"/>
      <c r="DQ449" s="32"/>
      <c r="DR449" s="32"/>
      <c r="DS449" s="32"/>
      <c r="DT449" s="32"/>
      <c r="DU449" s="32"/>
      <c r="DV449" s="32"/>
      <c r="DW449" s="32"/>
      <c r="DX449" s="32"/>
      <c r="DY449" s="32"/>
      <c r="DZ449" s="32"/>
      <c r="EA449" s="32"/>
      <c r="EB449" s="32"/>
      <c r="EC449" s="32"/>
      <c r="ED449" s="32"/>
      <c r="EE449" s="32"/>
      <c r="EF449" s="32"/>
      <c r="EG449" s="32"/>
      <c r="EH449" s="32"/>
      <c r="EI449" s="32"/>
      <c r="EJ449" s="32"/>
      <c r="EK449" s="32"/>
      <c r="EL449" s="32"/>
      <c r="EM449" s="32"/>
      <c r="EN449" s="32"/>
      <c r="EO449" s="32"/>
      <c r="EP449" s="32"/>
      <c r="EQ449" s="32"/>
      <c r="ER449" s="32"/>
      <c r="ES449" s="32"/>
      <c r="ET449" s="32"/>
      <c r="EU449" s="32"/>
      <c r="EV449" s="32"/>
      <c r="EW449" s="32"/>
      <c r="EX449" s="32"/>
      <c r="EY449" s="32"/>
      <c r="EZ449" s="32"/>
      <c r="FA449" s="32"/>
      <c r="FB449" s="32"/>
      <c r="FC449" s="32"/>
      <c r="FD449" s="32"/>
      <c r="FE449" s="32"/>
      <c r="FF449" s="32"/>
      <c r="FG449" s="32"/>
      <c r="FH449" s="32"/>
      <c r="FI449" s="32"/>
      <c r="FJ449" s="32"/>
      <c r="FK449" s="32"/>
      <c r="FL449" s="32"/>
      <c r="FM449" s="32"/>
      <c r="FN449" s="32"/>
      <c r="FO449" s="32"/>
      <c r="FP449" s="32"/>
      <c r="FQ449" s="32"/>
      <c r="FR449" s="32"/>
      <c r="FS449" s="32"/>
      <c r="FT449" s="32"/>
      <c r="FU449" s="32"/>
      <c r="FV449" s="32"/>
      <c r="FW449" s="32"/>
      <c r="FX449" s="32"/>
      <c r="FY449" s="32"/>
      <c r="FZ449" s="32"/>
      <c r="GA449" s="32"/>
      <c r="GB449" s="32"/>
      <c r="GC449" s="32"/>
      <c r="GD449" s="32"/>
      <c r="GE449" s="32"/>
      <c r="GF449" s="32"/>
      <c r="GG449" s="32"/>
      <c r="GH449" s="32"/>
      <c r="GI449" s="32"/>
      <c r="GJ449" s="32"/>
      <c r="GK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</row>
    <row r="450" spans="1:258" ht="18" x14ac:dyDescent="0.25">
      <c r="A450" s="33">
        <f>LOOKUP(2,1/($A$4:$A449&lt;&gt;""),$A$4:$A449)+1</f>
        <v>442</v>
      </c>
      <c r="B450" s="34"/>
      <c r="C450" s="48"/>
      <c r="D450" s="35" t="str">
        <f ca="1">IFERROR(IF($E450="","",VLOOKUP($E450,'Currency Pairs'!$B$4:$D$1001,3,FALSE)),"")</f>
        <v/>
      </c>
      <c r="E450" s="47" t="str">
        <f ca="1">IFERROR(IF($D450="","",VLOOKUP($D450,'Currency Pairs'!$A$4:$B$1001,2,FALSE)),"")</f>
        <v/>
      </c>
      <c r="F450" s="48"/>
      <c r="G450" s="47"/>
      <c r="H450" s="47"/>
      <c r="I450" s="47"/>
      <c r="J450" s="49" t="str">
        <f t="shared" si="14"/>
        <v/>
      </c>
      <c r="K450" s="77"/>
      <c r="L450" s="47"/>
      <c r="M450" s="50"/>
      <c r="N450" s="51" t="str">
        <f>IF(OR($G450="",$L450=""),"",ROUND(IF($F450="Long",(L450-G450),(G450-L450)) * POWER(10, VLOOKUP($D450,'Currency Pairs'!$A:$C,3,FALSE)),0))</f>
        <v/>
      </c>
      <c r="O450" s="93" t="str">
        <f>IF($P450="","",(($P450+$Q450+$R450)/LOOKUP(2,1/($V$4:$V449&lt;&gt;""),$V$4:$V449)))</f>
        <v/>
      </c>
      <c r="P450" s="52"/>
      <c r="Q450" s="52"/>
      <c r="R450" s="52"/>
      <c r="S450" s="40" t="str">
        <f t="shared" si="15"/>
        <v/>
      </c>
      <c r="T450" s="64"/>
      <c r="U450" s="64"/>
      <c r="V450" s="39" t="str">
        <f>IF($P450="","",$P450+$Q450+LOOKUP(2,1/($V$4:$V449&lt;&gt;""),$V$4:$V449))</f>
        <v/>
      </c>
      <c r="W450" s="40"/>
      <c r="X450" s="40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  <c r="CY450" s="33"/>
      <c r="CZ450" s="33"/>
      <c r="DA450" s="33"/>
      <c r="DB450" s="33"/>
      <c r="DC450" s="33"/>
      <c r="DD450" s="33"/>
      <c r="DE450" s="33"/>
      <c r="DF450" s="33"/>
      <c r="DG450" s="33"/>
      <c r="DH450" s="33"/>
      <c r="DI450" s="33"/>
      <c r="DJ450" s="33"/>
      <c r="DK450" s="33"/>
      <c r="DL450" s="33"/>
      <c r="DM450" s="33"/>
      <c r="DN450" s="33"/>
      <c r="DO450" s="33"/>
      <c r="DP450" s="33"/>
      <c r="DQ450" s="33"/>
      <c r="DR450" s="33"/>
      <c r="DS450" s="33"/>
      <c r="DT450" s="33"/>
      <c r="DU450" s="33"/>
      <c r="DV450" s="33"/>
      <c r="DW450" s="33"/>
      <c r="DX450" s="33"/>
      <c r="DY450" s="33"/>
      <c r="DZ450" s="33"/>
      <c r="EA450" s="33"/>
      <c r="EB450" s="33"/>
      <c r="EC450" s="33"/>
      <c r="ED450" s="33"/>
      <c r="EE450" s="33"/>
      <c r="EF450" s="33"/>
      <c r="EG450" s="33"/>
      <c r="EH450" s="33"/>
      <c r="EI450" s="33"/>
      <c r="EJ450" s="33"/>
      <c r="EK450" s="33"/>
      <c r="EL450" s="33"/>
      <c r="EM450" s="33"/>
      <c r="EN450" s="33"/>
      <c r="EO450" s="33"/>
      <c r="EP450" s="33"/>
      <c r="EQ450" s="33"/>
      <c r="ER450" s="33"/>
      <c r="ES450" s="33"/>
      <c r="ET450" s="33"/>
      <c r="EU450" s="33"/>
      <c r="EV450" s="33"/>
      <c r="EW450" s="33"/>
      <c r="EX450" s="33"/>
      <c r="EY450" s="33"/>
      <c r="EZ450" s="33"/>
      <c r="FA450" s="33"/>
      <c r="FB450" s="33"/>
      <c r="FC450" s="33"/>
      <c r="FD450" s="33"/>
      <c r="FE450" s="33"/>
      <c r="FF450" s="33"/>
      <c r="FG450" s="33"/>
      <c r="FH450" s="33"/>
      <c r="FI450" s="33"/>
      <c r="FJ450" s="33"/>
      <c r="FK450" s="33"/>
      <c r="FL450" s="33"/>
      <c r="FM450" s="33"/>
      <c r="FN450" s="33"/>
      <c r="FO450" s="33"/>
      <c r="FP450" s="33"/>
      <c r="FQ450" s="33"/>
      <c r="FR450" s="33"/>
      <c r="FS450" s="33"/>
      <c r="FT450" s="33"/>
      <c r="FU450" s="33"/>
      <c r="FV450" s="33"/>
      <c r="FW450" s="33"/>
      <c r="FX450" s="33"/>
      <c r="FY450" s="33"/>
      <c r="FZ450" s="33"/>
      <c r="GA450" s="33"/>
      <c r="GB450" s="33"/>
      <c r="GC450" s="33"/>
      <c r="GD450" s="33"/>
      <c r="GE450" s="33"/>
      <c r="GF450" s="33"/>
      <c r="GG450" s="33"/>
      <c r="GH450" s="33"/>
      <c r="GI450" s="33"/>
      <c r="GJ450" s="33"/>
      <c r="GK450" s="33"/>
      <c r="GL450" s="33"/>
      <c r="GM450" s="33"/>
      <c r="GN450" s="33"/>
      <c r="GO450" s="33"/>
      <c r="GP450" s="33"/>
      <c r="GQ450" s="33"/>
      <c r="GR450" s="33"/>
      <c r="GS450" s="33"/>
      <c r="GT450" s="33"/>
      <c r="GU450" s="33"/>
      <c r="GV450" s="33"/>
      <c r="GW450" s="33"/>
      <c r="GX450" s="33"/>
      <c r="GY450" s="33"/>
      <c r="GZ450" s="33"/>
      <c r="HA450" s="33"/>
      <c r="HB450" s="33"/>
      <c r="HC450" s="33"/>
      <c r="HD450" s="33"/>
      <c r="HE450" s="33"/>
      <c r="HF450" s="33"/>
      <c r="HG450" s="33"/>
      <c r="HH450" s="33"/>
      <c r="HI450" s="33"/>
      <c r="HJ450" s="33"/>
      <c r="HK450" s="33"/>
      <c r="HL450" s="33"/>
      <c r="HM450" s="33"/>
      <c r="HN450" s="33"/>
      <c r="HO450" s="33"/>
      <c r="HP450" s="33"/>
      <c r="HQ450" s="33"/>
      <c r="HR450" s="33"/>
      <c r="HS450" s="33"/>
      <c r="HT450" s="33"/>
      <c r="HU450" s="33"/>
      <c r="HV450" s="33"/>
      <c r="HW450" s="33"/>
      <c r="HX450" s="33"/>
      <c r="HY450" s="33"/>
      <c r="HZ450" s="33"/>
      <c r="IA450" s="33"/>
      <c r="IB450" s="33"/>
      <c r="IC450" s="33"/>
      <c r="ID450" s="33"/>
      <c r="IE450" s="33"/>
      <c r="IF450" s="33"/>
      <c r="IG450" s="33"/>
      <c r="IH450" s="33"/>
      <c r="II450" s="33"/>
      <c r="IJ450" s="33"/>
      <c r="IK450" s="33"/>
      <c r="IL450" s="33"/>
      <c r="IM450" s="33"/>
      <c r="IN450" s="33"/>
      <c r="IO450" s="33"/>
      <c r="IP450" s="33"/>
      <c r="IQ450" s="33"/>
      <c r="IR450" s="33"/>
      <c r="IS450" s="33"/>
      <c r="IT450" s="33"/>
      <c r="IU450" s="33"/>
      <c r="IV450" s="33"/>
      <c r="IW450" s="33"/>
      <c r="IX450" s="33"/>
    </row>
    <row r="451" spans="1:258" ht="18" x14ac:dyDescent="0.25">
      <c r="A451" s="24">
        <f>LOOKUP(2,1/($A$4:$A450&lt;&gt;""),$A$4:$A450)+1</f>
        <v>443</v>
      </c>
      <c r="B451" s="25"/>
      <c r="C451" s="42"/>
      <c r="D451" s="26" t="str">
        <f ca="1">IFERROR(IF($E451="","",VLOOKUP($E451,'Currency Pairs'!$B$4:$D$1001,3,FALSE)),"")</f>
        <v/>
      </c>
      <c r="E451" s="41" t="str">
        <f ca="1">IFERROR(IF($D451="","",VLOOKUP($D451,'Currency Pairs'!$A$4:$B$1001,2,FALSE)),"")</f>
        <v/>
      </c>
      <c r="F451" s="42"/>
      <c r="G451" s="41"/>
      <c r="H451" s="41"/>
      <c r="I451" s="41"/>
      <c r="J451" s="43" t="str">
        <f t="shared" si="14"/>
        <v/>
      </c>
      <c r="K451" s="76"/>
      <c r="L451" s="41"/>
      <c r="M451" s="44"/>
      <c r="N451" s="45" t="str">
        <f>IF(OR($G451="",$L451=""),"",ROUND(IF($F451="Long",(L451-G451),(G451-L451)) * POWER(10, VLOOKUP($D451,'Currency Pairs'!$A:$C,3,FALSE)),0))</f>
        <v/>
      </c>
      <c r="O451" s="89" t="str">
        <f>IF($P451="","",(($P451+$Q451+$R451)/LOOKUP(2,1/($V$4:$V450&lt;&gt;""),$V$4:$V450)))</f>
        <v/>
      </c>
      <c r="P451" s="46"/>
      <c r="Q451" s="46"/>
      <c r="R451" s="46"/>
      <c r="S451" s="31" t="str">
        <f t="shared" si="15"/>
        <v/>
      </c>
      <c r="T451" s="63"/>
      <c r="U451" s="63"/>
      <c r="V451" s="30" t="str">
        <f>IF($P451="","",$P451+$Q451+LOOKUP(2,1/($V$4:$V450&lt;&gt;""),$V$4:$V450))</f>
        <v/>
      </c>
      <c r="W451" s="31"/>
      <c r="X451" s="31"/>
      <c r="Y451" s="32"/>
      <c r="Z451" s="32"/>
      <c r="AA451" s="32"/>
      <c r="AB451" s="32"/>
      <c r="AC451" s="3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2"/>
      <c r="AO451" s="32"/>
      <c r="AP451" s="32"/>
      <c r="AQ451" s="32"/>
      <c r="AR451" s="32"/>
      <c r="AS451" s="32"/>
      <c r="AT451" s="32"/>
      <c r="AU451" s="32"/>
      <c r="AV451" s="32"/>
      <c r="AW451" s="32"/>
      <c r="AX451" s="32"/>
      <c r="AY451" s="32"/>
      <c r="AZ451" s="32"/>
      <c r="BA451" s="32"/>
      <c r="BB451" s="32"/>
      <c r="BC451" s="32"/>
      <c r="BD451" s="32"/>
      <c r="BE451" s="32"/>
      <c r="BF451" s="32"/>
      <c r="BG451" s="32"/>
      <c r="BH451" s="32"/>
      <c r="BI451" s="32"/>
      <c r="BJ451" s="32"/>
      <c r="BK451" s="32"/>
      <c r="BL451" s="32"/>
      <c r="BM451" s="32"/>
      <c r="BN451" s="32"/>
      <c r="BO451" s="32"/>
      <c r="BP451" s="32"/>
      <c r="BQ451" s="32"/>
      <c r="BR451" s="32"/>
      <c r="BS451" s="32"/>
      <c r="BT451" s="32"/>
      <c r="BU451" s="32"/>
      <c r="BV451" s="32"/>
      <c r="BW451" s="32"/>
      <c r="BX451" s="32"/>
      <c r="BY451" s="32"/>
      <c r="BZ451" s="32"/>
      <c r="CA451" s="32"/>
      <c r="CB451" s="32"/>
      <c r="CC451" s="32"/>
      <c r="CD451" s="32"/>
      <c r="CE451" s="32"/>
      <c r="CF451" s="32"/>
      <c r="CG451" s="32"/>
      <c r="CH451" s="32"/>
      <c r="CI451" s="32"/>
      <c r="CJ451" s="32"/>
      <c r="CK451" s="32"/>
      <c r="CL451" s="32"/>
      <c r="CM451" s="32"/>
      <c r="CN451" s="32"/>
      <c r="CO451" s="32"/>
      <c r="CP451" s="32"/>
      <c r="CQ451" s="32"/>
      <c r="CR451" s="32"/>
      <c r="CS451" s="32"/>
      <c r="CT451" s="32"/>
      <c r="CU451" s="32"/>
      <c r="CV451" s="32"/>
      <c r="CW451" s="32"/>
      <c r="CX451" s="32"/>
      <c r="CY451" s="32"/>
      <c r="CZ451" s="32"/>
      <c r="DA451" s="32"/>
      <c r="DB451" s="32"/>
      <c r="DC451" s="32"/>
      <c r="DD451" s="32"/>
      <c r="DE451" s="32"/>
      <c r="DF451" s="32"/>
      <c r="DG451" s="32"/>
      <c r="DH451" s="32"/>
      <c r="DI451" s="32"/>
      <c r="DJ451" s="32"/>
      <c r="DK451" s="32"/>
      <c r="DL451" s="32"/>
      <c r="DM451" s="32"/>
      <c r="DN451" s="32"/>
      <c r="DO451" s="32"/>
      <c r="DP451" s="32"/>
      <c r="DQ451" s="32"/>
      <c r="DR451" s="32"/>
      <c r="DS451" s="32"/>
      <c r="DT451" s="32"/>
      <c r="DU451" s="32"/>
      <c r="DV451" s="32"/>
      <c r="DW451" s="32"/>
      <c r="DX451" s="32"/>
      <c r="DY451" s="32"/>
      <c r="DZ451" s="32"/>
      <c r="EA451" s="32"/>
      <c r="EB451" s="32"/>
      <c r="EC451" s="32"/>
      <c r="ED451" s="32"/>
      <c r="EE451" s="32"/>
      <c r="EF451" s="32"/>
      <c r="EG451" s="32"/>
      <c r="EH451" s="32"/>
      <c r="EI451" s="32"/>
      <c r="EJ451" s="32"/>
      <c r="EK451" s="32"/>
      <c r="EL451" s="32"/>
      <c r="EM451" s="32"/>
      <c r="EN451" s="32"/>
      <c r="EO451" s="32"/>
      <c r="EP451" s="32"/>
      <c r="EQ451" s="32"/>
      <c r="ER451" s="32"/>
      <c r="ES451" s="32"/>
      <c r="ET451" s="32"/>
      <c r="EU451" s="32"/>
      <c r="EV451" s="32"/>
      <c r="EW451" s="32"/>
      <c r="EX451" s="32"/>
      <c r="EY451" s="32"/>
      <c r="EZ451" s="32"/>
      <c r="FA451" s="32"/>
      <c r="FB451" s="32"/>
      <c r="FC451" s="32"/>
      <c r="FD451" s="32"/>
      <c r="FE451" s="32"/>
      <c r="FF451" s="32"/>
      <c r="FG451" s="32"/>
      <c r="FH451" s="32"/>
      <c r="FI451" s="32"/>
      <c r="FJ451" s="32"/>
      <c r="FK451" s="32"/>
      <c r="FL451" s="32"/>
      <c r="FM451" s="32"/>
      <c r="FN451" s="32"/>
      <c r="FO451" s="32"/>
      <c r="FP451" s="32"/>
      <c r="FQ451" s="32"/>
      <c r="FR451" s="32"/>
      <c r="FS451" s="32"/>
      <c r="FT451" s="32"/>
      <c r="FU451" s="32"/>
      <c r="FV451" s="32"/>
      <c r="FW451" s="32"/>
      <c r="FX451" s="32"/>
      <c r="FY451" s="32"/>
      <c r="FZ451" s="32"/>
      <c r="GA451" s="32"/>
      <c r="GB451" s="32"/>
      <c r="GC451" s="32"/>
      <c r="GD451" s="32"/>
      <c r="GE451" s="32"/>
      <c r="GF451" s="32"/>
      <c r="GG451" s="32"/>
      <c r="GH451" s="32"/>
      <c r="GI451" s="32"/>
      <c r="GJ451" s="32"/>
      <c r="GK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</row>
    <row r="452" spans="1:258" ht="18" x14ac:dyDescent="0.25">
      <c r="A452" s="33">
        <f>LOOKUP(2,1/($A$4:$A451&lt;&gt;""),$A$4:$A451)+1</f>
        <v>444</v>
      </c>
      <c r="B452" s="34"/>
      <c r="C452" s="48"/>
      <c r="D452" s="35" t="str">
        <f ca="1">IFERROR(IF($E452="","",VLOOKUP($E452,'Currency Pairs'!$B$4:$D$1001,3,FALSE)),"")</f>
        <v/>
      </c>
      <c r="E452" s="47" t="str">
        <f ca="1">IFERROR(IF($D452="","",VLOOKUP($D452,'Currency Pairs'!$A$4:$B$1001,2,FALSE)),"")</f>
        <v/>
      </c>
      <c r="F452" s="48"/>
      <c r="G452" s="47"/>
      <c r="H452" s="47"/>
      <c r="I452" s="47"/>
      <c r="J452" s="49" t="str">
        <f t="shared" si="14"/>
        <v/>
      </c>
      <c r="K452" s="77"/>
      <c r="L452" s="47"/>
      <c r="M452" s="50"/>
      <c r="N452" s="51" t="str">
        <f>IF(OR($G452="",$L452=""),"",ROUND(IF($F452="Long",(L452-G452),(G452-L452)) * POWER(10, VLOOKUP($D452,'Currency Pairs'!$A:$C,3,FALSE)),0))</f>
        <v/>
      </c>
      <c r="O452" s="93" t="str">
        <f>IF($P452="","",(($P452+$Q452+$R452)/LOOKUP(2,1/($V$4:$V451&lt;&gt;""),$V$4:$V451)))</f>
        <v/>
      </c>
      <c r="P452" s="52"/>
      <c r="Q452" s="52"/>
      <c r="R452" s="52"/>
      <c r="S452" s="40" t="str">
        <f t="shared" si="15"/>
        <v/>
      </c>
      <c r="T452" s="64"/>
      <c r="U452" s="64"/>
      <c r="V452" s="39" t="str">
        <f>IF($P452="","",$P452+$Q452+LOOKUP(2,1/($V$4:$V451&lt;&gt;""),$V$4:$V451))</f>
        <v/>
      </c>
      <c r="W452" s="40"/>
      <c r="X452" s="40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  <c r="CY452" s="33"/>
      <c r="CZ452" s="33"/>
      <c r="DA452" s="33"/>
      <c r="DB452" s="33"/>
      <c r="DC452" s="33"/>
      <c r="DD452" s="33"/>
      <c r="DE452" s="33"/>
      <c r="DF452" s="33"/>
      <c r="DG452" s="33"/>
      <c r="DH452" s="33"/>
      <c r="DI452" s="33"/>
      <c r="DJ452" s="33"/>
      <c r="DK452" s="33"/>
      <c r="DL452" s="33"/>
      <c r="DM452" s="33"/>
      <c r="DN452" s="33"/>
      <c r="DO452" s="33"/>
      <c r="DP452" s="33"/>
      <c r="DQ452" s="33"/>
      <c r="DR452" s="33"/>
      <c r="DS452" s="33"/>
      <c r="DT452" s="33"/>
      <c r="DU452" s="33"/>
      <c r="DV452" s="33"/>
      <c r="DW452" s="33"/>
      <c r="DX452" s="33"/>
      <c r="DY452" s="33"/>
      <c r="DZ452" s="33"/>
      <c r="EA452" s="33"/>
      <c r="EB452" s="33"/>
      <c r="EC452" s="33"/>
      <c r="ED452" s="33"/>
      <c r="EE452" s="33"/>
      <c r="EF452" s="33"/>
      <c r="EG452" s="33"/>
      <c r="EH452" s="33"/>
      <c r="EI452" s="33"/>
      <c r="EJ452" s="33"/>
      <c r="EK452" s="33"/>
      <c r="EL452" s="33"/>
      <c r="EM452" s="33"/>
      <c r="EN452" s="33"/>
      <c r="EO452" s="33"/>
      <c r="EP452" s="33"/>
      <c r="EQ452" s="33"/>
      <c r="ER452" s="33"/>
      <c r="ES452" s="33"/>
      <c r="ET452" s="33"/>
      <c r="EU452" s="33"/>
      <c r="EV452" s="33"/>
      <c r="EW452" s="33"/>
      <c r="EX452" s="33"/>
      <c r="EY452" s="33"/>
      <c r="EZ452" s="33"/>
      <c r="FA452" s="33"/>
      <c r="FB452" s="33"/>
      <c r="FC452" s="33"/>
      <c r="FD452" s="33"/>
      <c r="FE452" s="33"/>
      <c r="FF452" s="33"/>
      <c r="FG452" s="33"/>
      <c r="FH452" s="33"/>
      <c r="FI452" s="33"/>
      <c r="FJ452" s="33"/>
      <c r="FK452" s="33"/>
      <c r="FL452" s="33"/>
      <c r="FM452" s="33"/>
      <c r="FN452" s="33"/>
      <c r="FO452" s="33"/>
      <c r="FP452" s="33"/>
      <c r="FQ452" s="33"/>
      <c r="FR452" s="33"/>
      <c r="FS452" s="33"/>
      <c r="FT452" s="33"/>
      <c r="FU452" s="33"/>
      <c r="FV452" s="33"/>
      <c r="FW452" s="33"/>
      <c r="FX452" s="33"/>
      <c r="FY452" s="33"/>
      <c r="FZ452" s="33"/>
      <c r="GA452" s="33"/>
      <c r="GB452" s="33"/>
      <c r="GC452" s="33"/>
      <c r="GD452" s="33"/>
      <c r="GE452" s="33"/>
      <c r="GF452" s="33"/>
      <c r="GG452" s="33"/>
      <c r="GH452" s="33"/>
      <c r="GI452" s="33"/>
      <c r="GJ452" s="33"/>
      <c r="GK452" s="33"/>
      <c r="GL452" s="33"/>
      <c r="GM452" s="33"/>
      <c r="GN452" s="33"/>
      <c r="GO452" s="33"/>
      <c r="GP452" s="33"/>
      <c r="GQ452" s="33"/>
      <c r="GR452" s="33"/>
      <c r="GS452" s="33"/>
      <c r="GT452" s="33"/>
      <c r="GU452" s="33"/>
      <c r="GV452" s="33"/>
      <c r="GW452" s="33"/>
      <c r="GX452" s="33"/>
      <c r="GY452" s="33"/>
      <c r="GZ452" s="33"/>
      <c r="HA452" s="33"/>
      <c r="HB452" s="33"/>
      <c r="HC452" s="33"/>
      <c r="HD452" s="33"/>
      <c r="HE452" s="33"/>
      <c r="HF452" s="33"/>
      <c r="HG452" s="33"/>
      <c r="HH452" s="33"/>
      <c r="HI452" s="33"/>
      <c r="HJ452" s="33"/>
      <c r="HK452" s="33"/>
      <c r="HL452" s="33"/>
      <c r="HM452" s="33"/>
      <c r="HN452" s="33"/>
      <c r="HO452" s="33"/>
      <c r="HP452" s="33"/>
      <c r="HQ452" s="33"/>
      <c r="HR452" s="33"/>
      <c r="HS452" s="33"/>
      <c r="HT452" s="33"/>
      <c r="HU452" s="33"/>
      <c r="HV452" s="33"/>
      <c r="HW452" s="33"/>
      <c r="HX452" s="33"/>
      <c r="HY452" s="33"/>
      <c r="HZ452" s="33"/>
      <c r="IA452" s="33"/>
      <c r="IB452" s="33"/>
      <c r="IC452" s="33"/>
      <c r="ID452" s="33"/>
      <c r="IE452" s="33"/>
      <c r="IF452" s="33"/>
      <c r="IG452" s="33"/>
      <c r="IH452" s="33"/>
      <c r="II452" s="33"/>
      <c r="IJ452" s="33"/>
      <c r="IK452" s="33"/>
      <c r="IL452" s="33"/>
      <c r="IM452" s="33"/>
      <c r="IN452" s="33"/>
      <c r="IO452" s="33"/>
      <c r="IP452" s="33"/>
      <c r="IQ452" s="33"/>
      <c r="IR452" s="33"/>
      <c r="IS452" s="33"/>
      <c r="IT452" s="33"/>
      <c r="IU452" s="33"/>
      <c r="IV452" s="33"/>
      <c r="IW452" s="33"/>
      <c r="IX452" s="33"/>
    </row>
    <row r="453" spans="1:258" ht="18" x14ac:dyDescent="0.25">
      <c r="A453" s="24">
        <f>LOOKUP(2,1/($A$4:$A452&lt;&gt;""),$A$4:$A452)+1</f>
        <v>445</v>
      </c>
      <c r="B453" s="25"/>
      <c r="C453" s="42"/>
      <c r="D453" s="26" t="str">
        <f ca="1">IFERROR(IF($E453="","",VLOOKUP($E453,'Currency Pairs'!$B$4:$D$1001,3,FALSE)),"")</f>
        <v/>
      </c>
      <c r="E453" s="41" t="str">
        <f ca="1">IFERROR(IF($D453="","",VLOOKUP($D453,'Currency Pairs'!$A$4:$B$1001,2,FALSE)),"")</f>
        <v/>
      </c>
      <c r="F453" s="42"/>
      <c r="G453" s="41"/>
      <c r="H453" s="41"/>
      <c r="I453" s="41"/>
      <c r="J453" s="43" t="str">
        <f t="shared" si="14"/>
        <v/>
      </c>
      <c r="K453" s="76"/>
      <c r="L453" s="41"/>
      <c r="M453" s="44"/>
      <c r="N453" s="45" t="str">
        <f>IF(OR($G453="",$L453=""),"",ROUND(IF($F453="Long",(L453-G453),(G453-L453)) * POWER(10, VLOOKUP($D453,'Currency Pairs'!$A:$C,3,FALSE)),0))</f>
        <v/>
      </c>
      <c r="O453" s="89" t="str">
        <f>IF($P453="","",(($P453+$Q453+$R453)/LOOKUP(2,1/($V$4:$V452&lt;&gt;""),$V$4:$V452)))</f>
        <v/>
      </c>
      <c r="P453" s="46"/>
      <c r="Q453" s="46"/>
      <c r="R453" s="46"/>
      <c r="S453" s="31" t="str">
        <f t="shared" si="15"/>
        <v/>
      </c>
      <c r="T453" s="63"/>
      <c r="U453" s="63"/>
      <c r="V453" s="30" t="str">
        <f>IF($P453="","",$P453+$Q453+LOOKUP(2,1/($V$4:$V452&lt;&gt;""),$V$4:$V452))</f>
        <v/>
      </c>
      <c r="W453" s="31"/>
      <c r="X453" s="31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</row>
    <row r="454" spans="1:258" ht="18" x14ac:dyDescent="0.25">
      <c r="A454" s="33">
        <f>LOOKUP(2,1/($A$4:$A453&lt;&gt;""),$A$4:$A453)+1</f>
        <v>446</v>
      </c>
      <c r="B454" s="34"/>
      <c r="C454" s="48"/>
      <c r="D454" s="35" t="str">
        <f ca="1">IFERROR(IF($E454="","",VLOOKUP($E454,'Currency Pairs'!$B$4:$D$1001,3,FALSE)),"")</f>
        <v/>
      </c>
      <c r="E454" s="47" t="str">
        <f ca="1">IFERROR(IF($D454="","",VLOOKUP($D454,'Currency Pairs'!$A$4:$B$1001,2,FALSE)),"")</f>
        <v/>
      </c>
      <c r="F454" s="48"/>
      <c r="G454" s="47"/>
      <c r="H454" s="47"/>
      <c r="I454" s="47"/>
      <c r="J454" s="49" t="str">
        <f t="shared" si="14"/>
        <v/>
      </c>
      <c r="K454" s="77"/>
      <c r="L454" s="47"/>
      <c r="M454" s="50"/>
      <c r="N454" s="51" t="str">
        <f>IF(OR($G454="",$L454=""),"",ROUND(IF($F454="Long",(L454-G454),(G454-L454)) * POWER(10, VLOOKUP($D454,'Currency Pairs'!$A:$C,3,FALSE)),0))</f>
        <v/>
      </c>
      <c r="O454" s="93" t="str">
        <f>IF($P454="","",(($P454+$Q454+$R454)/LOOKUP(2,1/($V$4:$V453&lt;&gt;""),$V$4:$V453)))</f>
        <v/>
      </c>
      <c r="P454" s="52"/>
      <c r="Q454" s="52"/>
      <c r="R454" s="52"/>
      <c r="S454" s="40" t="str">
        <f t="shared" si="15"/>
        <v/>
      </c>
      <c r="T454" s="64"/>
      <c r="U454" s="64"/>
      <c r="V454" s="39" t="str">
        <f>IF($P454="","",$P454+$Q454+LOOKUP(2,1/($V$4:$V453&lt;&gt;""),$V$4:$V453))</f>
        <v/>
      </c>
      <c r="W454" s="40"/>
      <c r="X454" s="40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  <c r="CY454" s="33"/>
      <c r="CZ454" s="33"/>
      <c r="DA454" s="33"/>
      <c r="DB454" s="33"/>
      <c r="DC454" s="33"/>
      <c r="DD454" s="33"/>
      <c r="DE454" s="33"/>
      <c r="DF454" s="33"/>
      <c r="DG454" s="33"/>
      <c r="DH454" s="33"/>
      <c r="DI454" s="33"/>
      <c r="DJ454" s="33"/>
      <c r="DK454" s="33"/>
      <c r="DL454" s="33"/>
      <c r="DM454" s="33"/>
      <c r="DN454" s="33"/>
      <c r="DO454" s="33"/>
      <c r="DP454" s="33"/>
      <c r="DQ454" s="33"/>
      <c r="DR454" s="33"/>
      <c r="DS454" s="33"/>
      <c r="DT454" s="33"/>
      <c r="DU454" s="33"/>
      <c r="DV454" s="33"/>
      <c r="DW454" s="33"/>
      <c r="DX454" s="33"/>
      <c r="DY454" s="33"/>
      <c r="DZ454" s="33"/>
      <c r="EA454" s="33"/>
      <c r="EB454" s="33"/>
      <c r="EC454" s="33"/>
      <c r="ED454" s="33"/>
      <c r="EE454" s="33"/>
      <c r="EF454" s="33"/>
      <c r="EG454" s="33"/>
      <c r="EH454" s="33"/>
      <c r="EI454" s="33"/>
      <c r="EJ454" s="33"/>
      <c r="EK454" s="33"/>
      <c r="EL454" s="33"/>
      <c r="EM454" s="33"/>
      <c r="EN454" s="33"/>
      <c r="EO454" s="33"/>
      <c r="EP454" s="33"/>
      <c r="EQ454" s="33"/>
      <c r="ER454" s="33"/>
      <c r="ES454" s="33"/>
      <c r="ET454" s="33"/>
      <c r="EU454" s="33"/>
      <c r="EV454" s="33"/>
      <c r="EW454" s="33"/>
      <c r="EX454" s="33"/>
      <c r="EY454" s="33"/>
      <c r="EZ454" s="33"/>
      <c r="FA454" s="33"/>
      <c r="FB454" s="33"/>
      <c r="FC454" s="33"/>
      <c r="FD454" s="33"/>
      <c r="FE454" s="33"/>
      <c r="FF454" s="33"/>
      <c r="FG454" s="33"/>
      <c r="FH454" s="33"/>
      <c r="FI454" s="33"/>
      <c r="FJ454" s="33"/>
      <c r="FK454" s="33"/>
      <c r="FL454" s="33"/>
      <c r="FM454" s="33"/>
      <c r="FN454" s="33"/>
      <c r="FO454" s="33"/>
      <c r="FP454" s="33"/>
      <c r="FQ454" s="33"/>
      <c r="FR454" s="33"/>
      <c r="FS454" s="33"/>
      <c r="FT454" s="33"/>
      <c r="FU454" s="33"/>
      <c r="FV454" s="33"/>
      <c r="FW454" s="33"/>
      <c r="FX454" s="33"/>
      <c r="FY454" s="33"/>
      <c r="FZ454" s="33"/>
      <c r="GA454" s="33"/>
      <c r="GB454" s="33"/>
      <c r="GC454" s="33"/>
      <c r="GD454" s="33"/>
      <c r="GE454" s="33"/>
      <c r="GF454" s="33"/>
      <c r="GG454" s="33"/>
      <c r="GH454" s="33"/>
      <c r="GI454" s="33"/>
      <c r="GJ454" s="33"/>
      <c r="GK454" s="33"/>
      <c r="GL454" s="33"/>
      <c r="GM454" s="33"/>
      <c r="GN454" s="33"/>
      <c r="GO454" s="33"/>
      <c r="GP454" s="33"/>
      <c r="GQ454" s="33"/>
      <c r="GR454" s="33"/>
      <c r="GS454" s="33"/>
      <c r="GT454" s="33"/>
      <c r="GU454" s="33"/>
      <c r="GV454" s="33"/>
      <c r="GW454" s="33"/>
      <c r="GX454" s="33"/>
      <c r="GY454" s="33"/>
      <c r="GZ454" s="33"/>
      <c r="HA454" s="33"/>
      <c r="HB454" s="33"/>
      <c r="HC454" s="33"/>
      <c r="HD454" s="33"/>
      <c r="HE454" s="33"/>
      <c r="HF454" s="33"/>
      <c r="HG454" s="33"/>
      <c r="HH454" s="33"/>
      <c r="HI454" s="33"/>
      <c r="HJ454" s="33"/>
      <c r="HK454" s="33"/>
      <c r="HL454" s="33"/>
      <c r="HM454" s="33"/>
      <c r="HN454" s="33"/>
      <c r="HO454" s="33"/>
      <c r="HP454" s="33"/>
      <c r="HQ454" s="33"/>
      <c r="HR454" s="33"/>
      <c r="HS454" s="33"/>
      <c r="HT454" s="33"/>
      <c r="HU454" s="33"/>
      <c r="HV454" s="33"/>
      <c r="HW454" s="33"/>
      <c r="HX454" s="33"/>
      <c r="HY454" s="33"/>
      <c r="HZ454" s="33"/>
      <c r="IA454" s="33"/>
      <c r="IB454" s="33"/>
      <c r="IC454" s="33"/>
      <c r="ID454" s="33"/>
      <c r="IE454" s="33"/>
      <c r="IF454" s="33"/>
      <c r="IG454" s="33"/>
      <c r="IH454" s="33"/>
      <c r="II454" s="33"/>
      <c r="IJ454" s="33"/>
      <c r="IK454" s="33"/>
      <c r="IL454" s="33"/>
      <c r="IM454" s="33"/>
      <c r="IN454" s="33"/>
      <c r="IO454" s="33"/>
      <c r="IP454" s="33"/>
      <c r="IQ454" s="33"/>
      <c r="IR454" s="33"/>
      <c r="IS454" s="33"/>
      <c r="IT454" s="33"/>
      <c r="IU454" s="33"/>
      <c r="IV454" s="33"/>
      <c r="IW454" s="33"/>
      <c r="IX454" s="33"/>
    </row>
    <row r="455" spans="1:258" ht="18" x14ac:dyDescent="0.25">
      <c r="A455" s="24">
        <f>LOOKUP(2,1/($A$4:$A454&lt;&gt;""),$A$4:$A454)+1</f>
        <v>447</v>
      </c>
      <c r="B455" s="25"/>
      <c r="C455" s="42"/>
      <c r="D455" s="26" t="str">
        <f ca="1">IFERROR(IF($E455="","",VLOOKUP($E455,'Currency Pairs'!$B$4:$D$1001,3,FALSE)),"")</f>
        <v/>
      </c>
      <c r="E455" s="41" t="str">
        <f ca="1">IFERROR(IF($D455="","",VLOOKUP($D455,'Currency Pairs'!$A$4:$B$1001,2,FALSE)),"")</f>
        <v/>
      </c>
      <c r="F455" s="42"/>
      <c r="G455" s="41"/>
      <c r="H455" s="41"/>
      <c r="I455" s="41"/>
      <c r="J455" s="43" t="str">
        <f t="shared" si="14"/>
        <v/>
      </c>
      <c r="K455" s="76"/>
      <c r="L455" s="41"/>
      <c r="M455" s="44"/>
      <c r="N455" s="45" t="str">
        <f>IF(OR($G455="",$L455=""),"",ROUND(IF($F455="Long",(L455-G455),(G455-L455)) * POWER(10, VLOOKUP($D455,'Currency Pairs'!$A:$C,3,FALSE)),0))</f>
        <v/>
      </c>
      <c r="O455" s="89" t="str">
        <f>IF($P455="","",(($P455+$Q455+$R455)/LOOKUP(2,1/($V$4:$V454&lt;&gt;""),$V$4:$V454)))</f>
        <v/>
      </c>
      <c r="P455" s="46"/>
      <c r="Q455" s="46"/>
      <c r="R455" s="46"/>
      <c r="S455" s="31" t="str">
        <f t="shared" si="15"/>
        <v/>
      </c>
      <c r="T455" s="63"/>
      <c r="U455" s="63"/>
      <c r="V455" s="30" t="str">
        <f>IF($P455="","",$P455+$Q455+LOOKUP(2,1/($V$4:$V454&lt;&gt;""),$V$4:$V454))</f>
        <v/>
      </c>
      <c r="W455" s="31"/>
      <c r="X455" s="31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</row>
    <row r="456" spans="1:258" ht="18" x14ac:dyDescent="0.25">
      <c r="A456" s="33">
        <f>LOOKUP(2,1/($A$4:$A455&lt;&gt;""),$A$4:$A455)+1</f>
        <v>448</v>
      </c>
      <c r="B456" s="34"/>
      <c r="C456" s="48"/>
      <c r="D456" s="35" t="str">
        <f ca="1">IFERROR(IF($E456="","",VLOOKUP($E456,'Currency Pairs'!$B$4:$D$1001,3,FALSE)),"")</f>
        <v/>
      </c>
      <c r="E456" s="47" t="str">
        <f ca="1">IFERROR(IF($D456="","",VLOOKUP($D456,'Currency Pairs'!$A$4:$B$1001,2,FALSE)),"")</f>
        <v/>
      </c>
      <c r="F456" s="48"/>
      <c r="G456" s="47"/>
      <c r="H456" s="47"/>
      <c r="I456" s="47"/>
      <c r="J456" s="49" t="str">
        <f t="shared" si="14"/>
        <v/>
      </c>
      <c r="K456" s="77"/>
      <c r="L456" s="47"/>
      <c r="M456" s="50"/>
      <c r="N456" s="51" t="str">
        <f>IF(OR($G456="",$L456=""),"",ROUND(IF($F456="Long",(L456-G456),(G456-L456)) * POWER(10, VLOOKUP($D456,'Currency Pairs'!$A:$C,3,FALSE)),0))</f>
        <v/>
      </c>
      <c r="O456" s="93" t="str">
        <f>IF($P456="","",(($P456+$Q456+$R456)/LOOKUP(2,1/($V$4:$V455&lt;&gt;""),$V$4:$V455)))</f>
        <v/>
      </c>
      <c r="P456" s="52"/>
      <c r="Q456" s="52"/>
      <c r="R456" s="52"/>
      <c r="S456" s="40" t="str">
        <f t="shared" si="15"/>
        <v/>
      </c>
      <c r="T456" s="64"/>
      <c r="U456" s="64"/>
      <c r="V456" s="39" t="str">
        <f>IF($P456="","",$P456+$Q456+LOOKUP(2,1/($V$4:$V455&lt;&gt;""),$V$4:$V455))</f>
        <v/>
      </c>
      <c r="W456" s="40"/>
      <c r="X456" s="40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  <c r="CY456" s="33"/>
      <c r="CZ456" s="33"/>
      <c r="DA456" s="33"/>
      <c r="DB456" s="33"/>
      <c r="DC456" s="33"/>
      <c r="DD456" s="33"/>
      <c r="DE456" s="33"/>
      <c r="DF456" s="33"/>
      <c r="DG456" s="33"/>
      <c r="DH456" s="33"/>
      <c r="DI456" s="33"/>
      <c r="DJ456" s="33"/>
      <c r="DK456" s="33"/>
      <c r="DL456" s="33"/>
      <c r="DM456" s="33"/>
      <c r="DN456" s="33"/>
      <c r="DO456" s="33"/>
      <c r="DP456" s="33"/>
      <c r="DQ456" s="33"/>
      <c r="DR456" s="33"/>
      <c r="DS456" s="33"/>
      <c r="DT456" s="33"/>
      <c r="DU456" s="33"/>
      <c r="DV456" s="33"/>
      <c r="DW456" s="33"/>
      <c r="DX456" s="33"/>
      <c r="DY456" s="33"/>
      <c r="DZ456" s="33"/>
      <c r="EA456" s="33"/>
      <c r="EB456" s="33"/>
      <c r="EC456" s="33"/>
      <c r="ED456" s="33"/>
      <c r="EE456" s="33"/>
      <c r="EF456" s="33"/>
      <c r="EG456" s="33"/>
      <c r="EH456" s="33"/>
      <c r="EI456" s="33"/>
      <c r="EJ456" s="33"/>
      <c r="EK456" s="33"/>
      <c r="EL456" s="33"/>
      <c r="EM456" s="33"/>
      <c r="EN456" s="33"/>
      <c r="EO456" s="33"/>
      <c r="EP456" s="33"/>
      <c r="EQ456" s="33"/>
      <c r="ER456" s="33"/>
      <c r="ES456" s="33"/>
      <c r="ET456" s="33"/>
      <c r="EU456" s="33"/>
      <c r="EV456" s="33"/>
      <c r="EW456" s="33"/>
      <c r="EX456" s="33"/>
      <c r="EY456" s="33"/>
      <c r="EZ456" s="33"/>
      <c r="FA456" s="33"/>
      <c r="FB456" s="33"/>
      <c r="FC456" s="33"/>
      <c r="FD456" s="33"/>
      <c r="FE456" s="33"/>
      <c r="FF456" s="33"/>
      <c r="FG456" s="33"/>
      <c r="FH456" s="33"/>
      <c r="FI456" s="33"/>
      <c r="FJ456" s="33"/>
      <c r="FK456" s="33"/>
      <c r="FL456" s="33"/>
      <c r="FM456" s="33"/>
      <c r="FN456" s="33"/>
      <c r="FO456" s="33"/>
      <c r="FP456" s="33"/>
      <c r="FQ456" s="33"/>
      <c r="FR456" s="33"/>
      <c r="FS456" s="33"/>
      <c r="FT456" s="33"/>
      <c r="FU456" s="33"/>
      <c r="FV456" s="33"/>
      <c r="FW456" s="33"/>
      <c r="FX456" s="33"/>
      <c r="FY456" s="33"/>
      <c r="FZ456" s="33"/>
      <c r="GA456" s="33"/>
      <c r="GB456" s="33"/>
      <c r="GC456" s="33"/>
      <c r="GD456" s="33"/>
      <c r="GE456" s="33"/>
      <c r="GF456" s="33"/>
      <c r="GG456" s="33"/>
      <c r="GH456" s="33"/>
      <c r="GI456" s="33"/>
      <c r="GJ456" s="33"/>
      <c r="GK456" s="33"/>
      <c r="GL456" s="33"/>
      <c r="GM456" s="33"/>
      <c r="GN456" s="33"/>
      <c r="GO456" s="33"/>
      <c r="GP456" s="33"/>
      <c r="GQ456" s="33"/>
      <c r="GR456" s="33"/>
      <c r="GS456" s="33"/>
      <c r="GT456" s="33"/>
      <c r="GU456" s="33"/>
      <c r="GV456" s="33"/>
      <c r="GW456" s="33"/>
      <c r="GX456" s="33"/>
      <c r="GY456" s="33"/>
      <c r="GZ456" s="33"/>
      <c r="HA456" s="33"/>
      <c r="HB456" s="33"/>
      <c r="HC456" s="33"/>
      <c r="HD456" s="33"/>
      <c r="HE456" s="33"/>
      <c r="HF456" s="33"/>
      <c r="HG456" s="33"/>
      <c r="HH456" s="33"/>
      <c r="HI456" s="33"/>
      <c r="HJ456" s="33"/>
      <c r="HK456" s="33"/>
      <c r="HL456" s="33"/>
      <c r="HM456" s="33"/>
      <c r="HN456" s="33"/>
      <c r="HO456" s="33"/>
      <c r="HP456" s="33"/>
      <c r="HQ456" s="33"/>
      <c r="HR456" s="33"/>
      <c r="HS456" s="33"/>
      <c r="HT456" s="33"/>
      <c r="HU456" s="33"/>
      <c r="HV456" s="33"/>
      <c r="HW456" s="33"/>
      <c r="HX456" s="33"/>
      <c r="HY456" s="33"/>
      <c r="HZ456" s="33"/>
      <c r="IA456" s="33"/>
      <c r="IB456" s="33"/>
      <c r="IC456" s="33"/>
      <c r="ID456" s="33"/>
      <c r="IE456" s="33"/>
      <c r="IF456" s="33"/>
      <c r="IG456" s="33"/>
      <c r="IH456" s="33"/>
      <c r="II456" s="33"/>
      <c r="IJ456" s="33"/>
      <c r="IK456" s="33"/>
      <c r="IL456" s="33"/>
      <c r="IM456" s="33"/>
      <c r="IN456" s="33"/>
      <c r="IO456" s="33"/>
      <c r="IP456" s="33"/>
      <c r="IQ456" s="33"/>
      <c r="IR456" s="33"/>
      <c r="IS456" s="33"/>
      <c r="IT456" s="33"/>
      <c r="IU456" s="33"/>
      <c r="IV456" s="33"/>
      <c r="IW456" s="33"/>
      <c r="IX456" s="33"/>
    </row>
    <row r="457" spans="1:258" ht="18" x14ac:dyDescent="0.25">
      <c r="A457" s="24">
        <f>LOOKUP(2,1/($A$4:$A456&lt;&gt;""),$A$4:$A456)+1</f>
        <v>449</v>
      </c>
      <c r="B457" s="25"/>
      <c r="C457" s="42"/>
      <c r="D457" s="26" t="str">
        <f ca="1">IFERROR(IF($E457="","",VLOOKUP($E457,'Currency Pairs'!$B$4:$D$1001,3,FALSE)),"")</f>
        <v/>
      </c>
      <c r="E457" s="41" t="str">
        <f ca="1">IFERROR(IF($D457="","",VLOOKUP($D457,'Currency Pairs'!$A$4:$B$1001,2,FALSE)),"")</f>
        <v/>
      </c>
      <c r="F457" s="42"/>
      <c r="G457" s="41"/>
      <c r="H457" s="41"/>
      <c r="I457" s="41"/>
      <c r="J457" s="43" t="str">
        <f t="shared" si="14"/>
        <v/>
      </c>
      <c r="K457" s="76"/>
      <c r="L457" s="41"/>
      <c r="M457" s="44"/>
      <c r="N457" s="45" t="str">
        <f>IF(OR($G457="",$L457=""),"",ROUND(IF($F457="Long",(L457-G457),(G457-L457)) * POWER(10, VLOOKUP($D457,'Currency Pairs'!$A:$C,3,FALSE)),0))</f>
        <v/>
      </c>
      <c r="O457" s="89" t="str">
        <f>IF($P457="","",(($P457+$Q457+$R457)/LOOKUP(2,1/($V$4:$V456&lt;&gt;""),$V$4:$V456)))</f>
        <v/>
      </c>
      <c r="P457" s="46"/>
      <c r="Q457" s="46"/>
      <c r="R457" s="46"/>
      <c r="S457" s="31" t="str">
        <f t="shared" si="15"/>
        <v/>
      </c>
      <c r="T457" s="63"/>
      <c r="U457" s="63"/>
      <c r="V457" s="30" t="str">
        <f>IF($P457="","",$P457+$Q457+LOOKUP(2,1/($V$4:$V456&lt;&gt;""),$V$4:$V456))</f>
        <v/>
      </c>
      <c r="W457" s="31"/>
      <c r="X457" s="31"/>
      <c r="Y457" s="32"/>
      <c r="Z457" s="32"/>
      <c r="AA457" s="32"/>
      <c r="AB457" s="32"/>
      <c r="AC457" s="32"/>
      <c r="AD457" s="32"/>
      <c r="AE457" s="32"/>
      <c r="AF457" s="32"/>
      <c r="AG457" s="32"/>
      <c r="AH457" s="32"/>
      <c r="AI457" s="32"/>
      <c r="AJ457" s="32"/>
      <c r="AK457" s="32"/>
      <c r="AL457" s="32"/>
      <c r="AM457" s="32"/>
      <c r="AN457" s="32"/>
      <c r="AO457" s="32"/>
      <c r="AP457" s="32"/>
      <c r="AQ457" s="32"/>
      <c r="AR457" s="32"/>
      <c r="AS457" s="32"/>
      <c r="AT457" s="32"/>
      <c r="AU457" s="32"/>
      <c r="AV457" s="32"/>
      <c r="AW457" s="32"/>
      <c r="AX457" s="32"/>
      <c r="AY457" s="32"/>
      <c r="AZ457" s="32"/>
      <c r="BA457" s="32"/>
      <c r="BB457" s="32"/>
      <c r="BC457" s="32"/>
      <c r="BD457" s="32"/>
      <c r="BE457" s="32"/>
      <c r="BF457" s="32"/>
      <c r="BG457" s="32"/>
      <c r="BH457" s="32"/>
      <c r="BI457" s="32"/>
      <c r="BJ457" s="32"/>
      <c r="BK457" s="32"/>
      <c r="BL457" s="32"/>
      <c r="BM457" s="32"/>
      <c r="BN457" s="32"/>
      <c r="BO457" s="32"/>
      <c r="BP457" s="32"/>
      <c r="BQ457" s="32"/>
      <c r="BR457" s="32"/>
      <c r="BS457" s="32"/>
      <c r="BT457" s="32"/>
      <c r="BU457" s="32"/>
      <c r="BV457" s="32"/>
      <c r="BW457" s="32"/>
      <c r="BX457" s="32"/>
      <c r="BY457" s="32"/>
      <c r="BZ457" s="32"/>
      <c r="CA457" s="32"/>
      <c r="CB457" s="32"/>
      <c r="CC457" s="32"/>
      <c r="CD457" s="32"/>
      <c r="CE457" s="32"/>
      <c r="CF457" s="32"/>
      <c r="CG457" s="32"/>
      <c r="CH457" s="32"/>
      <c r="CI457" s="32"/>
      <c r="CJ457" s="32"/>
      <c r="CK457" s="32"/>
      <c r="CL457" s="32"/>
      <c r="CM457" s="32"/>
      <c r="CN457" s="32"/>
      <c r="CO457" s="32"/>
      <c r="CP457" s="32"/>
      <c r="CQ457" s="32"/>
      <c r="CR457" s="32"/>
      <c r="CS457" s="32"/>
      <c r="CT457" s="32"/>
      <c r="CU457" s="32"/>
      <c r="CV457" s="32"/>
      <c r="CW457" s="32"/>
      <c r="CX457" s="32"/>
      <c r="CY457" s="32"/>
      <c r="CZ457" s="32"/>
      <c r="DA457" s="32"/>
      <c r="DB457" s="32"/>
      <c r="DC457" s="32"/>
      <c r="DD457" s="32"/>
      <c r="DE457" s="32"/>
      <c r="DF457" s="32"/>
      <c r="DG457" s="32"/>
      <c r="DH457" s="32"/>
      <c r="DI457" s="32"/>
      <c r="DJ457" s="32"/>
      <c r="DK457" s="32"/>
      <c r="DL457" s="32"/>
      <c r="DM457" s="32"/>
      <c r="DN457" s="32"/>
      <c r="DO457" s="32"/>
      <c r="DP457" s="32"/>
      <c r="DQ457" s="32"/>
      <c r="DR457" s="32"/>
      <c r="DS457" s="32"/>
      <c r="DT457" s="32"/>
      <c r="DU457" s="32"/>
      <c r="DV457" s="32"/>
      <c r="DW457" s="32"/>
      <c r="DX457" s="32"/>
      <c r="DY457" s="32"/>
      <c r="DZ457" s="32"/>
      <c r="EA457" s="32"/>
      <c r="EB457" s="32"/>
      <c r="EC457" s="32"/>
      <c r="ED457" s="32"/>
      <c r="EE457" s="32"/>
      <c r="EF457" s="32"/>
      <c r="EG457" s="32"/>
      <c r="EH457" s="32"/>
      <c r="EI457" s="32"/>
      <c r="EJ457" s="32"/>
      <c r="EK457" s="32"/>
      <c r="EL457" s="32"/>
      <c r="EM457" s="32"/>
      <c r="EN457" s="32"/>
      <c r="EO457" s="32"/>
      <c r="EP457" s="32"/>
      <c r="EQ457" s="32"/>
      <c r="ER457" s="32"/>
      <c r="ES457" s="32"/>
      <c r="ET457" s="32"/>
      <c r="EU457" s="32"/>
      <c r="EV457" s="32"/>
      <c r="EW457" s="32"/>
      <c r="EX457" s="32"/>
      <c r="EY457" s="32"/>
      <c r="EZ457" s="32"/>
      <c r="FA457" s="32"/>
      <c r="FB457" s="32"/>
      <c r="FC457" s="32"/>
      <c r="FD457" s="32"/>
      <c r="FE457" s="32"/>
      <c r="FF457" s="32"/>
      <c r="FG457" s="32"/>
      <c r="FH457" s="32"/>
      <c r="FI457" s="32"/>
      <c r="FJ457" s="32"/>
      <c r="FK457" s="32"/>
      <c r="FL457" s="32"/>
      <c r="FM457" s="32"/>
      <c r="FN457" s="32"/>
      <c r="FO457" s="32"/>
      <c r="FP457" s="32"/>
      <c r="FQ457" s="32"/>
      <c r="FR457" s="32"/>
      <c r="FS457" s="32"/>
      <c r="FT457" s="32"/>
      <c r="FU457" s="32"/>
      <c r="FV457" s="32"/>
      <c r="FW457" s="32"/>
      <c r="FX457" s="32"/>
      <c r="FY457" s="32"/>
      <c r="FZ457" s="32"/>
      <c r="GA457" s="32"/>
      <c r="GB457" s="32"/>
      <c r="GC457" s="32"/>
      <c r="GD457" s="32"/>
      <c r="GE457" s="32"/>
      <c r="GF457" s="32"/>
      <c r="GG457" s="32"/>
      <c r="GH457" s="32"/>
      <c r="GI457" s="32"/>
      <c r="GJ457" s="32"/>
      <c r="GK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</row>
    <row r="458" spans="1:258" ht="18" x14ac:dyDescent="0.25">
      <c r="A458" s="33">
        <f>LOOKUP(2,1/($A$4:$A457&lt;&gt;""),$A$4:$A457)+1</f>
        <v>450</v>
      </c>
      <c r="B458" s="34"/>
      <c r="C458" s="48"/>
      <c r="D458" s="35" t="str">
        <f ca="1">IFERROR(IF($E458="","",VLOOKUP($E458,'Currency Pairs'!$B$4:$D$1001,3,FALSE)),"")</f>
        <v/>
      </c>
      <c r="E458" s="47" t="str">
        <f ca="1">IFERROR(IF($D458="","",VLOOKUP($D458,'Currency Pairs'!$A$4:$B$1001,2,FALSE)),"")</f>
        <v/>
      </c>
      <c r="F458" s="48"/>
      <c r="G458" s="47"/>
      <c r="H458" s="47"/>
      <c r="I458" s="47"/>
      <c r="J458" s="49" t="str">
        <f t="shared" si="14"/>
        <v/>
      </c>
      <c r="K458" s="77"/>
      <c r="L458" s="47"/>
      <c r="M458" s="50"/>
      <c r="N458" s="51" t="str">
        <f>IF(OR($G458="",$L458=""),"",ROUND(IF($F458="Long",(L458-G458),(G458-L458)) * POWER(10, VLOOKUP($D458,'Currency Pairs'!$A:$C,3,FALSE)),0))</f>
        <v/>
      </c>
      <c r="O458" s="93" t="str">
        <f>IF($P458="","",(($P458+$Q458+$R458)/LOOKUP(2,1/($V$4:$V457&lt;&gt;""),$V$4:$V457)))</f>
        <v/>
      </c>
      <c r="P458" s="52"/>
      <c r="Q458" s="52"/>
      <c r="R458" s="52"/>
      <c r="S458" s="40" t="str">
        <f t="shared" si="15"/>
        <v/>
      </c>
      <c r="T458" s="64"/>
      <c r="U458" s="64"/>
      <c r="V458" s="39" t="str">
        <f>IF($P458="","",$P458+$Q458+LOOKUP(2,1/($V$4:$V457&lt;&gt;""),$V$4:$V457))</f>
        <v/>
      </c>
      <c r="W458" s="40"/>
      <c r="X458" s="40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  <c r="CY458" s="33"/>
      <c r="CZ458" s="33"/>
      <c r="DA458" s="33"/>
      <c r="DB458" s="33"/>
      <c r="DC458" s="33"/>
      <c r="DD458" s="33"/>
      <c r="DE458" s="33"/>
      <c r="DF458" s="33"/>
      <c r="DG458" s="33"/>
      <c r="DH458" s="33"/>
      <c r="DI458" s="33"/>
      <c r="DJ458" s="33"/>
      <c r="DK458" s="33"/>
      <c r="DL458" s="33"/>
      <c r="DM458" s="33"/>
      <c r="DN458" s="33"/>
      <c r="DO458" s="33"/>
      <c r="DP458" s="33"/>
      <c r="DQ458" s="33"/>
      <c r="DR458" s="33"/>
      <c r="DS458" s="33"/>
      <c r="DT458" s="33"/>
      <c r="DU458" s="33"/>
      <c r="DV458" s="33"/>
      <c r="DW458" s="33"/>
      <c r="DX458" s="33"/>
      <c r="DY458" s="33"/>
      <c r="DZ458" s="33"/>
      <c r="EA458" s="33"/>
      <c r="EB458" s="33"/>
      <c r="EC458" s="33"/>
      <c r="ED458" s="33"/>
      <c r="EE458" s="33"/>
      <c r="EF458" s="33"/>
      <c r="EG458" s="33"/>
      <c r="EH458" s="33"/>
      <c r="EI458" s="33"/>
      <c r="EJ458" s="33"/>
      <c r="EK458" s="33"/>
      <c r="EL458" s="33"/>
      <c r="EM458" s="33"/>
      <c r="EN458" s="33"/>
      <c r="EO458" s="33"/>
      <c r="EP458" s="33"/>
      <c r="EQ458" s="33"/>
      <c r="ER458" s="33"/>
      <c r="ES458" s="33"/>
      <c r="ET458" s="33"/>
      <c r="EU458" s="33"/>
      <c r="EV458" s="33"/>
      <c r="EW458" s="33"/>
      <c r="EX458" s="33"/>
      <c r="EY458" s="33"/>
      <c r="EZ458" s="33"/>
      <c r="FA458" s="33"/>
      <c r="FB458" s="33"/>
      <c r="FC458" s="33"/>
      <c r="FD458" s="33"/>
      <c r="FE458" s="33"/>
      <c r="FF458" s="33"/>
      <c r="FG458" s="33"/>
      <c r="FH458" s="33"/>
      <c r="FI458" s="33"/>
      <c r="FJ458" s="33"/>
      <c r="FK458" s="33"/>
      <c r="FL458" s="33"/>
      <c r="FM458" s="33"/>
      <c r="FN458" s="33"/>
      <c r="FO458" s="33"/>
      <c r="FP458" s="33"/>
      <c r="FQ458" s="33"/>
      <c r="FR458" s="33"/>
      <c r="FS458" s="33"/>
      <c r="FT458" s="33"/>
      <c r="FU458" s="33"/>
      <c r="FV458" s="33"/>
      <c r="FW458" s="33"/>
      <c r="FX458" s="33"/>
      <c r="FY458" s="33"/>
      <c r="FZ458" s="33"/>
      <c r="GA458" s="33"/>
      <c r="GB458" s="33"/>
      <c r="GC458" s="33"/>
      <c r="GD458" s="33"/>
      <c r="GE458" s="33"/>
      <c r="GF458" s="33"/>
      <c r="GG458" s="33"/>
      <c r="GH458" s="33"/>
      <c r="GI458" s="33"/>
      <c r="GJ458" s="33"/>
      <c r="GK458" s="33"/>
      <c r="GL458" s="33"/>
      <c r="GM458" s="33"/>
      <c r="GN458" s="33"/>
      <c r="GO458" s="33"/>
      <c r="GP458" s="33"/>
      <c r="GQ458" s="33"/>
      <c r="GR458" s="33"/>
      <c r="GS458" s="33"/>
      <c r="GT458" s="33"/>
      <c r="GU458" s="33"/>
      <c r="GV458" s="33"/>
      <c r="GW458" s="33"/>
      <c r="GX458" s="33"/>
      <c r="GY458" s="33"/>
      <c r="GZ458" s="33"/>
      <c r="HA458" s="33"/>
      <c r="HB458" s="33"/>
      <c r="HC458" s="33"/>
      <c r="HD458" s="33"/>
      <c r="HE458" s="33"/>
      <c r="HF458" s="33"/>
      <c r="HG458" s="33"/>
      <c r="HH458" s="33"/>
      <c r="HI458" s="33"/>
      <c r="HJ458" s="33"/>
      <c r="HK458" s="33"/>
      <c r="HL458" s="33"/>
      <c r="HM458" s="33"/>
      <c r="HN458" s="33"/>
      <c r="HO458" s="33"/>
      <c r="HP458" s="33"/>
      <c r="HQ458" s="33"/>
      <c r="HR458" s="33"/>
      <c r="HS458" s="33"/>
      <c r="HT458" s="33"/>
      <c r="HU458" s="33"/>
      <c r="HV458" s="33"/>
      <c r="HW458" s="33"/>
      <c r="HX458" s="33"/>
      <c r="HY458" s="33"/>
      <c r="HZ458" s="33"/>
      <c r="IA458" s="33"/>
      <c r="IB458" s="33"/>
      <c r="IC458" s="33"/>
      <c r="ID458" s="33"/>
      <c r="IE458" s="33"/>
      <c r="IF458" s="33"/>
      <c r="IG458" s="33"/>
      <c r="IH458" s="33"/>
      <c r="II458" s="33"/>
      <c r="IJ458" s="33"/>
      <c r="IK458" s="33"/>
      <c r="IL458" s="33"/>
      <c r="IM458" s="33"/>
      <c r="IN458" s="33"/>
      <c r="IO458" s="33"/>
      <c r="IP458" s="33"/>
      <c r="IQ458" s="33"/>
      <c r="IR458" s="33"/>
      <c r="IS458" s="33"/>
      <c r="IT458" s="33"/>
      <c r="IU458" s="33"/>
      <c r="IV458" s="33"/>
      <c r="IW458" s="33"/>
      <c r="IX458" s="33"/>
    </row>
    <row r="459" spans="1:258" ht="18" x14ac:dyDescent="0.25">
      <c r="A459" s="24">
        <f>LOOKUP(2,1/($A$4:$A458&lt;&gt;""),$A$4:$A458)+1</f>
        <v>451</v>
      </c>
      <c r="B459" s="25"/>
      <c r="C459" s="42"/>
      <c r="D459" s="26" t="str">
        <f ca="1">IFERROR(IF($E459="","",VLOOKUP($E459,'Currency Pairs'!$B$4:$D$1001,3,FALSE)),"")</f>
        <v/>
      </c>
      <c r="E459" s="41" t="str">
        <f ca="1">IFERROR(IF($D459="","",VLOOKUP($D459,'Currency Pairs'!$A$4:$B$1001,2,FALSE)),"")</f>
        <v/>
      </c>
      <c r="F459" s="42"/>
      <c r="G459" s="41"/>
      <c r="H459" s="41"/>
      <c r="I459" s="41"/>
      <c r="J459" s="43" t="str">
        <f t="shared" si="14"/>
        <v/>
      </c>
      <c r="K459" s="76"/>
      <c r="L459" s="41"/>
      <c r="M459" s="44"/>
      <c r="N459" s="45" t="str">
        <f>IF(OR($G459="",$L459=""),"",ROUND(IF($F459="Long",(L459-G459),(G459-L459)) * POWER(10, VLOOKUP($D459,'Currency Pairs'!$A:$C,3,FALSE)),0))</f>
        <v/>
      </c>
      <c r="O459" s="89" t="str">
        <f>IF($P459="","",(($P459+$Q459+$R459)/LOOKUP(2,1/($V$4:$V458&lt;&gt;""),$V$4:$V458)))</f>
        <v/>
      </c>
      <c r="P459" s="46"/>
      <c r="Q459" s="46"/>
      <c r="R459" s="46"/>
      <c r="S459" s="31" t="str">
        <f t="shared" si="15"/>
        <v/>
      </c>
      <c r="T459" s="63"/>
      <c r="U459" s="63"/>
      <c r="V459" s="30" t="str">
        <f>IF($P459="","",$P459+$Q459+LOOKUP(2,1/($V$4:$V458&lt;&gt;""),$V$4:$V458))</f>
        <v/>
      </c>
      <c r="W459" s="31"/>
      <c r="X459" s="31"/>
      <c r="Y459" s="32"/>
      <c r="Z459" s="32"/>
      <c r="AA459" s="32"/>
      <c r="AB459" s="32"/>
      <c r="AC459" s="32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2"/>
      <c r="AO459" s="32"/>
      <c r="AP459" s="32"/>
      <c r="AQ459" s="32"/>
      <c r="AR459" s="32"/>
      <c r="AS459" s="32"/>
      <c r="AT459" s="32"/>
      <c r="AU459" s="32"/>
      <c r="AV459" s="32"/>
      <c r="AW459" s="32"/>
      <c r="AX459" s="32"/>
      <c r="AY459" s="32"/>
      <c r="AZ459" s="32"/>
      <c r="BA459" s="32"/>
      <c r="BB459" s="32"/>
      <c r="BC459" s="32"/>
      <c r="BD459" s="32"/>
      <c r="BE459" s="32"/>
      <c r="BF459" s="32"/>
      <c r="BG459" s="32"/>
      <c r="BH459" s="32"/>
      <c r="BI459" s="32"/>
      <c r="BJ459" s="32"/>
      <c r="BK459" s="32"/>
      <c r="BL459" s="32"/>
      <c r="BM459" s="32"/>
      <c r="BN459" s="32"/>
      <c r="BO459" s="32"/>
      <c r="BP459" s="32"/>
      <c r="BQ459" s="32"/>
      <c r="BR459" s="32"/>
      <c r="BS459" s="32"/>
      <c r="BT459" s="32"/>
      <c r="BU459" s="32"/>
      <c r="BV459" s="32"/>
      <c r="BW459" s="32"/>
      <c r="BX459" s="32"/>
      <c r="BY459" s="32"/>
      <c r="BZ459" s="32"/>
      <c r="CA459" s="32"/>
      <c r="CB459" s="32"/>
      <c r="CC459" s="32"/>
      <c r="CD459" s="32"/>
      <c r="CE459" s="32"/>
      <c r="CF459" s="32"/>
      <c r="CG459" s="32"/>
      <c r="CH459" s="32"/>
      <c r="CI459" s="32"/>
      <c r="CJ459" s="32"/>
      <c r="CK459" s="32"/>
      <c r="CL459" s="32"/>
      <c r="CM459" s="32"/>
      <c r="CN459" s="32"/>
      <c r="CO459" s="32"/>
      <c r="CP459" s="32"/>
      <c r="CQ459" s="32"/>
      <c r="CR459" s="32"/>
      <c r="CS459" s="32"/>
      <c r="CT459" s="32"/>
      <c r="CU459" s="32"/>
      <c r="CV459" s="32"/>
      <c r="CW459" s="32"/>
      <c r="CX459" s="32"/>
      <c r="CY459" s="32"/>
      <c r="CZ459" s="32"/>
      <c r="DA459" s="32"/>
      <c r="DB459" s="32"/>
      <c r="DC459" s="32"/>
      <c r="DD459" s="32"/>
      <c r="DE459" s="32"/>
      <c r="DF459" s="32"/>
      <c r="DG459" s="32"/>
      <c r="DH459" s="32"/>
      <c r="DI459" s="32"/>
      <c r="DJ459" s="32"/>
      <c r="DK459" s="32"/>
      <c r="DL459" s="32"/>
      <c r="DM459" s="32"/>
      <c r="DN459" s="32"/>
      <c r="DO459" s="32"/>
      <c r="DP459" s="32"/>
      <c r="DQ459" s="32"/>
      <c r="DR459" s="32"/>
      <c r="DS459" s="32"/>
      <c r="DT459" s="32"/>
      <c r="DU459" s="32"/>
      <c r="DV459" s="32"/>
      <c r="DW459" s="32"/>
      <c r="DX459" s="32"/>
      <c r="DY459" s="32"/>
      <c r="DZ459" s="32"/>
      <c r="EA459" s="32"/>
      <c r="EB459" s="32"/>
      <c r="EC459" s="32"/>
      <c r="ED459" s="32"/>
      <c r="EE459" s="32"/>
      <c r="EF459" s="32"/>
      <c r="EG459" s="32"/>
      <c r="EH459" s="32"/>
      <c r="EI459" s="32"/>
      <c r="EJ459" s="32"/>
      <c r="EK459" s="32"/>
      <c r="EL459" s="32"/>
      <c r="EM459" s="32"/>
      <c r="EN459" s="32"/>
      <c r="EO459" s="32"/>
      <c r="EP459" s="32"/>
      <c r="EQ459" s="32"/>
      <c r="ER459" s="32"/>
      <c r="ES459" s="32"/>
      <c r="ET459" s="32"/>
      <c r="EU459" s="32"/>
      <c r="EV459" s="32"/>
      <c r="EW459" s="32"/>
      <c r="EX459" s="32"/>
      <c r="EY459" s="32"/>
      <c r="EZ459" s="32"/>
      <c r="FA459" s="32"/>
      <c r="FB459" s="32"/>
      <c r="FC459" s="32"/>
      <c r="FD459" s="32"/>
      <c r="FE459" s="32"/>
      <c r="FF459" s="32"/>
      <c r="FG459" s="32"/>
      <c r="FH459" s="32"/>
      <c r="FI459" s="32"/>
      <c r="FJ459" s="32"/>
      <c r="FK459" s="32"/>
      <c r="FL459" s="32"/>
      <c r="FM459" s="32"/>
      <c r="FN459" s="32"/>
      <c r="FO459" s="32"/>
      <c r="FP459" s="32"/>
      <c r="FQ459" s="32"/>
      <c r="FR459" s="32"/>
      <c r="FS459" s="32"/>
      <c r="FT459" s="32"/>
      <c r="FU459" s="32"/>
      <c r="FV459" s="32"/>
      <c r="FW459" s="32"/>
      <c r="FX459" s="32"/>
      <c r="FY459" s="32"/>
      <c r="FZ459" s="32"/>
      <c r="GA459" s="32"/>
      <c r="GB459" s="32"/>
      <c r="GC459" s="32"/>
      <c r="GD459" s="32"/>
      <c r="GE459" s="32"/>
      <c r="GF459" s="32"/>
      <c r="GG459" s="32"/>
      <c r="GH459" s="32"/>
      <c r="GI459" s="32"/>
      <c r="GJ459" s="32"/>
      <c r="GK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</row>
    <row r="460" spans="1:258" ht="18" x14ac:dyDescent="0.25">
      <c r="A460" s="33">
        <f>LOOKUP(2,1/($A$4:$A459&lt;&gt;""),$A$4:$A459)+1</f>
        <v>452</v>
      </c>
      <c r="B460" s="34"/>
      <c r="C460" s="48"/>
      <c r="D460" s="35" t="str">
        <f ca="1">IFERROR(IF($E460="","",VLOOKUP($E460,'Currency Pairs'!$B$4:$D$1001,3,FALSE)),"")</f>
        <v/>
      </c>
      <c r="E460" s="47" t="str">
        <f ca="1">IFERROR(IF($D460="","",VLOOKUP($D460,'Currency Pairs'!$A$4:$B$1001,2,FALSE)),"")</f>
        <v/>
      </c>
      <c r="F460" s="48"/>
      <c r="G460" s="47"/>
      <c r="H460" s="47"/>
      <c r="I460" s="47"/>
      <c r="J460" s="49" t="str">
        <f t="shared" ref="J460:J523" si="16">IF(OR($G460="",$H460="",$I460=""),"",ROUND(ABS(($G460-$I460)/($G460-$H460)),2))</f>
        <v/>
      </c>
      <c r="K460" s="77"/>
      <c r="L460" s="47"/>
      <c r="M460" s="50"/>
      <c r="N460" s="51" t="str">
        <f>IF(OR($G460="",$L460=""),"",ROUND(IF($F460="Long",(L460-G460),(G460-L460)) * POWER(10, VLOOKUP($D460,'Currency Pairs'!$A:$C,3,FALSE)),0))</f>
        <v/>
      </c>
      <c r="O460" s="93" t="str">
        <f>IF($P460="","",(($P460+$Q460+$R460)/LOOKUP(2,1/($V$4:$V459&lt;&gt;""),$V$4:$V459)))</f>
        <v/>
      </c>
      <c r="P460" s="52"/>
      <c r="Q460" s="52"/>
      <c r="R460" s="52"/>
      <c r="S460" s="40" t="str">
        <f t="shared" si="15"/>
        <v/>
      </c>
      <c r="T460" s="64"/>
      <c r="U460" s="64"/>
      <c r="V460" s="39" t="str">
        <f>IF($P460="","",$P460+$Q460+LOOKUP(2,1/($V$4:$V459&lt;&gt;""),$V$4:$V459))</f>
        <v/>
      </c>
      <c r="W460" s="40"/>
      <c r="X460" s="40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  <c r="CY460" s="33"/>
      <c r="CZ460" s="33"/>
      <c r="DA460" s="33"/>
      <c r="DB460" s="33"/>
      <c r="DC460" s="33"/>
      <c r="DD460" s="33"/>
      <c r="DE460" s="33"/>
      <c r="DF460" s="33"/>
      <c r="DG460" s="33"/>
      <c r="DH460" s="33"/>
      <c r="DI460" s="33"/>
      <c r="DJ460" s="33"/>
      <c r="DK460" s="33"/>
      <c r="DL460" s="33"/>
      <c r="DM460" s="33"/>
      <c r="DN460" s="33"/>
      <c r="DO460" s="33"/>
      <c r="DP460" s="33"/>
      <c r="DQ460" s="33"/>
      <c r="DR460" s="33"/>
      <c r="DS460" s="33"/>
      <c r="DT460" s="33"/>
      <c r="DU460" s="33"/>
      <c r="DV460" s="33"/>
      <c r="DW460" s="33"/>
      <c r="DX460" s="33"/>
      <c r="DY460" s="33"/>
      <c r="DZ460" s="33"/>
      <c r="EA460" s="33"/>
      <c r="EB460" s="33"/>
      <c r="EC460" s="33"/>
      <c r="ED460" s="33"/>
      <c r="EE460" s="33"/>
      <c r="EF460" s="33"/>
      <c r="EG460" s="33"/>
      <c r="EH460" s="33"/>
      <c r="EI460" s="33"/>
      <c r="EJ460" s="33"/>
      <c r="EK460" s="33"/>
      <c r="EL460" s="33"/>
      <c r="EM460" s="33"/>
      <c r="EN460" s="33"/>
      <c r="EO460" s="33"/>
      <c r="EP460" s="33"/>
      <c r="EQ460" s="33"/>
      <c r="ER460" s="33"/>
      <c r="ES460" s="33"/>
      <c r="ET460" s="33"/>
      <c r="EU460" s="33"/>
      <c r="EV460" s="33"/>
      <c r="EW460" s="33"/>
      <c r="EX460" s="33"/>
      <c r="EY460" s="33"/>
      <c r="EZ460" s="33"/>
      <c r="FA460" s="33"/>
      <c r="FB460" s="33"/>
      <c r="FC460" s="33"/>
      <c r="FD460" s="33"/>
      <c r="FE460" s="33"/>
      <c r="FF460" s="33"/>
      <c r="FG460" s="33"/>
      <c r="FH460" s="33"/>
      <c r="FI460" s="33"/>
      <c r="FJ460" s="33"/>
      <c r="FK460" s="33"/>
      <c r="FL460" s="33"/>
      <c r="FM460" s="33"/>
      <c r="FN460" s="33"/>
      <c r="FO460" s="33"/>
      <c r="FP460" s="33"/>
      <c r="FQ460" s="33"/>
      <c r="FR460" s="33"/>
      <c r="FS460" s="33"/>
      <c r="FT460" s="33"/>
      <c r="FU460" s="33"/>
      <c r="FV460" s="33"/>
      <c r="FW460" s="33"/>
      <c r="FX460" s="33"/>
      <c r="FY460" s="33"/>
      <c r="FZ460" s="33"/>
      <c r="GA460" s="33"/>
      <c r="GB460" s="33"/>
      <c r="GC460" s="33"/>
      <c r="GD460" s="33"/>
      <c r="GE460" s="33"/>
      <c r="GF460" s="33"/>
      <c r="GG460" s="33"/>
      <c r="GH460" s="33"/>
      <c r="GI460" s="33"/>
      <c r="GJ460" s="33"/>
      <c r="GK460" s="33"/>
      <c r="GL460" s="33"/>
      <c r="GM460" s="33"/>
      <c r="GN460" s="33"/>
      <c r="GO460" s="33"/>
      <c r="GP460" s="33"/>
      <c r="GQ460" s="33"/>
      <c r="GR460" s="33"/>
      <c r="GS460" s="33"/>
      <c r="GT460" s="33"/>
      <c r="GU460" s="33"/>
      <c r="GV460" s="33"/>
      <c r="GW460" s="33"/>
      <c r="GX460" s="33"/>
      <c r="GY460" s="33"/>
      <c r="GZ460" s="33"/>
      <c r="HA460" s="33"/>
      <c r="HB460" s="33"/>
      <c r="HC460" s="33"/>
      <c r="HD460" s="33"/>
      <c r="HE460" s="33"/>
      <c r="HF460" s="33"/>
      <c r="HG460" s="33"/>
      <c r="HH460" s="33"/>
      <c r="HI460" s="33"/>
      <c r="HJ460" s="33"/>
      <c r="HK460" s="33"/>
      <c r="HL460" s="33"/>
      <c r="HM460" s="33"/>
      <c r="HN460" s="33"/>
      <c r="HO460" s="33"/>
      <c r="HP460" s="33"/>
      <c r="HQ460" s="33"/>
      <c r="HR460" s="33"/>
      <c r="HS460" s="33"/>
      <c r="HT460" s="33"/>
      <c r="HU460" s="33"/>
      <c r="HV460" s="33"/>
      <c r="HW460" s="33"/>
      <c r="HX460" s="33"/>
      <c r="HY460" s="33"/>
      <c r="HZ460" s="33"/>
      <c r="IA460" s="33"/>
      <c r="IB460" s="33"/>
      <c r="IC460" s="33"/>
      <c r="ID460" s="33"/>
      <c r="IE460" s="33"/>
      <c r="IF460" s="33"/>
      <c r="IG460" s="33"/>
      <c r="IH460" s="33"/>
      <c r="II460" s="33"/>
      <c r="IJ460" s="33"/>
      <c r="IK460" s="33"/>
      <c r="IL460" s="33"/>
      <c r="IM460" s="33"/>
      <c r="IN460" s="33"/>
      <c r="IO460" s="33"/>
      <c r="IP460" s="33"/>
      <c r="IQ460" s="33"/>
      <c r="IR460" s="33"/>
      <c r="IS460" s="33"/>
      <c r="IT460" s="33"/>
      <c r="IU460" s="33"/>
      <c r="IV460" s="33"/>
      <c r="IW460" s="33"/>
      <c r="IX460" s="33"/>
    </row>
    <row r="461" spans="1:258" ht="18" x14ac:dyDescent="0.25">
      <c r="A461" s="24">
        <f>LOOKUP(2,1/($A$4:$A460&lt;&gt;""),$A$4:$A460)+1</f>
        <v>453</v>
      </c>
      <c r="B461" s="25"/>
      <c r="C461" s="42"/>
      <c r="D461" s="26" t="str">
        <f ca="1">IFERROR(IF($E461="","",VLOOKUP($E461,'Currency Pairs'!$B$4:$D$1001,3,FALSE)),"")</f>
        <v/>
      </c>
      <c r="E461" s="41" t="str">
        <f ca="1">IFERROR(IF($D461="","",VLOOKUP($D461,'Currency Pairs'!$A$4:$B$1001,2,FALSE)),"")</f>
        <v/>
      </c>
      <c r="F461" s="42"/>
      <c r="G461" s="41"/>
      <c r="H461" s="41"/>
      <c r="I461" s="41"/>
      <c r="J461" s="43" t="str">
        <f t="shared" si="16"/>
        <v/>
      </c>
      <c r="K461" s="76"/>
      <c r="L461" s="41"/>
      <c r="M461" s="44"/>
      <c r="N461" s="45" t="str">
        <f>IF(OR($G461="",$L461=""),"",ROUND(IF($F461="Long",(L461-G461),(G461-L461)) * POWER(10, VLOOKUP($D461,'Currency Pairs'!$A:$C,3,FALSE)),0))</f>
        <v/>
      </c>
      <c r="O461" s="89" t="str">
        <f>IF($P461="","",(($P461+$Q461+$R461)/LOOKUP(2,1/($V$4:$V460&lt;&gt;""),$V$4:$V460)))</f>
        <v/>
      </c>
      <c r="P461" s="46"/>
      <c r="Q461" s="46"/>
      <c r="R461" s="46"/>
      <c r="S461" s="31" t="str">
        <f t="shared" si="15"/>
        <v/>
      </c>
      <c r="T461" s="63"/>
      <c r="U461" s="63"/>
      <c r="V461" s="30" t="str">
        <f>IF($P461="","",$P461+$Q461+LOOKUP(2,1/($V$4:$V460&lt;&gt;""),$V$4:$V460))</f>
        <v/>
      </c>
      <c r="W461" s="31"/>
      <c r="X461" s="31"/>
      <c r="Y461" s="32"/>
      <c r="Z461" s="32"/>
      <c r="AA461" s="32"/>
      <c r="AB461" s="32"/>
      <c r="AC461" s="32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2"/>
      <c r="AO461" s="32"/>
      <c r="AP461" s="32"/>
      <c r="AQ461" s="32"/>
      <c r="AR461" s="32"/>
      <c r="AS461" s="32"/>
      <c r="AT461" s="32"/>
      <c r="AU461" s="32"/>
      <c r="AV461" s="32"/>
      <c r="AW461" s="32"/>
      <c r="AX461" s="32"/>
      <c r="AY461" s="32"/>
      <c r="AZ461" s="32"/>
      <c r="BA461" s="32"/>
      <c r="BB461" s="32"/>
      <c r="BC461" s="32"/>
      <c r="BD461" s="32"/>
      <c r="BE461" s="32"/>
      <c r="BF461" s="32"/>
      <c r="BG461" s="32"/>
      <c r="BH461" s="32"/>
      <c r="BI461" s="32"/>
      <c r="BJ461" s="32"/>
      <c r="BK461" s="32"/>
      <c r="BL461" s="32"/>
      <c r="BM461" s="32"/>
      <c r="BN461" s="32"/>
      <c r="BO461" s="32"/>
      <c r="BP461" s="32"/>
      <c r="BQ461" s="32"/>
      <c r="BR461" s="32"/>
      <c r="BS461" s="32"/>
      <c r="BT461" s="32"/>
      <c r="BU461" s="32"/>
      <c r="BV461" s="32"/>
      <c r="BW461" s="32"/>
      <c r="BX461" s="32"/>
      <c r="BY461" s="32"/>
      <c r="BZ461" s="32"/>
      <c r="CA461" s="32"/>
      <c r="CB461" s="32"/>
      <c r="CC461" s="32"/>
      <c r="CD461" s="32"/>
      <c r="CE461" s="32"/>
      <c r="CF461" s="32"/>
      <c r="CG461" s="32"/>
      <c r="CH461" s="32"/>
      <c r="CI461" s="32"/>
      <c r="CJ461" s="32"/>
      <c r="CK461" s="32"/>
      <c r="CL461" s="32"/>
      <c r="CM461" s="32"/>
      <c r="CN461" s="32"/>
      <c r="CO461" s="32"/>
      <c r="CP461" s="32"/>
      <c r="CQ461" s="32"/>
      <c r="CR461" s="32"/>
      <c r="CS461" s="32"/>
      <c r="CT461" s="32"/>
      <c r="CU461" s="32"/>
      <c r="CV461" s="32"/>
      <c r="CW461" s="32"/>
      <c r="CX461" s="32"/>
      <c r="CY461" s="32"/>
      <c r="CZ461" s="32"/>
      <c r="DA461" s="32"/>
      <c r="DB461" s="32"/>
      <c r="DC461" s="32"/>
      <c r="DD461" s="32"/>
      <c r="DE461" s="32"/>
      <c r="DF461" s="32"/>
      <c r="DG461" s="32"/>
      <c r="DH461" s="32"/>
      <c r="DI461" s="32"/>
      <c r="DJ461" s="32"/>
      <c r="DK461" s="32"/>
      <c r="DL461" s="32"/>
      <c r="DM461" s="32"/>
      <c r="DN461" s="32"/>
      <c r="DO461" s="32"/>
      <c r="DP461" s="32"/>
      <c r="DQ461" s="32"/>
      <c r="DR461" s="32"/>
      <c r="DS461" s="32"/>
      <c r="DT461" s="32"/>
      <c r="DU461" s="32"/>
      <c r="DV461" s="32"/>
      <c r="DW461" s="32"/>
      <c r="DX461" s="32"/>
      <c r="DY461" s="32"/>
      <c r="DZ461" s="32"/>
      <c r="EA461" s="32"/>
      <c r="EB461" s="32"/>
      <c r="EC461" s="32"/>
      <c r="ED461" s="32"/>
      <c r="EE461" s="32"/>
      <c r="EF461" s="32"/>
      <c r="EG461" s="32"/>
      <c r="EH461" s="32"/>
      <c r="EI461" s="32"/>
      <c r="EJ461" s="32"/>
      <c r="EK461" s="32"/>
      <c r="EL461" s="32"/>
      <c r="EM461" s="32"/>
      <c r="EN461" s="32"/>
      <c r="EO461" s="32"/>
      <c r="EP461" s="32"/>
      <c r="EQ461" s="32"/>
      <c r="ER461" s="32"/>
      <c r="ES461" s="32"/>
      <c r="ET461" s="32"/>
      <c r="EU461" s="32"/>
      <c r="EV461" s="32"/>
      <c r="EW461" s="32"/>
      <c r="EX461" s="32"/>
      <c r="EY461" s="32"/>
      <c r="EZ461" s="32"/>
      <c r="FA461" s="32"/>
      <c r="FB461" s="32"/>
      <c r="FC461" s="32"/>
      <c r="FD461" s="32"/>
      <c r="FE461" s="32"/>
      <c r="FF461" s="32"/>
      <c r="FG461" s="32"/>
      <c r="FH461" s="32"/>
      <c r="FI461" s="32"/>
      <c r="FJ461" s="32"/>
      <c r="FK461" s="32"/>
      <c r="FL461" s="32"/>
      <c r="FM461" s="32"/>
      <c r="FN461" s="32"/>
      <c r="FO461" s="32"/>
      <c r="FP461" s="32"/>
      <c r="FQ461" s="32"/>
      <c r="FR461" s="32"/>
      <c r="FS461" s="32"/>
      <c r="FT461" s="32"/>
      <c r="FU461" s="32"/>
      <c r="FV461" s="32"/>
      <c r="FW461" s="32"/>
      <c r="FX461" s="32"/>
      <c r="FY461" s="32"/>
      <c r="FZ461" s="32"/>
      <c r="GA461" s="32"/>
      <c r="GB461" s="32"/>
      <c r="GC461" s="32"/>
      <c r="GD461" s="32"/>
      <c r="GE461" s="32"/>
      <c r="GF461" s="32"/>
      <c r="GG461" s="32"/>
      <c r="GH461" s="32"/>
      <c r="GI461" s="32"/>
      <c r="GJ461" s="32"/>
      <c r="GK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</row>
    <row r="462" spans="1:258" ht="18" x14ac:dyDescent="0.25">
      <c r="A462" s="33">
        <f>LOOKUP(2,1/($A$4:$A461&lt;&gt;""),$A$4:$A461)+1</f>
        <v>454</v>
      </c>
      <c r="B462" s="34"/>
      <c r="C462" s="48"/>
      <c r="D462" s="35" t="str">
        <f ca="1">IFERROR(IF($E462="","",VLOOKUP($E462,'Currency Pairs'!$B$4:$D$1001,3,FALSE)),"")</f>
        <v/>
      </c>
      <c r="E462" s="47" t="str">
        <f ca="1">IFERROR(IF($D462="","",VLOOKUP($D462,'Currency Pairs'!$A$4:$B$1001,2,FALSE)),"")</f>
        <v/>
      </c>
      <c r="F462" s="48"/>
      <c r="G462" s="47"/>
      <c r="H462" s="47"/>
      <c r="I462" s="47"/>
      <c r="J462" s="49" t="str">
        <f t="shared" si="16"/>
        <v/>
      </c>
      <c r="K462" s="77"/>
      <c r="L462" s="47"/>
      <c r="M462" s="50"/>
      <c r="N462" s="51" t="str">
        <f>IF(OR($G462="",$L462=""),"",ROUND(IF($F462="Long",(L462-G462),(G462-L462)) * POWER(10, VLOOKUP($D462,'Currency Pairs'!$A:$C,3,FALSE)),0))</f>
        <v/>
      </c>
      <c r="O462" s="93" t="str">
        <f>IF($P462="","",(($P462+$Q462+$R462)/LOOKUP(2,1/($V$4:$V461&lt;&gt;""),$V$4:$V461)))</f>
        <v/>
      </c>
      <c r="P462" s="52"/>
      <c r="Q462" s="52"/>
      <c r="R462" s="52"/>
      <c r="S462" s="40" t="str">
        <f t="shared" si="15"/>
        <v/>
      </c>
      <c r="T462" s="64"/>
      <c r="U462" s="64"/>
      <c r="V462" s="39" t="str">
        <f>IF($P462="","",$P462+$Q462+LOOKUP(2,1/($V$4:$V461&lt;&gt;""),$V$4:$V461))</f>
        <v/>
      </c>
      <c r="W462" s="40"/>
      <c r="X462" s="40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  <c r="CY462" s="33"/>
      <c r="CZ462" s="33"/>
      <c r="DA462" s="33"/>
      <c r="DB462" s="33"/>
      <c r="DC462" s="33"/>
      <c r="DD462" s="33"/>
      <c r="DE462" s="33"/>
      <c r="DF462" s="33"/>
      <c r="DG462" s="33"/>
      <c r="DH462" s="33"/>
      <c r="DI462" s="33"/>
      <c r="DJ462" s="33"/>
      <c r="DK462" s="33"/>
      <c r="DL462" s="33"/>
      <c r="DM462" s="33"/>
      <c r="DN462" s="33"/>
      <c r="DO462" s="33"/>
      <c r="DP462" s="33"/>
      <c r="DQ462" s="33"/>
      <c r="DR462" s="33"/>
      <c r="DS462" s="33"/>
      <c r="DT462" s="33"/>
      <c r="DU462" s="33"/>
      <c r="DV462" s="33"/>
      <c r="DW462" s="33"/>
      <c r="DX462" s="33"/>
      <c r="DY462" s="33"/>
      <c r="DZ462" s="33"/>
      <c r="EA462" s="33"/>
      <c r="EB462" s="33"/>
      <c r="EC462" s="33"/>
      <c r="ED462" s="33"/>
      <c r="EE462" s="33"/>
      <c r="EF462" s="33"/>
      <c r="EG462" s="33"/>
      <c r="EH462" s="33"/>
      <c r="EI462" s="33"/>
      <c r="EJ462" s="33"/>
      <c r="EK462" s="33"/>
      <c r="EL462" s="33"/>
      <c r="EM462" s="33"/>
      <c r="EN462" s="33"/>
      <c r="EO462" s="33"/>
      <c r="EP462" s="33"/>
      <c r="EQ462" s="33"/>
      <c r="ER462" s="33"/>
      <c r="ES462" s="33"/>
      <c r="ET462" s="33"/>
      <c r="EU462" s="33"/>
      <c r="EV462" s="33"/>
      <c r="EW462" s="33"/>
      <c r="EX462" s="33"/>
      <c r="EY462" s="33"/>
      <c r="EZ462" s="33"/>
      <c r="FA462" s="33"/>
      <c r="FB462" s="33"/>
      <c r="FC462" s="33"/>
      <c r="FD462" s="33"/>
      <c r="FE462" s="33"/>
      <c r="FF462" s="33"/>
      <c r="FG462" s="33"/>
      <c r="FH462" s="33"/>
      <c r="FI462" s="33"/>
      <c r="FJ462" s="33"/>
      <c r="FK462" s="33"/>
      <c r="FL462" s="33"/>
      <c r="FM462" s="33"/>
      <c r="FN462" s="33"/>
      <c r="FO462" s="33"/>
      <c r="FP462" s="33"/>
      <c r="FQ462" s="33"/>
      <c r="FR462" s="33"/>
      <c r="FS462" s="33"/>
      <c r="FT462" s="33"/>
      <c r="FU462" s="33"/>
      <c r="FV462" s="33"/>
      <c r="FW462" s="33"/>
      <c r="FX462" s="33"/>
      <c r="FY462" s="33"/>
      <c r="FZ462" s="33"/>
      <c r="GA462" s="33"/>
      <c r="GB462" s="33"/>
      <c r="GC462" s="33"/>
      <c r="GD462" s="33"/>
      <c r="GE462" s="33"/>
      <c r="GF462" s="33"/>
      <c r="GG462" s="33"/>
      <c r="GH462" s="33"/>
      <c r="GI462" s="33"/>
      <c r="GJ462" s="33"/>
      <c r="GK462" s="33"/>
      <c r="GL462" s="33"/>
      <c r="GM462" s="33"/>
      <c r="GN462" s="33"/>
      <c r="GO462" s="33"/>
      <c r="GP462" s="33"/>
      <c r="GQ462" s="33"/>
      <c r="GR462" s="33"/>
      <c r="GS462" s="33"/>
      <c r="GT462" s="33"/>
      <c r="GU462" s="33"/>
      <c r="GV462" s="33"/>
      <c r="GW462" s="33"/>
      <c r="GX462" s="33"/>
      <c r="GY462" s="33"/>
      <c r="GZ462" s="33"/>
      <c r="HA462" s="33"/>
      <c r="HB462" s="33"/>
      <c r="HC462" s="33"/>
      <c r="HD462" s="33"/>
      <c r="HE462" s="33"/>
      <c r="HF462" s="33"/>
      <c r="HG462" s="33"/>
      <c r="HH462" s="33"/>
      <c r="HI462" s="33"/>
      <c r="HJ462" s="33"/>
      <c r="HK462" s="33"/>
      <c r="HL462" s="33"/>
      <c r="HM462" s="33"/>
      <c r="HN462" s="33"/>
      <c r="HO462" s="33"/>
      <c r="HP462" s="33"/>
      <c r="HQ462" s="33"/>
      <c r="HR462" s="33"/>
      <c r="HS462" s="33"/>
      <c r="HT462" s="33"/>
      <c r="HU462" s="33"/>
      <c r="HV462" s="33"/>
      <c r="HW462" s="33"/>
      <c r="HX462" s="33"/>
      <c r="HY462" s="33"/>
      <c r="HZ462" s="33"/>
      <c r="IA462" s="33"/>
      <c r="IB462" s="33"/>
      <c r="IC462" s="33"/>
      <c r="ID462" s="33"/>
      <c r="IE462" s="33"/>
      <c r="IF462" s="33"/>
      <c r="IG462" s="33"/>
      <c r="IH462" s="33"/>
      <c r="II462" s="33"/>
      <c r="IJ462" s="33"/>
      <c r="IK462" s="33"/>
      <c r="IL462" s="33"/>
      <c r="IM462" s="33"/>
      <c r="IN462" s="33"/>
      <c r="IO462" s="33"/>
      <c r="IP462" s="33"/>
      <c r="IQ462" s="33"/>
      <c r="IR462" s="33"/>
      <c r="IS462" s="33"/>
      <c r="IT462" s="33"/>
      <c r="IU462" s="33"/>
      <c r="IV462" s="33"/>
      <c r="IW462" s="33"/>
      <c r="IX462" s="33"/>
    </row>
    <row r="463" spans="1:258" ht="18" x14ac:dyDescent="0.25">
      <c r="A463" s="24">
        <f>LOOKUP(2,1/($A$4:$A462&lt;&gt;""),$A$4:$A462)+1</f>
        <v>455</v>
      </c>
      <c r="B463" s="25"/>
      <c r="C463" s="42"/>
      <c r="D463" s="26" t="str">
        <f ca="1">IFERROR(IF($E463="","",VLOOKUP($E463,'Currency Pairs'!$B$4:$D$1001,3,FALSE)),"")</f>
        <v/>
      </c>
      <c r="E463" s="41" t="str">
        <f ca="1">IFERROR(IF($D463="","",VLOOKUP($D463,'Currency Pairs'!$A$4:$B$1001,2,FALSE)),"")</f>
        <v/>
      </c>
      <c r="F463" s="42"/>
      <c r="G463" s="41"/>
      <c r="H463" s="41"/>
      <c r="I463" s="41"/>
      <c r="J463" s="43" t="str">
        <f t="shared" si="16"/>
        <v/>
      </c>
      <c r="K463" s="76"/>
      <c r="L463" s="41"/>
      <c r="M463" s="44"/>
      <c r="N463" s="45" t="str">
        <f>IF(OR($G463="",$L463=""),"",ROUND(IF($F463="Long",(L463-G463),(G463-L463)) * POWER(10, VLOOKUP($D463,'Currency Pairs'!$A:$C,3,FALSE)),0))</f>
        <v/>
      </c>
      <c r="O463" s="89" t="str">
        <f>IF($P463="","",(($P463+$Q463+$R463)/LOOKUP(2,1/($V$4:$V462&lt;&gt;""),$V$4:$V462)))</f>
        <v/>
      </c>
      <c r="P463" s="46"/>
      <c r="Q463" s="46"/>
      <c r="R463" s="46"/>
      <c r="S463" s="31" t="str">
        <f t="shared" si="15"/>
        <v/>
      </c>
      <c r="T463" s="63"/>
      <c r="U463" s="63"/>
      <c r="V463" s="30" t="str">
        <f>IF($P463="","",$P463+$Q463+LOOKUP(2,1/($V$4:$V462&lt;&gt;""),$V$4:$V462))</f>
        <v/>
      </c>
      <c r="W463" s="31"/>
      <c r="X463" s="31"/>
      <c r="Y463" s="32"/>
      <c r="Z463" s="32"/>
      <c r="AA463" s="32"/>
      <c r="AB463" s="32"/>
      <c r="AC463" s="32"/>
      <c r="AD463" s="32"/>
      <c r="AE463" s="32"/>
      <c r="AF463" s="32"/>
      <c r="AG463" s="32"/>
      <c r="AH463" s="32"/>
      <c r="AI463" s="32"/>
      <c r="AJ463" s="32"/>
      <c r="AK463" s="32"/>
      <c r="AL463" s="32"/>
      <c r="AM463" s="32"/>
      <c r="AN463" s="32"/>
      <c r="AO463" s="32"/>
      <c r="AP463" s="32"/>
      <c r="AQ463" s="32"/>
      <c r="AR463" s="32"/>
      <c r="AS463" s="32"/>
      <c r="AT463" s="32"/>
      <c r="AU463" s="32"/>
      <c r="AV463" s="32"/>
      <c r="AW463" s="32"/>
      <c r="AX463" s="32"/>
      <c r="AY463" s="32"/>
      <c r="AZ463" s="32"/>
      <c r="BA463" s="32"/>
      <c r="BB463" s="32"/>
      <c r="BC463" s="32"/>
      <c r="BD463" s="32"/>
      <c r="BE463" s="32"/>
      <c r="BF463" s="32"/>
      <c r="BG463" s="32"/>
      <c r="BH463" s="32"/>
      <c r="BI463" s="32"/>
      <c r="BJ463" s="32"/>
      <c r="BK463" s="32"/>
      <c r="BL463" s="32"/>
      <c r="BM463" s="32"/>
      <c r="BN463" s="32"/>
      <c r="BO463" s="32"/>
      <c r="BP463" s="32"/>
      <c r="BQ463" s="32"/>
      <c r="BR463" s="32"/>
      <c r="BS463" s="32"/>
      <c r="BT463" s="32"/>
      <c r="BU463" s="32"/>
      <c r="BV463" s="32"/>
      <c r="BW463" s="32"/>
      <c r="BX463" s="32"/>
      <c r="BY463" s="32"/>
      <c r="BZ463" s="32"/>
      <c r="CA463" s="32"/>
      <c r="CB463" s="32"/>
      <c r="CC463" s="32"/>
      <c r="CD463" s="32"/>
      <c r="CE463" s="32"/>
      <c r="CF463" s="32"/>
      <c r="CG463" s="32"/>
      <c r="CH463" s="32"/>
      <c r="CI463" s="32"/>
      <c r="CJ463" s="32"/>
      <c r="CK463" s="32"/>
      <c r="CL463" s="32"/>
      <c r="CM463" s="32"/>
      <c r="CN463" s="32"/>
      <c r="CO463" s="32"/>
      <c r="CP463" s="32"/>
      <c r="CQ463" s="32"/>
      <c r="CR463" s="32"/>
      <c r="CS463" s="32"/>
      <c r="CT463" s="32"/>
      <c r="CU463" s="32"/>
      <c r="CV463" s="32"/>
      <c r="CW463" s="32"/>
      <c r="CX463" s="32"/>
      <c r="CY463" s="32"/>
      <c r="CZ463" s="32"/>
      <c r="DA463" s="32"/>
      <c r="DB463" s="32"/>
      <c r="DC463" s="32"/>
      <c r="DD463" s="32"/>
      <c r="DE463" s="32"/>
      <c r="DF463" s="32"/>
      <c r="DG463" s="32"/>
      <c r="DH463" s="32"/>
      <c r="DI463" s="32"/>
      <c r="DJ463" s="32"/>
      <c r="DK463" s="32"/>
      <c r="DL463" s="32"/>
      <c r="DM463" s="32"/>
      <c r="DN463" s="32"/>
      <c r="DO463" s="32"/>
      <c r="DP463" s="32"/>
      <c r="DQ463" s="32"/>
      <c r="DR463" s="32"/>
      <c r="DS463" s="32"/>
      <c r="DT463" s="32"/>
      <c r="DU463" s="32"/>
      <c r="DV463" s="32"/>
      <c r="DW463" s="32"/>
      <c r="DX463" s="32"/>
      <c r="DY463" s="32"/>
      <c r="DZ463" s="32"/>
      <c r="EA463" s="32"/>
      <c r="EB463" s="32"/>
      <c r="EC463" s="32"/>
      <c r="ED463" s="32"/>
      <c r="EE463" s="32"/>
      <c r="EF463" s="32"/>
      <c r="EG463" s="32"/>
      <c r="EH463" s="32"/>
      <c r="EI463" s="32"/>
      <c r="EJ463" s="32"/>
      <c r="EK463" s="32"/>
      <c r="EL463" s="32"/>
      <c r="EM463" s="32"/>
      <c r="EN463" s="32"/>
      <c r="EO463" s="32"/>
      <c r="EP463" s="32"/>
      <c r="EQ463" s="32"/>
      <c r="ER463" s="32"/>
      <c r="ES463" s="32"/>
      <c r="ET463" s="32"/>
      <c r="EU463" s="32"/>
      <c r="EV463" s="32"/>
      <c r="EW463" s="32"/>
      <c r="EX463" s="32"/>
      <c r="EY463" s="32"/>
      <c r="EZ463" s="32"/>
      <c r="FA463" s="32"/>
      <c r="FB463" s="32"/>
      <c r="FC463" s="32"/>
      <c r="FD463" s="32"/>
      <c r="FE463" s="32"/>
      <c r="FF463" s="32"/>
      <c r="FG463" s="32"/>
      <c r="FH463" s="32"/>
      <c r="FI463" s="32"/>
      <c r="FJ463" s="32"/>
      <c r="FK463" s="32"/>
      <c r="FL463" s="32"/>
      <c r="FM463" s="32"/>
      <c r="FN463" s="32"/>
      <c r="FO463" s="32"/>
      <c r="FP463" s="32"/>
      <c r="FQ463" s="32"/>
      <c r="FR463" s="32"/>
      <c r="FS463" s="32"/>
      <c r="FT463" s="32"/>
      <c r="FU463" s="32"/>
      <c r="FV463" s="32"/>
      <c r="FW463" s="32"/>
      <c r="FX463" s="32"/>
      <c r="FY463" s="32"/>
      <c r="FZ463" s="32"/>
      <c r="GA463" s="32"/>
      <c r="GB463" s="32"/>
      <c r="GC463" s="32"/>
      <c r="GD463" s="32"/>
      <c r="GE463" s="32"/>
      <c r="GF463" s="32"/>
      <c r="GG463" s="32"/>
      <c r="GH463" s="32"/>
      <c r="GI463" s="32"/>
      <c r="GJ463" s="32"/>
      <c r="GK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</row>
    <row r="464" spans="1:258" ht="18" x14ac:dyDescent="0.25">
      <c r="A464" s="33">
        <f>LOOKUP(2,1/($A$4:$A463&lt;&gt;""),$A$4:$A463)+1</f>
        <v>456</v>
      </c>
      <c r="B464" s="34"/>
      <c r="C464" s="48"/>
      <c r="D464" s="35" t="str">
        <f ca="1">IFERROR(IF($E464="","",VLOOKUP($E464,'Currency Pairs'!$B$4:$D$1001,3,FALSE)),"")</f>
        <v/>
      </c>
      <c r="E464" s="47" t="str">
        <f ca="1">IFERROR(IF($D464="","",VLOOKUP($D464,'Currency Pairs'!$A$4:$B$1001,2,FALSE)),"")</f>
        <v/>
      </c>
      <c r="F464" s="48"/>
      <c r="G464" s="47"/>
      <c r="H464" s="47"/>
      <c r="I464" s="47"/>
      <c r="J464" s="49" t="str">
        <f t="shared" si="16"/>
        <v/>
      </c>
      <c r="K464" s="77"/>
      <c r="L464" s="47"/>
      <c r="M464" s="50"/>
      <c r="N464" s="51" t="str">
        <f>IF(OR($G464="",$L464=""),"",ROUND(IF($F464="Long",(L464-G464),(G464-L464)) * POWER(10, VLOOKUP($D464,'Currency Pairs'!$A:$C,3,FALSE)),0))</f>
        <v/>
      </c>
      <c r="O464" s="93" t="str">
        <f>IF($P464="","",(($P464+$Q464+$R464)/LOOKUP(2,1/($V$4:$V463&lt;&gt;""),$V$4:$V463)))</f>
        <v/>
      </c>
      <c r="P464" s="52"/>
      <c r="Q464" s="52"/>
      <c r="R464" s="52"/>
      <c r="S464" s="40" t="str">
        <f t="shared" si="15"/>
        <v/>
      </c>
      <c r="T464" s="64"/>
      <c r="U464" s="64"/>
      <c r="V464" s="39" t="str">
        <f>IF($P464="","",$P464+$Q464+LOOKUP(2,1/($V$4:$V463&lt;&gt;""),$V$4:$V463))</f>
        <v/>
      </c>
      <c r="W464" s="40"/>
      <c r="X464" s="40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  <c r="CY464" s="33"/>
      <c r="CZ464" s="33"/>
      <c r="DA464" s="33"/>
      <c r="DB464" s="33"/>
      <c r="DC464" s="33"/>
      <c r="DD464" s="33"/>
      <c r="DE464" s="33"/>
      <c r="DF464" s="33"/>
      <c r="DG464" s="33"/>
      <c r="DH464" s="33"/>
      <c r="DI464" s="33"/>
      <c r="DJ464" s="33"/>
      <c r="DK464" s="33"/>
      <c r="DL464" s="33"/>
      <c r="DM464" s="33"/>
      <c r="DN464" s="33"/>
      <c r="DO464" s="33"/>
      <c r="DP464" s="33"/>
      <c r="DQ464" s="33"/>
      <c r="DR464" s="33"/>
      <c r="DS464" s="33"/>
      <c r="DT464" s="33"/>
      <c r="DU464" s="33"/>
      <c r="DV464" s="33"/>
      <c r="DW464" s="33"/>
      <c r="DX464" s="33"/>
      <c r="DY464" s="33"/>
      <c r="DZ464" s="33"/>
      <c r="EA464" s="33"/>
      <c r="EB464" s="33"/>
      <c r="EC464" s="33"/>
      <c r="ED464" s="33"/>
      <c r="EE464" s="33"/>
      <c r="EF464" s="33"/>
      <c r="EG464" s="33"/>
      <c r="EH464" s="33"/>
      <c r="EI464" s="33"/>
      <c r="EJ464" s="33"/>
      <c r="EK464" s="33"/>
      <c r="EL464" s="33"/>
      <c r="EM464" s="33"/>
      <c r="EN464" s="33"/>
      <c r="EO464" s="33"/>
      <c r="EP464" s="33"/>
      <c r="EQ464" s="33"/>
      <c r="ER464" s="33"/>
      <c r="ES464" s="33"/>
      <c r="ET464" s="33"/>
      <c r="EU464" s="33"/>
      <c r="EV464" s="33"/>
      <c r="EW464" s="33"/>
      <c r="EX464" s="33"/>
      <c r="EY464" s="33"/>
      <c r="EZ464" s="33"/>
      <c r="FA464" s="33"/>
      <c r="FB464" s="33"/>
      <c r="FC464" s="33"/>
      <c r="FD464" s="33"/>
      <c r="FE464" s="33"/>
      <c r="FF464" s="33"/>
      <c r="FG464" s="33"/>
      <c r="FH464" s="33"/>
      <c r="FI464" s="33"/>
      <c r="FJ464" s="33"/>
      <c r="FK464" s="33"/>
      <c r="FL464" s="33"/>
      <c r="FM464" s="33"/>
      <c r="FN464" s="33"/>
      <c r="FO464" s="33"/>
      <c r="FP464" s="33"/>
      <c r="FQ464" s="33"/>
      <c r="FR464" s="33"/>
      <c r="FS464" s="33"/>
      <c r="FT464" s="33"/>
      <c r="FU464" s="33"/>
      <c r="FV464" s="33"/>
      <c r="FW464" s="33"/>
      <c r="FX464" s="33"/>
      <c r="FY464" s="33"/>
      <c r="FZ464" s="33"/>
      <c r="GA464" s="33"/>
      <c r="GB464" s="33"/>
      <c r="GC464" s="33"/>
      <c r="GD464" s="33"/>
      <c r="GE464" s="33"/>
      <c r="GF464" s="33"/>
      <c r="GG464" s="33"/>
      <c r="GH464" s="33"/>
      <c r="GI464" s="33"/>
      <c r="GJ464" s="33"/>
      <c r="GK464" s="33"/>
      <c r="GL464" s="33"/>
      <c r="GM464" s="33"/>
      <c r="GN464" s="33"/>
      <c r="GO464" s="33"/>
      <c r="GP464" s="33"/>
      <c r="GQ464" s="33"/>
      <c r="GR464" s="33"/>
      <c r="GS464" s="33"/>
      <c r="GT464" s="33"/>
      <c r="GU464" s="33"/>
      <c r="GV464" s="33"/>
      <c r="GW464" s="33"/>
      <c r="GX464" s="33"/>
      <c r="GY464" s="33"/>
      <c r="GZ464" s="33"/>
      <c r="HA464" s="33"/>
      <c r="HB464" s="33"/>
      <c r="HC464" s="33"/>
      <c r="HD464" s="33"/>
      <c r="HE464" s="33"/>
      <c r="HF464" s="33"/>
      <c r="HG464" s="33"/>
      <c r="HH464" s="33"/>
      <c r="HI464" s="33"/>
      <c r="HJ464" s="33"/>
      <c r="HK464" s="33"/>
      <c r="HL464" s="33"/>
      <c r="HM464" s="33"/>
      <c r="HN464" s="33"/>
      <c r="HO464" s="33"/>
      <c r="HP464" s="33"/>
      <c r="HQ464" s="33"/>
      <c r="HR464" s="33"/>
      <c r="HS464" s="33"/>
      <c r="HT464" s="33"/>
      <c r="HU464" s="33"/>
      <c r="HV464" s="33"/>
      <c r="HW464" s="33"/>
      <c r="HX464" s="33"/>
      <c r="HY464" s="33"/>
      <c r="HZ464" s="33"/>
      <c r="IA464" s="33"/>
      <c r="IB464" s="33"/>
      <c r="IC464" s="33"/>
      <c r="ID464" s="33"/>
      <c r="IE464" s="33"/>
      <c r="IF464" s="33"/>
      <c r="IG464" s="33"/>
      <c r="IH464" s="33"/>
      <c r="II464" s="33"/>
      <c r="IJ464" s="33"/>
      <c r="IK464" s="33"/>
      <c r="IL464" s="33"/>
      <c r="IM464" s="33"/>
      <c r="IN464" s="33"/>
      <c r="IO464" s="33"/>
      <c r="IP464" s="33"/>
      <c r="IQ464" s="33"/>
      <c r="IR464" s="33"/>
      <c r="IS464" s="33"/>
      <c r="IT464" s="33"/>
      <c r="IU464" s="33"/>
      <c r="IV464" s="33"/>
      <c r="IW464" s="33"/>
      <c r="IX464" s="33"/>
    </row>
    <row r="465" spans="1:258" ht="18" x14ac:dyDescent="0.25">
      <c r="A465" s="24">
        <f>LOOKUP(2,1/($A$4:$A464&lt;&gt;""),$A$4:$A464)+1</f>
        <v>457</v>
      </c>
      <c r="B465" s="25"/>
      <c r="C465" s="42"/>
      <c r="D465" s="26" t="str">
        <f ca="1">IFERROR(IF($E465="","",VLOOKUP($E465,'Currency Pairs'!$B$4:$D$1001,3,FALSE)),"")</f>
        <v/>
      </c>
      <c r="E465" s="41" t="str">
        <f ca="1">IFERROR(IF($D465="","",VLOOKUP($D465,'Currency Pairs'!$A$4:$B$1001,2,FALSE)),"")</f>
        <v/>
      </c>
      <c r="F465" s="42"/>
      <c r="G465" s="41"/>
      <c r="H465" s="41"/>
      <c r="I465" s="41"/>
      <c r="J465" s="43" t="str">
        <f t="shared" si="16"/>
        <v/>
      </c>
      <c r="K465" s="76"/>
      <c r="L465" s="41"/>
      <c r="M465" s="44"/>
      <c r="N465" s="45" t="str">
        <f>IF(OR($G465="",$L465=""),"",ROUND(IF($F465="Long",(L465-G465),(G465-L465)) * POWER(10, VLOOKUP($D465,'Currency Pairs'!$A:$C,3,FALSE)),0))</f>
        <v/>
      </c>
      <c r="O465" s="89" t="str">
        <f>IF($P465="","",(($P465+$Q465+$R465)/LOOKUP(2,1/($V$4:$V464&lt;&gt;""),$V$4:$V464)))</f>
        <v/>
      </c>
      <c r="P465" s="46"/>
      <c r="Q465" s="46"/>
      <c r="R465" s="46"/>
      <c r="S465" s="31" t="str">
        <f t="shared" si="15"/>
        <v/>
      </c>
      <c r="T465" s="63"/>
      <c r="U465" s="63"/>
      <c r="V465" s="30" t="str">
        <f>IF($P465="","",$P465+$Q465+LOOKUP(2,1/($V$4:$V464&lt;&gt;""),$V$4:$V464))</f>
        <v/>
      </c>
      <c r="W465" s="31"/>
      <c r="X465" s="31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</row>
    <row r="466" spans="1:258" ht="18" x14ac:dyDescent="0.25">
      <c r="A466" s="33">
        <f>LOOKUP(2,1/($A$4:$A465&lt;&gt;""),$A$4:$A465)+1</f>
        <v>458</v>
      </c>
      <c r="B466" s="34"/>
      <c r="C466" s="48"/>
      <c r="D466" s="35" t="str">
        <f ca="1">IFERROR(IF($E466="","",VLOOKUP($E466,'Currency Pairs'!$B$4:$D$1001,3,FALSE)),"")</f>
        <v/>
      </c>
      <c r="E466" s="47" t="str">
        <f ca="1">IFERROR(IF($D466="","",VLOOKUP($D466,'Currency Pairs'!$A$4:$B$1001,2,FALSE)),"")</f>
        <v/>
      </c>
      <c r="F466" s="48"/>
      <c r="G466" s="47"/>
      <c r="H466" s="47"/>
      <c r="I466" s="47"/>
      <c r="J466" s="49" t="str">
        <f t="shared" si="16"/>
        <v/>
      </c>
      <c r="K466" s="77"/>
      <c r="L466" s="47"/>
      <c r="M466" s="50"/>
      <c r="N466" s="51" t="str">
        <f>IF(OR($G466="",$L466=""),"",ROUND(IF($F466="Long",(L466-G466),(G466-L466)) * POWER(10, VLOOKUP($D466,'Currency Pairs'!$A:$C,3,FALSE)),0))</f>
        <v/>
      </c>
      <c r="O466" s="93" t="str">
        <f>IF($P466="","",(($P466+$Q466+$R466)/LOOKUP(2,1/($V$4:$V465&lt;&gt;""),$V$4:$V465)))</f>
        <v/>
      </c>
      <c r="P466" s="52"/>
      <c r="Q466" s="52"/>
      <c r="R466" s="52"/>
      <c r="S466" s="40" t="str">
        <f t="shared" si="15"/>
        <v/>
      </c>
      <c r="T466" s="64"/>
      <c r="U466" s="64"/>
      <c r="V466" s="39" t="str">
        <f>IF($P466="","",$P466+$Q466+LOOKUP(2,1/($V$4:$V465&lt;&gt;""),$V$4:$V465))</f>
        <v/>
      </c>
      <c r="W466" s="40"/>
      <c r="X466" s="40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  <c r="CY466" s="33"/>
      <c r="CZ466" s="33"/>
      <c r="DA466" s="33"/>
      <c r="DB466" s="33"/>
      <c r="DC466" s="33"/>
      <c r="DD466" s="33"/>
      <c r="DE466" s="33"/>
      <c r="DF466" s="33"/>
      <c r="DG466" s="33"/>
      <c r="DH466" s="33"/>
      <c r="DI466" s="33"/>
      <c r="DJ466" s="33"/>
      <c r="DK466" s="33"/>
      <c r="DL466" s="33"/>
      <c r="DM466" s="33"/>
      <c r="DN466" s="33"/>
      <c r="DO466" s="33"/>
      <c r="DP466" s="33"/>
      <c r="DQ466" s="33"/>
      <c r="DR466" s="33"/>
      <c r="DS466" s="33"/>
      <c r="DT466" s="33"/>
      <c r="DU466" s="33"/>
      <c r="DV466" s="33"/>
      <c r="DW466" s="33"/>
      <c r="DX466" s="33"/>
      <c r="DY466" s="33"/>
      <c r="DZ466" s="33"/>
      <c r="EA466" s="33"/>
      <c r="EB466" s="33"/>
      <c r="EC466" s="33"/>
      <c r="ED466" s="33"/>
      <c r="EE466" s="33"/>
      <c r="EF466" s="33"/>
      <c r="EG466" s="33"/>
      <c r="EH466" s="33"/>
      <c r="EI466" s="33"/>
      <c r="EJ466" s="33"/>
      <c r="EK466" s="33"/>
      <c r="EL466" s="33"/>
      <c r="EM466" s="33"/>
      <c r="EN466" s="33"/>
      <c r="EO466" s="33"/>
      <c r="EP466" s="33"/>
      <c r="EQ466" s="33"/>
      <c r="ER466" s="33"/>
      <c r="ES466" s="33"/>
      <c r="ET466" s="33"/>
      <c r="EU466" s="33"/>
      <c r="EV466" s="33"/>
      <c r="EW466" s="33"/>
      <c r="EX466" s="33"/>
      <c r="EY466" s="33"/>
      <c r="EZ466" s="33"/>
      <c r="FA466" s="33"/>
      <c r="FB466" s="33"/>
      <c r="FC466" s="33"/>
      <c r="FD466" s="33"/>
      <c r="FE466" s="33"/>
      <c r="FF466" s="33"/>
      <c r="FG466" s="33"/>
      <c r="FH466" s="33"/>
      <c r="FI466" s="33"/>
      <c r="FJ466" s="33"/>
      <c r="FK466" s="33"/>
      <c r="FL466" s="33"/>
      <c r="FM466" s="33"/>
      <c r="FN466" s="33"/>
      <c r="FO466" s="33"/>
      <c r="FP466" s="33"/>
      <c r="FQ466" s="33"/>
      <c r="FR466" s="33"/>
      <c r="FS466" s="33"/>
      <c r="FT466" s="33"/>
      <c r="FU466" s="33"/>
      <c r="FV466" s="33"/>
      <c r="FW466" s="33"/>
      <c r="FX466" s="33"/>
      <c r="FY466" s="33"/>
      <c r="FZ466" s="33"/>
      <c r="GA466" s="33"/>
      <c r="GB466" s="33"/>
      <c r="GC466" s="33"/>
      <c r="GD466" s="33"/>
      <c r="GE466" s="33"/>
      <c r="GF466" s="33"/>
      <c r="GG466" s="33"/>
      <c r="GH466" s="33"/>
      <c r="GI466" s="33"/>
      <c r="GJ466" s="33"/>
      <c r="GK466" s="33"/>
      <c r="GL466" s="33"/>
      <c r="GM466" s="33"/>
      <c r="GN466" s="33"/>
      <c r="GO466" s="33"/>
      <c r="GP466" s="33"/>
      <c r="GQ466" s="33"/>
      <c r="GR466" s="33"/>
      <c r="GS466" s="33"/>
      <c r="GT466" s="33"/>
      <c r="GU466" s="33"/>
      <c r="GV466" s="33"/>
      <c r="GW466" s="33"/>
      <c r="GX466" s="33"/>
      <c r="GY466" s="33"/>
      <c r="GZ466" s="33"/>
      <c r="HA466" s="33"/>
      <c r="HB466" s="33"/>
      <c r="HC466" s="33"/>
      <c r="HD466" s="33"/>
      <c r="HE466" s="33"/>
      <c r="HF466" s="33"/>
      <c r="HG466" s="33"/>
      <c r="HH466" s="33"/>
      <c r="HI466" s="33"/>
      <c r="HJ466" s="33"/>
      <c r="HK466" s="33"/>
      <c r="HL466" s="33"/>
      <c r="HM466" s="33"/>
      <c r="HN466" s="33"/>
      <c r="HO466" s="33"/>
      <c r="HP466" s="33"/>
      <c r="HQ466" s="33"/>
      <c r="HR466" s="33"/>
      <c r="HS466" s="33"/>
      <c r="HT466" s="33"/>
      <c r="HU466" s="33"/>
      <c r="HV466" s="33"/>
      <c r="HW466" s="33"/>
      <c r="HX466" s="33"/>
      <c r="HY466" s="33"/>
      <c r="HZ466" s="33"/>
      <c r="IA466" s="33"/>
      <c r="IB466" s="33"/>
      <c r="IC466" s="33"/>
      <c r="ID466" s="33"/>
      <c r="IE466" s="33"/>
      <c r="IF466" s="33"/>
      <c r="IG466" s="33"/>
      <c r="IH466" s="33"/>
      <c r="II466" s="33"/>
      <c r="IJ466" s="33"/>
      <c r="IK466" s="33"/>
      <c r="IL466" s="33"/>
      <c r="IM466" s="33"/>
      <c r="IN466" s="33"/>
      <c r="IO466" s="33"/>
      <c r="IP466" s="33"/>
      <c r="IQ466" s="33"/>
      <c r="IR466" s="33"/>
      <c r="IS466" s="33"/>
      <c r="IT466" s="33"/>
      <c r="IU466" s="33"/>
      <c r="IV466" s="33"/>
      <c r="IW466" s="33"/>
      <c r="IX466" s="33"/>
    </row>
    <row r="467" spans="1:258" ht="18" x14ac:dyDescent="0.25">
      <c r="A467" s="24">
        <f>LOOKUP(2,1/($A$4:$A466&lt;&gt;""),$A$4:$A466)+1</f>
        <v>459</v>
      </c>
      <c r="B467" s="25"/>
      <c r="C467" s="42"/>
      <c r="D467" s="26" t="str">
        <f ca="1">IFERROR(IF($E467="","",VLOOKUP($E467,'Currency Pairs'!$B$4:$D$1001,3,FALSE)),"")</f>
        <v/>
      </c>
      <c r="E467" s="41" t="str">
        <f ca="1">IFERROR(IF($D467="","",VLOOKUP($D467,'Currency Pairs'!$A$4:$B$1001,2,FALSE)),"")</f>
        <v/>
      </c>
      <c r="F467" s="42"/>
      <c r="G467" s="41"/>
      <c r="H467" s="41"/>
      <c r="I467" s="41"/>
      <c r="J467" s="43" t="str">
        <f t="shared" si="16"/>
        <v/>
      </c>
      <c r="K467" s="76"/>
      <c r="L467" s="41"/>
      <c r="M467" s="44"/>
      <c r="N467" s="45" t="str">
        <f>IF(OR($G467="",$L467=""),"",ROUND(IF($F467="Long",(L467-G467),(G467-L467)) * POWER(10, VLOOKUP($D467,'Currency Pairs'!$A:$C,3,FALSE)),0))</f>
        <v/>
      </c>
      <c r="O467" s="89" t="str">
        <f>IF($P467="","",(($P467+$Q467+$R467)/LOOKUP(2,1/($V$4:$V466&lt;&gt;""),$V$4:$V466)))</f>
        <v/>
      </c>
      <c r="P467" s="46"/>
      <c r="Q467" s="46"/>
      <c r="R467" s="46"/>
      <c r="S467" s="31" t="str">
        <f t="shared" ref="S467:S530" si="17">IF(AND(B467&lt;&gt;"",M467&lt;&gt;""),IF(DATEDIF(B467,M467,"d")&gt;0,DATEDIF(B467,M467,"d"),"")&amp;
IF(DATEDIF(B467,M467,"d")=1," day",IF(DATEDIF(B467,M467,"d")=0, "Intraday"," days")),"")</f>
        <v/>
      </c>
      <c r="T467" s="63"/>
      <c r="U467" s="63"/>
      <c r="V467" s="30" t="str">
        <f>IF($P467="","",$P467+$Q467+LOOKUP(2,1/($V$4:$V466&lt;&gt;""),$V$4:$V466))</f>
        <v/>
      </c>
      <c r="W467" s="31"/>
      <c r="X467" s="31"/>
      <c r="Y467" s="32"/>
      <c r="Z467" s="32"/>
      <c r="AA467" s="32"/>
      <c r="AB467" s="32"/>
      <c r="AC467" s="32"/>
      <c r="AD467" s="32"/>
      <c r="AE467" s="32"/>
      <c r="AF467" s="32"/>
      <c r="AG467" s="32"/>
      <c r="AH467" s="32"/>
      <c r="AI467" s="32"/>
      <c r="AJ467" s="32"/>
      <c r="AK467" s="32"/>
      <c r="AL467" s="32"/>
      <c r="AM467" s="32"/>
      <c r="AN467" s="32"/>
      <c r="AO467" s="32"/>
      <c r="AP467" s="32"/>
      <c r="AQ467" s="32"/>
      <c r="AR467" s="32"/>
      <c r="AS467" s="32"/>
      <c r="AT467" s="32"/>
      <c r="AU467" s="32"/>
      <c r="AV467" s="32"/>
      <c r="AW467" s="32"/>
      <c r="AX467" s="32"/>
      <c r="AY467" s="32"/>
      <c r="AZ467" s="32"/>
      <c r="BA467" s="32"/>
      <c r="BB467" s="32"/>
      <c r="BC467" s="32"/>
      <c r="BD467" s="32"/>
      <c r="BE467" s="32"/>
      <c r="BF467" s="32"/>
      <c r="BG467" s="32"/>
      <c r="BH467" s="32"/>
      <c r="BI467" s="32"/>
      <c r="BJ467" s="32"/>
      <c r="BK467" s="32"/>
      <c r="BL467" s="32"/>
      <c r="BM467" s="32"/>
      <c r="BN467" s="32"/>
      <c r="BO467" s="32"/>
      <c r="BP467" s="32"/>
      <c r="BQ467" s="32"/>
      <c r="BR467" s="32"/>
      <c r="BS467" s="32"/>
      <c r="BT467" s="32"/>
      <c r="BU467" s="32"/>
      <c r="BV467" s="32"/>
      <c r="BW467" s="32"/>
      <c r="BX467" s="32"/>
      <c r="BY467" s="32"/>
      <c r="BZ467" s="32"/>
      <c r="CA467" s="32"/>
      <c r="CB467" s="32"/>
      <c r="CC467" s="32"/>
      <c r="CD467" s="32"/>
      <c r="CE467" s="32"/>
      <c r="CF467" s="32"/>
      <c r="CG467" s="32"/>
      <c r="CH467" s="32"/>
      <c r="CI467" s="32"/>
      <c r="CJ467" s="32"/>
      <c r="CK467" s="32"/>
      <c r="CL467" s="32"/>
      <c r="CM467" s="32"/>
      <c r="CN467" s="32"/>
      <c r="CO467" s="32"/>
      <c r="CP467" s="32"/>
      <c r="CQ467" s="32"/>
      <c r="CR467" s="32"/>
      <c r="CS467" s="32"/>
      <c r="CT467" s="32"/>
      <c r="CU467" s="32"/>
      <c r="CV467" s="32"/>
      <c r="CW467" s="32"/>
      <c r="CX467" s="32"/>
      <c r="CY467" s="32"/>
      <c r="CZ467" s="32"/>
      <c r="DA467" s="32"/>
      <c r="DB467" s="32"/>
      <c r="DC467" s="32"/>
      <c r="DD467" s="32"/>
      <c r="DE467" s="32"/>
      <c r="DF467" s="32"/>
      <c r="DG467" s="32"/>
      <c r="DH467" s="32"/>
      <c r="DI467" s="32"/>
      <c r="DJ467" s="32"/>
      <c r="DK467" s="32"/>
      <c r="DL467" s="32"/>
      <c r="DM467" s="32"/>
      <c r="DN467" s="32"/>
      <c r="DO467" s="32"/>
      <c r="DP467" s="32"/>
      <c r="DQ467" s="32"/>
      <c r="DR467" s="32"/>
      <c r="DS467" s="32"/>
      <c r="DT467" s="32"/>
      <c r="DU467" s="32"/>
      <c r="DV467" s="32"/>
      <c r="DW467" s="32"/>
      <c r="DX467" s="32"/>
      <c r="DY467" s="32"/>
      <c r="DZ467" s="32"/>
      <c r="EA467" s="32"/>
      <c r="EB467" s="32"/>
      <c r="EC467" s="32"/>
      <c r="ED467" s="32"/>
      <c r="EE467" s="32"/>
      <c r="EF467" s="32"/>
      <c r="EG467" s="32"/>
      <c r="EH467" s="32"/>
      <c r="EI467" s="32"/>
      <c r="EJ467" s="32"/>
      <c r="EK467" s="32"/>
      <c r="EL467" s="32"/>
      <c r="EM467" s="32"/>
      <c r="EN467" s="32"/>
      <c r="EO467" s="32"/>
      <c r="EP467" s="32"/>
      <c r="EQ467" s="32"/>
      <c r="ER467" s="32"/>
      <c r="ES467" s="32"/>
      <c r="ET467" s="32"/>
      <c r="EU467" s="32"/>
      <c r="EV467" s="32"/>
      <c r="EW467" s="32"/>
      <c r="EX467" s="32"/>
      <c r="EY467" s="32"/>
      <c r="EZ467" s="32"/>
      <c r="FA467" s="32"/>
      <c r="FB467" s="32"/>
      <c r="FC467" s="32"/>
      <c r="FD467" s="32"/>
      <c r="FE467" s="32"/>
      <c r="FF467" s="32"/>
      <c r="FG467" s="32"/>
      <c r="FH467" s="32"/>
      <c r="FI467" s="32"/>
      <c r="FJ467" s="32"/>
      <c r="FK467" s="32"/>
      <c r="FL467" s="32"/>
      <c r="FM467" s="32"/>
      <c r="FN467" s="32"/>
      <c r="FO467" s="32"/>
      <c r="FP467" s="32"/>
      <c r="FQ467" s="32"/>
      <c r="FR467" s="32"/>
      <c r="FS467" s="32"/>
      <c r="FT467" s="32"/>
      <c r="FU467" s="32"/>
      <c r="FV467" s="32"/>
      <c r="FW467" s="32"/>
      <c r="FX467" s="32"/>
      <c r="FY467" s="32"/>
      <c r="FZ467" s="32"/>
      <c r="GA467" s="32"/>
      <c r="GB467" s="32"/>
      <c r="GC467" s="32"/>
      <c r="GD467" s="32"/>
      <c r="GE467" s="32"/>
      <c r="GF467" s="32"/>
      <c r="GG467" s="32"/>
      <c r="GH467" s="32"/>
      <c r="GI467" s="32"/>
      <c r="GJ467" s="32"/>
      <c r="GK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</row>
    <row r="468" spans="1:258" ht="18" x14ac:dyDescent="0.25">
      <c r="A468" s="33">
        <f>LOOKUP(2,1/($A$4:$A467&lt;&gt;""),$A$4:$A467)+1</f>
        <v>460</v>
      </c>
      <c r="B468" s="34"/>
      <c r="C468" s="48"/>
      <c r="D468" s="35" t="str">
        <f ca="1">IFERROR(IF($E468="","",VLOOKUP($E468,'Currency Pairs'!$B$4:$D$1001,3,FALSE)),"")</f>
        <v/>
      </c>
      <c r="E468" s="47" t="str">
        <f ca="1">IFERROR(IF($D468="","",VLOOKUP($D468,'Currency Pairs'!$A$4:$B$1001,2,FALSE)),"")</f>
        <v/>
      </c>
      <c r="F468" s="48"/>
      <c r="G468" s="47"/>
      <c r="H468" s="47"/>
      <c r="I468" s="47"/>
      <c r="J468" s="49" t="str">
        <f t="shared" si="16"/>
        <v/>
      </c>
      <c r="K468" s="77"/>
      <c r="L468" s="47"/>
      <c r="M468" s="50"/>
      <c r="N468" s="51" t="str">
        <f>IF(OR($G468="",$L468=""),"",ROUND(IF($F468="Long",(L468-G468),(G468-L468)) * POWER(10, VLOOKUP($D468,'Currency Pairs'!$A:$C,3,FALSE)),0))</f>
        <v/>
      </c>
      <c r="O468" s="93" t="str">
        <f>IF($P468="","",(($P468+$Q468+$R468)/LOOKUP(2,1/($V$4:$V467&lt;&gt;""),$V$4:$V467)))</f>
        <v/>
      </c>
      <c r="P468" s="52"/>
      <c r="Q468" s="52"/>
      <c r="R468" s="52"/>
      <c r="S468" s="40" t="str">
        <f t="shared" si="17"/>
        <v/>
      </c>
      <c r="T468" s="64"/>
      <c r="U468" s="64"/>
      <c r="V468" s="39" t="str">
        <f>IF($P468="","",$P468+$Q468+LOOKUP(2,1/($V$4:$V467&lt;&gt;""),$V$4:$V467))</f>
        <v/>
      </c>
      <c r="W468" s="40"/>
      <c r="X468" s="40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  <c r="CY468" s="33"/>
      <c r="CZ468" s="33"/>
      <c r="DA468" s="33"/>
      <c r="DB468" s="33"/>
      <c r="DC468" s="33"/>
      <c r="DD468" s="33"/>
      <c r="DE468" s="33"/>
      <c r="DF468" s="33"/>
      <c r="DG468" s="33"/>
      <c r="DH468" s="33"/>
      <c r="DI468" s="33"/>
      <c r="DJ468" s="33"/>
      <c r="DK468" s="33"/>
      <c r="DL468" s="33"/>
      <c r="DM468" s="33"/>
      <c r="DN468" s="33"/>
      <c r="DO468" s="33"/>
      <c r="DP468" s="33"/>
      <c r="DQ468" s="33"/>
      <c r="DR468" s="33"/>
      <c r="DS468" s="33"/>
      <c r="DT468" s="33"/>
      <c r="DU468" s="33"/>
      <c r="DV468" s="33"/>
      <c r="DW468" s="33"/>
      <c r="DX468" s="33"/>
      <c r="DY468" s="33"/>
      <c r="DZ468" s="33"/>
      <c r="EA468" s="33"/>
      <c r="EB468" s="33"/>
      <c r="EC468" s="33"/>
      <c r="ED468" s="33"/>
      <c r="EE468" s="33"/>
      <c r="EF468" s="33"/>
      <c r="EG468" s="33"/>
      <c r="EH468" s="33"/>
      <c r="EI468" s="33"/>
      <c r="EJ468" s="33"/>
      <c r="EK468" s="33"/>
      <c r="EL468" s="33"/>
      <c r="EM468" s="33"/>
      <c r="EN468" s="33"/>
      <c r="EO468" s="33"/>
      <c r="EP468" s="33"/>
      <c r="EQ468" s="33"/>
      <c r="ER468" s="33"/>
      <c r="ES468" s="33"/>
      <c r="ET468" s="33"/>
      <c r="EU468" s="33"/>
      <c r="EV468" s="33"/>
      <c r="EW468" s="33"/>
      <c r="EX468" s="33"/>
      <c r="EY468" s="33"/>
      <c r="EZ468" s="33"/>
      <c r="FA468" s="33"/>
      <c r="FB468" s="33"/>
      <c r="FC468" s="33"/>
      <c r="FD468" s="33"/>
      <c r="FE468" s="33"/>
      <c r="FF468" s="33"/>
      <c r="FG468" s="33"/>
      <c r="FH468" s="33"/>
      <c r="FI468" s="33"/>
      <c r="FJ468" s="33"/>
      <c r="FK468" s="33"/>
      <c r="FL468" s="33"/>
      <c r="FM468" s="33"/>
      <c r="FN468" s="33"/>
      <c r="FO468" s="33"/>
      <c r="FP468" s="33"/>
      <c r="FQ468" s="33"/>
      <c r="FR468" s="33"/>
      <c r="FS468" s="33"/>
      <c r="FT468" s="33"/>
      <c r="FU468" s="33"/>
      <c r="FV468" s="33"/>
      <c r="FW468" s="33"/>
      <c r="FX468" s="33"/>
      <c r="FY468" s="33"/>
      <c r="FZ468" s="33"/>
      <c r="GA468" s="33"/>
      <c r="GB468" s="33"/>
      <c r="GC468" s="33"/>
      <c r="GD468" s="33"/>
      <c r="GE468" s="33"/>
      <c r="GF468" s="33"/>
      <c r="GG468" s="33"/>
      <c r="GH468" s="33"/>
      <c r="GI468" s="33"/>
      <c r="GJ468" s="33"/>
      <c r="GK468" s="33"/>
      <c r="GL468" s="33"/>
      <c r="GM468" s="33"/>
      <c r="GN468" s="33"/>
      <c r="GO468" s="33"/>
      <c r="GP468" s="33"/>
      <c r="GQ468" s="33"/>
      <c r="GR468" s="33"/>
      <c r="GS468" s="33"/>
      <c r="GT468" s="33"/>
      <c r="GU468" s="33"/>
      <c r="GV468" s="33"/>
      <c r="GW468" s="33"/>
      <c r="GX468" s="33"/>
      <c r="GY468" s="33"/>
      <c r="GZ468" s="33"/>
      <c r="HA468" s="33"/>
      <c r="HB468" s="33"/>
      <c r="HC468" s="33"/>
      <c r="HD468" s="33"/>
      <c r="HE468" s="33"/>
      <c r="HF468" s="33"/>
      <c r="HG468" s="33"/>
      <c r="HH468" s="33"/>
      <c r="HI468" s="33"/>
      <c r="HJ468" s="33"/>
      <c r="HK468" s="33"/>
      <c r="HL468" s="33"/>
      <c r="HM468" s="33"/>
      <c r="HN468" s="33"/>
      <c r="HO468" s="33"/>
      <c r="HP468" s="33"/>
      <c r="HQ468" s="33"/>
      <c r="HR468" s="33"/>
      <c r="HS468" s="33"/>
      <c r="HT468" s="33"/>
      <c r="HU468" s="33"/>
      <c r="HV468" s="33"/>
      <c r="HW468" s="33"/>
      <c r="HX468" s="33"/>
      <c r="HY468" s="33"/>
      <c r="HZ468" s="33"/>
      <c r="IA468" s="33"/>
      <c r="IB468" s="33"/>
      <c r="IC468" s="33"/>
      <c r="ID468" s="33"/>
      <c r="IE468" s="33"/>
      <c r="IF468" s="33"/>
      <c r="IG468" s="33"/>
      <c r="IH468" s="33"/>
      <c r="II468" s="33"/>
      <c r="IJ468" s="33"/>
      <c r="IK468" s="33"/>
      <c r="IL468" s="33"/>
      <c r="IM468" s="33"/>
      <c r="IN468" s="33"/>
      <c r="IO468" s="33"/>
      <c r="IP468" s="33"/>
      <c r="IQ468" s="33"/>
      <c r="IR468" s="33"/>
      <c r="IS468" s="33"/>
      <c r="IT468" s="33"/>
      <c r="IU468" s="33"/>
      <c r="IV468" s="33"/>
      <c r="IW468" s="33"/>
      <c r="IX468" s="33"/>
    </row>
    <row r="469" spans="1:258" ht="18" x14ac:dyDescent="0.25">
      <c r="A469" s="24">
        <f>LOOKUP(2,1/($A$4:$A468&lt;&gt;""),$A$4:$A468)+1</f>
        <v>461</v>
      </c>
      <c r="B469" s="25"/>
      <c r="C469" s="42"/>
      <c r="D469" s="26" t="str">
        <f ca="1">IFERROR(IF($E469="","",VLOOKUP($E469,'Currency Pairs'!$B$4:$D$1001,3,FALSE)),"")</f>
        <v/>
      </c>
      <c r="E469" s="41" t="str">
        <f ca="1">IFERROR(IF($D469="","",VLOOKUP($D469,'Currency Pairs'!$A$4:$B$1001,2,FALSE)),"")</f>
        <v/>
      </c>
      <c r="F469" s="42"/>
      <c r="G469" s="41"/>
      <c r="H469" s="41"/>
      <c r="I469" s="41"/>
      <c r="J469" s="43" t="str">
        <f t="shared" si="16"/>
        <v/>
      </c>
      <c r="K469" s="76"/>
      <c r="L469" s="41"/>
      <c r="M469" s="44"/>
      <c r="N469" s="45" t="str">
        <f>IF(OR($G469="",$L469=""),"",ROUND(IF($F469="Long",(L469-G469),(G469-L469)) * POWER(10, VLOOKUP($D469,'Currency Pairs'!$A:$C,3,FALSE)),0))</f>
        <v/>
      </c>
      <c r="O469" s="89" t="str">
        <f>IF($P469="","",(($P469+$Q469+$R469)/LOOKUP(2,1/($V$4:$V468&lt;&gt;""),$V$4:$V468)))</f>
        <v/>
      </c>
      <c r="P469" s="46"/>
      <c r="Q469" s="46"/>
      <c r="R469" s="46"/>
      <c r="S469" s="31" t="str">
        <f t="shared" si="17"/>
        <v/>
      </c>
      <c r="T469" s="63"/>
      <c r="U469" s="63"/>
      <c r="V469" s="30" t="str">
        <f>IF($P469="","",$P469+$Q469+LOOKUP(2,1/($V$4:$V468&lt;&gt;""),$V$4:$V468))</f>
        <v/>
      </c>
      <c r="W469" s="31"/>
      <c r="X469" s="31"/>
      <c r="Y469" s="32"/>
      <c r="Z469" s="32"/>
      <c r="AA469" s="32"/>
      <c r="AB469" s="32"/>
      <c r="AC469" s="32"/>
      <c r="AD469" s="32"/>
      <c r="AE469" s="32"/>
      <c r="AF469" s="32"/>
      <c r="AG469" s="32"/>
      <c r="AH469" s="32"/>
      <c r="AI469" s="32"/>
      <c r="AJ469" s="32"/>
      <c r="AK469" s="32"/>
      <c r="AL469" s="32"/>
      <c r="AM469" s="32"/>
      <c r="AN469" s="32"/>
      <c r="AO469" s="32"/>
      <c r="AP469" s="32"/>
      <c r="AQ469" s="32"/>
      <c r="AR469" s="32"/>
      <c r="AS469" s="32"/>
      <c r="AT469" s="32"/>
      <c r="AU469" s="32"/>
      <c r="AV469" s="32"/>
      <c r="AW469" s="32"/>
      <c r="AX469" s="32"/>
      <c r="AY469" s="32"/>
      <c r="AZ469" s="32"/>
      <c r="BA469" s="32"/>
      <c r="BB469" s="32"/>
      <c r="BC469" s="32"/>
      <c r="BD469" s="32"/>
      <c r="BE469" s="32"/>
      <c r="BF469" s="32"/>
      <c r="BG469" s="32"/>
      <c r="BH469" s="32"/>
      <c r="BI469" s="32"/>
      <c r="BJ469" s="32"/>
      <c r="BK469" s="32"/>
      <c r="BL469" s="32"/>
      <c r="BM469" s="32"/>
      <c r="BN469" s="32"/>
      <c r="BO469" s="32"/>
      <c r="BP469" s="32"/>
      <c r="BQ469" s="32"/>
      <c r="BR469" s="32"/>
      <c r="BS469" s="32"/>
      <c r="BT469" s="32"/>
      <c r="BU469" s="32"/>
      <c r="BV469" s="32"/>
      <c r="BW469" s="32"/>
      <c r="BX469" s="32"/>
      <c r="BY469" s="32"/>
      <c r="BZ469" s="32"/>
      <c r="CA469" s="32"/>
      <c r="CB469" s="32"/>
      <c r="CC469" s="32"/>
      <c r="CD469" s="32"/>
      <c r="CE469" s="32"/>
      <c r="CF469" s="32"/>
      <c r="CG469" s="32"/>
      <c r="CH469" s="32"/>
      <c r="CI469" s="32"/>
      <c r="CJ469" s="32"/>
      <c r="CK469" s="32"/>
      <c r="CL469" s="32"/>
      <c r="CM469" s="32"/>
      <c r="CN469" s="32"/>
      <c r="CO469" s="32"/>
      <c r="CP469" s="32"/>
      <c r="CQ469" s="32"/>
      <c r="CR469" s="32"/>
      <c r="CS469" s="32"/>
      <c r="CT469" s="32"/>
      <c r="CU469" s="32"/>
      <c r="CV469" s="32"/>
      <c r="CW469" s="32"/>
      <c r="CX469" s="32"/>
      <c r="CY469" s="32"/>
      <c r="CZ469" s="32"/>
      <c r="DA469" s="32"/>
      <c r="DB469" s="32"/>
      <c r="DC469" s="32"/>
      <c r="DD469" s="32"/>
      <c r="DE469" s="32"/>
      <c r="DF469" s="32"/>
      <c r="DG469" s="32"/>
      <c r="DH469" s="32"/>
      <c r="DI469" s="32"/>
      <c r="DJ469" s="32"/>
      <c r="DK469" s="32"/>
      <c r="DL469" s="32"/>
      <c r="DM469" s="32"/>
      <c r="DN469" s="32"/>
      <c r="DO469" s="32"/>
      <c r="DP469" s="32"/>
      <c r="DQ469" s="32"/>
      <c r="DR469" s="32"/>
      <c r="DS469" s="32"/>
      <c r="DT469" s="32"/>
      <c r="DU469" s="32"/>
      <c r="DV469" s="32"/>
      <c r="DW469" s="32"/>
      <c r="DX469" s="32"/>
      <c r="DY469" s="32"/>
      <c r="DZ469" s="32"/>
      <c r="EA469" s="32"/>
      <c r="EB469" s="32"/>
      <c r="EC469" s="32"/>
      <c r="ED469" s="32"/>
      <c r="EE469" s="32"/>
      <c r="EF469" s="32"/>
      <c r="EG469" s="32"/>
      <c r="EH469" s="32"/>
      <c r="EI469" s="32"/>
      <c r="EJ469" s="32"/>
      <c r="EK469" s="32"/>
      <c r="EL469" s="32"/>
      <c r="EM469" s="32"/>
      <c r="EN469" s="32"/>
      <c r="EO469" s="32"/>
      <c r="EP469" s="32"/>
      <c r="EQ469" s="32"/>
      <c r="ER469" s="32"/>
      <c r="ES469" s="32"/>
      <c r="ET469" s="32"/>
      <c r="EU469" s="32"/>
      <c r="EV469" s="32"/>
      <c r="EW469" s="32"/>
      <c r="EX469" s="32"/>
      <c r="EY469" s="32"/>
      <c r="EZ469" s="32"/>
      <c r="FA469" s="32"/>
      <c r="FB469" s="32"/>
      <c r="FC469" s="32"/>
      <c r="FD469" s="32"/>
      <c r="FE469" s="32"/>
      <c r="FF469" s="32"/>
      <c r="FG469" s="32"/>
      <c r="FH469" s="32"/>
      <c r="FI469" s="32"/>
      <c r="FJ469" s="32"/>
      <c r="FK469" s="32"/>
      <c r="FL469" s="32"/>
      <c r="FM469" s="32"/>
      <c r="FN469" s="32"/>
      <c r="FO469" s="32"/>
      <c r="FP469" s="32"/>
      <c r="FQ469" s="32"/>
      <c r="FR469" s="32"/>
      <c r="FS469" s="32"/>
      <c r="FT469" s="32"/>
      <c r="FU469" s="32"/>
      <c r="FV469" s="32"/>
      <c r="FW469" s="32"/>
      <c r="FX469" s="32"/>
      <c r="FY469" s="32"/>
      <c r="FZ469" s="32"/>
      <c r="GA469" s="32"/>
      <c r="GB469" s="32"/>
      <c r="GC469" s="32"/>
      <c r="GD469" s="32"/>
      <c r="GE469" s="32"/>
      <c r="GF469" s="32"/>
      <c r="GG469" s="32"/>
      <c r="GH469" s="32"/>
      <c r="GI469" s="32"/>
      <c r="GJ469" s="32"/>
      <c r="GK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</row>
    <row r="470" spans="1:258" ht="18" x14ac:dyDescent="0.25">
      <c r="A470" s="33">
        <f>LOOKUP(2,1/($A$4:$A469&lt;&gt;""),$A$4:$A469)+1</f>
        <v>462</v>
      </c>
      <c r="B470" s="34"/>
      <c r="C470" s="48"/>
      <c r="D470" s="35" t="str">
        <f ca="1">IFERROR(IF($E470="","",VLOOKUP($E470,'Currency Pairs'!$B$4:$D$1001,3,FALSE)),"")</f>
        <v/>
      </c>
      <c r="E470" s="47" t="str">
        <f ca="1">IFERROR(IF($D470="","",VLOOKUP($D470,'Currency Pairs'!$A$4:$B$1001,2,FALSE)),"")</f>
        <v/>
      </c>
      <c r="F470" s="48"/>
      <c r="G470" s="47"/>
      <c r="H470" s="47"/>
      <c r="I470" s="47"/>
      <c r="J470" s="49" t="str">
        <f t="shared" si="16"/>
        <v/>
      </c>
      <c r="K470" s="77"/>
      <c r="L470" s="47"/>
      <c r="M470" s="50"/>
      <c r="N470" s="51" t="str">
        <f>IF(OR($G470="",$L470=""),"",ROUND(IF($F470="Long",(L470-G470),(G470-L470)) * POWER(10, VLOOKUP($D470,'Currency Pairs'!$A:$C,3,FALSE)),0))</f>
        <v/>
      </c>
      <c r="O470" s="93" t="str">
        <f>IF($P470="","",(($P470+$Q470+$R470)/LOOKUP(2,1/($V$4:$V469&lt;&gt;""),$V$4:$V469)))</f>
        <v/>
      </c>
      <c r="P470" s="52"/>
      <c r="Q470" s="52"/>
      <c r="R470" s="52"/>
      <c r="S470" s="40" t="str">
        <f t="shared" si="17"/>
        <v/>
      </c>
      <c r="T470" s="64"/>
      <c r="U470" s="64"/>
      <c r="V470" s="39" t="str">
        <f>IF($P470="","",$P470+$Q470+LOOKUP(2,1/($V$4:$V469&lt;&gt;""),$V$4:$V469))</f>
        <v/>
      </c>
      <c r="W470" s="40"/>
      <c r="X470" s="40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  <c r="CY470" s="33"/>
      <c r="CZ470" s="33"/>
      <c r="DA470" s="33"/>
      <c r="DB470" s="33"/>
      <c r="DC470" s="33"/>
      <c r="DD470" s="33"/>
      <c r="DE470" s="33"/>
      <c r="DF470" s="33"/>
      <c r="DG470" s="33"/>
      <c r="DH470" s="33"/>
      <c r="DI470" s="33"/>
      <c r="DJ470" s="33"/>
      <c r="DK470" s="33"/>
      <c r="DL470" s="33"/>
      <c r="DM470" s="33"/>
      <c r="DN470" s="33"/>
      <c r="DO470" s="33"/>
      <c r="DP470" s="33"/>
      <c r="DQ470" s="33"/>
      <c r="DR470" s="33"/>
      <c r="DS470" s="33"/>
      <c r="DT470" s="33"/>
      <c r="DU470" s="33"/>
      <c r="DV470" s="33"/>
      <c r="DW470" s="33"/>
      <c r="DX470" s="33"/>
      <c r="DY470" s="33"/>
      <c r="DZ470" s="33"/>
      <c r="EA470" s="33"/>
      <c r="EB470" s="33"/>
      <c r="EC470" s="33"/>
      <c r="ED470" s="33"/>
      <c r="EE470" s="33"/>
      <c r="EF470" s="33"/>
      <c r="EG470" s="33"/>
      <c r="EH470" s="33"/>
      <c r="EI470" s="33"/>
      <c r="EJ470" s="33"/>
      <c r="EK470" s="33"/>
      <c r="EL470" s="33"/>
      <c r="EM470" s="33"/>
      <c r="EN470" s="33"/>
      <c r="EO470" s="33"/>
      <c r="EP470" s="33"/>
      <c r="EQ470" s="33"/>
      <c r="ER470" s="33"/>
      <c r="ES470" s="33"/>
      <c r="ET470" s="33"/>
      <c r="EU470" s="33"/>
      <c r="EV470" s="33"/>
      <c r="EW470" s="33"/>
      <c r="EX470" s="33"/>
      <c r="EY470" s="33"/>
      <c r="EZ470" s="33"/>
      <c r="FA470" s="33"/>
      <c r="FB470" s="33"/>
      <c r="FC470" s="33"/>
      <c r="FD470" s="33"/>
      <c r="FE470" s="33"/>
      <c r="FF470" s="33"/>
      <c r="FG470" s="33"/>
      <c r="FH470" s="33"/>
      <c r="FI470" s="33"/>
      <c r="FJ470" s="33"/>
      <c r="FK470" s="33"/>
      <c r="FL470" s="33"/>
      <c r="FM470" s="33"/>
      <c r="FN470" s="33"/>
      <c r="FO470" s="33"/>
      <c r="FP470" s="33"/>
      <c r="FQ470" s="33"/>
      <c r="FR470" s="33"/>
      <c r="FS470" s="33"/>
      <c r="FT470" s="33"/>
      <c r="FU470" s="33"/>
      <c r="FV470" s="33"/>
      <c r="FW470" s="33"/>
      <c r="FX470" s="33"/>
      <c r="FY470" s="33"/>
      <c r="FZ470" s="33"/>
      <c r="GA470" s="33"/>
      <c r="GB470" s="33"/>
      <c r="GC470" s="33"/>
      <c r="GD470" s="33"/>
      <c r="GE470" s="33"/>
      <c r="GF470" s="33"/>
      <c r="GG470" s="33"/>
      <c r="GH470" s="33"/>
      <c r="GI470" s="33"/>
      <c r="GJ470" s="33"/>
      <c r="GK470" s="33"/>
      <c r="GL470" s="33"/>
      <c r="GM470" s="33"/>
      <c r="GN470" s="33"/>
      <c r="GO470" s="33"/>
      <c r="GP470" s="33"/>
      <c r="GQ470" s="33"/>
      <c r="GR470" s="33"/>
      <c r="GS470" s="33"/>
      <c r="GT470" s="33"/>
      <c r="GU470" s="33"/>
      <c r="GV470" s="33"/>
      <c r="GW470" s="33"/>
      <c r="GX470" s="33"/>
      <c r="GY470" s="33"/>
      <c r="GZ470" s="33"/>
      <c r="HA470" s="33"/>
      <c r="HB470" s="33"/>
      <c r="HC470" s="33"/>
      <c r="HD470" s="33"/>
      <c r="HE470" s="33"/>
      <c r="HF470" s="33"/>
      <c r="HG470" s="33"/>
      <c r="HH470" s="33"/>
      <c r="HI470" s="33"/>
      <c r="HJ470" s="33"/>
      <c r="HK470" s="33"/>
      <c r="HL470" s="33"/>
      <c r="HM470" s="33"/>
      <c r="HN470" s="33"/>
      <c r="HO470" s="33"/>
      <c r="HP470" s="33"/>
      <c r="HQ470" s="33"/>
      <c r="HR470" s="33"/>
      <c r="HS470" s="33"/>
      <c r="HT470" s="33"/>
      <c r="HU470" s="33"/>
      <c r="HV470" s="33"/>
      <c r="HW470" s="33"/>
      <c r="HX470" s="33"/>
      <c r="HY470" s="33"/>
      <c r="HZ470" s="33"/>
      <c r="IA470" s="33"/>
      <c r="IB470" s="33"/>
      <c r="IC470" s="33"/>
      <c r="ID470" s="33"/>
      <c r="IE470" s="33"/>
      <c r="IF470" s="33"/>
      <c r="IG470" s="33"/>
      <c r="IH470" s="33"/>
      <c r="II470" s="33"/>
      <c r="IJ470" s="33"/>
      <c r="IK470" s="33"/>
      <c r="IL470" s="33"/>
      <c r="IM470" s="33"/>
      <c r="IN470" s="33"/>
      <c r="IO470" s="33"/>
      <c r="IP470" s="33"/>
      <c r="IQ470" s="33"/>
      <c r="IR470" s="33"/>
      <c r="IS470" s="33"/>
      <c r="IT470" s="33"/>
      <c r="IU470" s="33"/>
      <c r="IV470" s="33"/>
      <c r="IW470" s="33"/>
      <c r="IX470" s="33"/>
    </row>
    <row r="471" spans="1:258" ht="18" x14ac:dyDescent="0.25">
      <c r="A471" s="24">
        <f>LOOKUP(2,1/($A$4:$A470&lt;&gt;""),$A$4:$A470)+1</f>
        <v>463</v>
      </c>
      <c r="B471" s="25"/>
      <c r="C471" s="42"/>
      <c r="D471" s="26" t="str">
        <f ca="1">IFERROR(IF($E471="","",VLOOKUP($E471,'Currency Pairs'!$B$4:$D$1001,3,FALSE)),"")</f>
        <v/>
      </c>
      <c r="E471" s="41" t="str">
        <f ca="1">IFERROR(IF($D471="","",VLOOKUP($D471,'Currency Pairs'!$A$4:$B$1001,2,FALSE)),"")</f>
        <v/>
      </c>
      <c r="F471" s="42"/>
      <c r="G471" s="41"/>
      <c r="H471" s="41"/>
      <c r="I471" s="41"/>
      <c r="J471" s="43" t="str">
        <f t="shared" si="16"/>
        <v/>
      </c>
      <c r="K471" s="76"/>
      <c r="L471" s="41"/>
      <c r="M471" s="44"/>
      <c r="N471" s="45" t="str">
        <f>IF(OR($G471="",$L471=""),"",ROUND(IF($F471="Long",(L471-G471),(G471-L471)) * POWER(10, VLOOKUP($D471,'Currency Pairs'!$A:$C,3,FALSE)),0))</f>
        <v/>
      </c>
      <c r="O471" s="89" t="str">
        <f>IF($P471="","",(($P471+$Q471+$R471)/LOOKUP(2,1/($V$4:$V470&lt;&gt;""),$V$4:$V470)))</f>
        <v/>
      </c>
      <c r="P471" s="46"/>
      <c r="Q471" s="46"/>
      <c r="R471" s="46"/>
      <c r="S471" s="31" t="str">
        <f t="shared" si="17"/>
        <v/>
      </c>
      <c r="T471" s="63"/>
      <c r="U471" s="63"/>
      <c r="V471" s="30" t="str">
        <f>IF($P471="","",$P471+$Q471+LOOKUP(2,1/($V$4:$V470&lt;&gt;""),$V$4:$V470))</f>
        <v/>
      </c>
      <c r="W471" s="31"/>
      <c r="X471" s="31"/>
      <c r="Y471" s="32"/>
      <c r="Z471" s="32"/>
      <c r="AA471" s="32"/>
      <c r="AB471" s="32"/>
      <c r="AC471" s="32"/>
      <c r="AD471" s="32"/>
      <c r="AE471" s="32"/>
      <c r="AF471" s="32"/>
      <c r="AG471" s="32"/>
      <c r="AH471" s="32"/>
      <c r="AI471" s="32"/>
      <c r="AJ471" s="32"/>
      <c r="AK471" s="32"/>
      <c r="AL471" s="32"/>
      <c r="AM471" s="32"/>
      <c r="AN471" s="32"/>
      <c r="AO471" s="32"/>
      <c r="AP471" s="32"/>
      <c r="AQ471" s="32"/>
      <c r="AR471" s="32"/>
      <c r="AS471" s="32"/>
      <c r="AT471" s="32"/>
      <c r="AU471" s="32"/>
      <c r="AV471" s="32"/>
      <c r="AW471" s="32"/>
      <c r="AX471" s="32"/>
      <c r="AY471" s="32"/>
      <c r="AZ471" s="32"/>
      <c r="BA471" s="32"/>
      <c r="BB471" s="32"/>
      <c r="BC471" s="32"/>
      <c r="BD471" s="32"/>
      <c r="BE471" s="32"/>
      <c r="BF471" s="32"/>
      <c r="BG471" s="32"/>
      <c r="BH471" s="32"/>
      <c r="BI471" s="32"/>
      <c r="BJ471" s="32"/>
      <c r="BK471" s="32"/>
      <c r="BL471" s="32"/>
      <c r="BM471" s="32"/>
      <c r="BN471" s="32"/>
      <c r="BO471" s="32"/>
      <c r="BP471" s="32"/>
      <c r="BQ471" s="32"/>
      <c r="BR471" s="32"/>
      <c r="BS471" s="32"/>
      <c r="BT471" s="32"/>
      <c r="BU471" s="32"/>
      <c r="BV471" s="32"/>
      <c r="BW471" s="32"/>
      <c r="BX471" s="32"/>
      <c r="BY471" s="32"/>
      <c r="BZ471" s="32"/>
      <c r="CA471" s="32"/>
      <c r="CB471" s="32"/>
      <c r="CC471" s="32"/>
      <c r="CD471" s="32"/>
      <c r="CE471" s="32"/>
      <c r="CF471" s="32"/>
      <c r="CG471" s="32"/>
      <c r="CH471" s="32"/>
      <c r="CI471" s="32"/>
      <c r="CJ471" s="32"/>
      <c r="CK471" s="32"/>
      <c r="CL471" s="32"/>
      <c r="CM471" s="32"/>
      <c r="CN471" s="32"/>
      <c r="CO471" s="32"/>
      <c r="CP471" s="32"/>
      <c r="CQ471" s="32"/>
      <c r="CR471" s="32"/>
      <c r="CS471" s="32"/>
      <c r="CT471" s="32"/>
      <c r="CU471" s="32"/>
      <c r="CV471" s="32"/>
      <c r="CW471" s="32"/>
      <c r="CX471" s="32"/>
      <c r="CY471" s="32"/>
      <c r="CZ471" s="32"/>
      <c r="DA471" s="32"/>
      <c r="DB471" s="32"/>
      <c r="DC471" s="32"/>
      <c r="DD471" s="32"/>
      <c r="DE471" s="32"/>
      <c r="DF471" s="32"/>
      <c r="DG471" s="32"/>
      <c r="DH471" s="32"/>
      <c r="DI471" s="32"/>
      <c r="DJ471" s="32"/>
      <c r="DK471" s="32"/>
      <c r="DL471" s="32"/>
      <c r="DM471" s="32"/>
      <c r="DN471" s="32"/>
      <c r="DO471" s="32"/>
      <c r="DP471" s="32"/>
      <c r="DQ471" s="32"/>
      <c r="DR471" s="32"/>
      <c r="DS471" s="32"/>
      <c r="DT471" s="32"/>
      <c r="DU471" s="32"/>
      <c r="DV471" s="32"/>
      <c r="DW471" s="32"/>
      <c r="DX471" s="32"/>
      <c r="DY471" s="32"/>
      <c r="DZ471" s="32"/>
      <c r="EA471" s="32"/>
      <c r="EB471" s="32"/>
      <c r="EC471" s="32"/>
      <c r="ED471" s="32"/>
      <c r="EE471" s="32"/>
      <c r="EF471" s="32"/>
      <c r="EG471" s="32"/>
      <c r="EH471" s="32"/>
      <c r="EI471" s="32"/>
      <c r="EJ471" s="32"/>
      <c r="EK471" s="32"/>
      <c r="EL471" s="32"/>
      <c r="EM471" s="32"/>
      <c r="EN471" s="32"/>
      <c r="EO471" s="32"/>
      <c r="EP471" s="32"/>
      <c r="EQ471" s="32"/>
      <c r="ER471" s="32"/>
      <c r="ES471" s="32"/>
      <c r="ET471" s="32"/>
      <c r="EU471" s="32"/>
      <c r="EV471" s="32"/>
      <c r="EW471" s="32"/>
      <c r="EX471" s="32"/>
      <c r="EY471" s="32"/>
      <c r="EZ471" s="32"/>
      <c r="FA471" s="32"/>
      <c r="FB471" s="32"/>
      <c r="FC471" s="32"/>
      <c r="FD471" s="32"/>
      <c r="FE471" s="32"/>
      <c r="FF471" s="32"/>
      <c r="FG471" s="32"/>
      <c r="FH471" s="32"/>
      <c r="FI471" s="32"/>
      <c r="FJ471" s="32"/>
      <c r="FK471" s="32"/>
      <c r="FL471" s="32"/>
      <c r="FM471" s="32"/>
      <c r="FN471" s="32"/>
      <c r="FO471" s="32"/>
      <c r="FP471" s="32"/>
      <c r="FQ471" s="32"/>
      <c r="FR471" s="32"/>
      <c r="FS471" s="32"/>
      <c r="FT471" s="32"/>
      <c r="FU471" s="32"/>
      <c r="FV471" s="32"/>
      <c r="FW471" s="32"/>
      <c r="FX471" s="32"/>
      <c r="FY471" s="32"/>
      <c r="FZ471" s="32"/>
      <c r="GA471" s="32"/>
      <c r="GB471" s="32"/>
      <c r="GC471" s="32"/>
      <c r="GD471" s="32"/>
      <c r="GE471" s="32"/>
      <c r="GF471" s="32"/>
      <c r="GG471" s="32"/>
      <c r="GH471" s="32"/>
      <c r="GI471" s="32"/>
      <c r="GJ471" s="32"/>
      <c r="GK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</row>
    <row r="472" spans="1:258" ht="18" x14ac:dyDescent="0.25">
      <c r="A472" s="33">
        <f>LOOKUP(2,1/($A$4:$A471&lt;&gt;""),$A$4:$A471)+1</f>
        <v>464</v>
      </c>
      <c r="B472" s="34"/>
      <c r="C472" s="48"/>
      <c r="D472" s="35" t="str">
        <f ca="1">IFERROR(IF($E472="","",VLOOKUP($E472,'Currency Pairs'!$B$4:$D$1001,3,FALSE)),"")</f>
        <v/>
      </c>
      <c r="E472" s="47" t="str">
        <f ca="1">IFERROR(IF($D472="","",VLOOKUP($D472,'Currency Pairs'!$A$4:$B$1001,2,FALSE)),"")</f>
        <v/>
      </c>
      <c r="F472" s="48"/>
      <c r="G472" s="47"/>
      <c r="H472" s="47"/>
      <c r="I472" s="47"/>
      <c r="J472" s="49" t="str">
        <f t="shared" si="16"/>
        <v/>
      </c>
      <c r="K472" s="77"/>
      <c r="L472" s="47"/>
      <c r="M472" s="50"/>
      <c r="N472" s="51" t="str">
        <f>IF(OR($G472="",$L472=""),"",ROUND(IF($F472="Long",(L472-G472),(G472-L472)) * POWER(10, VLOOKUP($D472,'Currency Pairs'!$A:$C,3,FALSE)),0))</f>
        <v/>
      </c>
      <c r="O472" s="93" t="str">
        <f>IF($P472="","",(($P472+$Q472+$R472)/LOOKUP(2,1/($V$4:$V471&lt;&gt;""),$V$4:$V471)))</f>
        <v/>
      </c>
      <c r="P472" s="52"/>
      <c r="Q472" s="52"/>
      <c r="R472" s="52"/>
      <c r="S472" s="40" t="str">
        <f t="shared" si="17"/>
        <v/>
      </c>
      <c r="T472" s="64"/>
      <c r="U472" s="64"/>
      <c r="V472" s="39" t="str">
        <f>IF($P472="","",$P472+$Q472+LOOKUP(2,1/($V$4:$V471&lt;&gt;""),$V$4:$V471))</f>
        <v/>
      </c>
      <c r="W472" s="40"/>
      <c r="X472" s="40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  <c r="CY472" s="33"/>
      <c r="CZ472" s="33"/>
      <c r="DA472" s="33"/>
      <c r="DB472" s="33"/>
      <c r="DC472" s="33"/>
      <c r="DD472" s="33"/>
      <c r="DE472" s="33"/>
      <c r="DF472" s="33"/>
      <c r="DG472" s="33"/>
      <c r="DH472" s="33"/>
      <c r="DI472" s="33"/>
      <c r="DJ472" s="33"/>
      <c r="DK472" s="33"/>
      <c r="DL472" s="33"/>
      <c r="DM472" s="33"/>
      <c r="DN472" s="33"/>
      <c r="DO472" s="33"/>
      <c r="DP472" s="33"/>
      <c r="DQ472" s="33"/>
      <c r="DR472" s="33"/>
      <c r="DS472" s="33"/>
      <c r="DT472" s="33"/>
      <c r="DU472" s="33"/>
      <c r="DV472" s="33"/>
      <c r="DW472" s="33"/>
      <c r="DX472" s="33"/>
      <c r="DY472" s="33"/>
      <c r="DZ472" s="33"/>
      <c r="EA472" s="33"/>
      <c r="EB472" s="33"/>
      <c r="EC472" s="33"/>
      <c r="ED472" s="33"/>
      <c r="EE472" s="33"/>
      <c r="EF472" s="33"/>
      <c r="EG472" s="33"/>
      <c r="EH472" s="33"/>
      <c r="EI472" s="33"/>
      <c r="EJ472" s="33"/>
      <c r="EK472" s="33"/>
      <c r="EL472" s="33"/>
      <c r="EM472" s="33"/>
      <c r="EN472" s="33"/>
      <c r="EO472" s="33"/>
      <c r="EP472" s="33"/>
      <c r="EQ472" s="33"/>
      <c r="ER472" s="33"/>
      <c r="ES472" s="33"/>
      <c r="ET472" s="33"/>
      <c r="EU472" s="33"/>
      <c r="EV472" s="33"/>
      <c r="EW472" s="33"/>
      <c r="EX472" s="33"/>
      <c r="EY472" s="33"/>
      <c r="EZ472" s="33"/>
      <c r="FA472" s="33"/>
      <c r="FB472" s="33"/>
      <c r="FC472" s="33"/>
      <c r="FD472" s="33"/>
      <c r="FE472" s="33"/>
      <c r="FF472" s="33"/>
      <c r="FG472" s="33"/>
      <c r="FH472" s="33"/>
      <c r="FI472" s="33"/>
      <c r="FJ472" s="33"/>
      <c r="FK472" s="33"/>
      <c r="FL472" s="33"/>
      <c r="FM472" s="33"/>
      <c r="FN472" s="33"/>
      <c r="FO472" s="33"/>
      <c r="FP472" s="33"/>
      <c r="FQ472" s="33"/>
      <c r="FR472" s="33"/>
      <c r="FS472" s="33"/>
      <c r="FT472" s="33"/>
      <c r="FU472" s="33"/>
      <c r="FV472" s="33"/>
      <c r="FW472" s="33"/>
      <c r="FX472" s="33"/>
      <c r="FY472" s="33"/>
      <c r="FZ472" s="33"/>
      <c r="GA472" s="33"/>
      <c r="GB472" s="33"/>
      <c r="GC472" s="33"/>
      <c r="GD472" s="33"/>
      <c r="GE472" s="33"/>
      <c r="GF472" s="33"/>
      <c r="GG472" s="33"/>
      <c r="GH472" s="33"/>
      <c r="GI472" s="33"/>
      <c r="GJ472" s="33"/>
      <c r="GK472" s="33"/>
      <c r="GL472" s="33"/>
      <c r="GM472" s="33"/>
      <c r="GN472" s="33"/>
      <c r="GO472" s="33"/>
      <c r="GP472" s="33"/>
      <c r="GQ472" s="33"/>
      <c r="GR472" s="33"/>
      <c r="GS472" s="33"/>
      <c r="GT472" s="33"/>
      <c r="GU472" s="33"/>
      <c r="GV472" s="33"/>
      <c r="GW472" s="33"/>
      <c r="GX472" s="33"/>
      <c r="GY472" s="33"/>
      <c r="GZ472" s="33"/>
      <c r="HA472" s="33"/>
      <c r="HB472" s="33"/>
      <c r="HC472" s="33"/>
      <c r="HD472" s="33"/>
      <c r="HE472" s="33"/>
      <c r="HF472" s="33"/>
      <c r="HG472" s="33"/>
      <c r="HH472" s="33"/>
      <c r="HI472" s="33"/>
      <c r="HJ472" s="33"/>
      <c r="HK472" s="33"/>
      <c r="HL472" s="33"/>
      <c r="HM472" s="33"/>
      <c r="HN472" s="33"/>
      <c r="HO472" s="33"/>
      <c r="HP472" s="33"/>
      <c r="HQ472" s="33"/>
      <c r="HR472" s="33"/>
      <c r="HS472" s="33"/>
      <c r="HT472" s="33"/>
      <c r="HU472" s="33"/>
      <c r="HV472" s="33"/>
      <c r="HW472" s="33"/>
      <c r="HX472" s="33"/>
      <c r="HY472" s="33"/>
      <c r="HZ472" s="33"/>
      <c r="IA472" s="33"/>
      <c r="IB472" s="33"/>
      <c r="IC472" s="33"/>
      <c r="ID472" s="33"/>
      <c r="IE472" s="33"/>
      <c r="IF472" s="33"/>
      <c r="IG472" s="33"/>
      <c r="IH472" s="33"/>
      <c r="II472" s="33"/>
      <c r="IJ472" s="33"/>
      <c r="IK472" s="33"/>
      <c r="IL472" s="33"/>
      <c r="IM472" s="33"/>
      <c r="IN472" s="33"/>
      <c r="IO472" s="33"/>
      <c r="IP472" s="33"/>
      <c r="IQ472" s="33"/>
      <c r="IR472" s="33"/>
      <c r="IS472" s="33"/>
      <c r="IT472" s="33"/>
      <c r="IU472" s="33"/>
      <c r="IV472" s="33"/>
      <c r="IW472" s="33"/>
      <c r="IX472" s="33"/>
    </row>
    <row r="473" spans="1:258" ht="18" x14ac:dyDescent="0.25">
      <c r="A473" s="24">
        <f>LOOKUP(2,1/($A$4:$A472&lt;&gt;""),$A$4:$A472)+1</f>
        <v>465</v>
      </c>
      <c r="B473" s="25"/>
      <c r="C473" s="42"/>
      <c r="D473" s="26" t="str">
        <f ca="1">IFERROR(IF($E473="","",VLOOKUP($E473,'Currency Pairs'!$B$4:$D$1001,3,FALSE)),"")</f>
        <v/>
      </c>
      <c r="E473" s="41" t="str">
        <f ca="1">IFERROR(IF($D473="","",VLOOKUP($D473,'Currency Pairs'!$A$4:$B$1001,2,FALSE)),"")</f>
        <v/>
      </c>
      <c r="F473" s="42"/>
      <c r="G473" s="41"/>
      <c r="H473" s="41"/>
      <c r="I473" s="41"/>
      <c r="J473" s="43" t="str">
        <f t="shared" si="16"/>
        <v/>
      </c>
      <c r="K473" s="76"/>
      <c r="L473" s="41"/>
      <c r="M473" s="44"/>
      <c r="N473" s="45" t="str">
        <f>IF(OR($G473="",$L473=""),"",ROUND(IF($F473="Long",(L473-G473),(G473-L473)) * POWER(10, VLOOKUP($D473,'Currency Pairs'!$A:$C,3,FALSE)),0))</f>
        <v/>
      </c>
      <c r="O473" s="89" t="str">
        <f>IF($P473="","",(($P473+$Q473+$R473)/LOOKUP(2,1/($V$4:$V472&lt;&gt;""),$V$4:$V472)))</f>
        <v/>
      </c>
      <c r="P473" s="46"/>
      <c r="Q473" s="46"/>
      <c r="R473" s="46"/>
      <c r="S473" s="31" t="str">
        <f t="shared" si="17"/>
        <v/>
      </c>
      <c r="T473" s="63"/>
      <c r="U473" s="63"/>
      <c r="V473" s="30" t="str">
        <f>IF($P473="","",$P473+$Q473+LOOKUP(2,1/($V$4:$V472&lt;&gt;""),$V$4:$V472))</f>
        <v/>
      </c>
      <c r="W473" s="31"/>
      <c r="X473" s="31"/>
      <c r="Y473" s="32"/>
      <c r="Z473" s="32"/>
      <c r="AA473" s="32"/>
      <c r="AB473" s="32"/>
      <c r="AC473" s="32"/>
      <c r="AD473" s="32"/>
      <c r="AE473" s="32"/>
      <c r="AF473" s="32"/>
      <c r="AG473" s="32"/>
      <c r="AH473" s="32"/>
      <c r="AI473" s="32"/>
      <c r="AJ473" s="32"/>
      <c r="AK473" s="32"/>
      <c r="AL473" s="32"/>
      <c r="AM473" s="32"/>
      <c r="AN473" s="32"/>
      <c r="AO473" s="32"/>
      <c r="AP473" s="32"/>
      <c r="AQ473" s="32"/>
      <c r="AR473" s="32"/>
      <c r="AS473" s="32"/>
      <c r="AT473" s="32"/>
      <c r="AU473" s="32"/>
      <c r="AV473" s="32"/>
      <c r="AW473" s="32"/>
      <c r="AX473" s="32"/>
      <c r="AY473" s="32"/>
      <c r="AZ473" s="32"/>
      <c r="BA473" s="32"/>
      <c r="BB473" s="32"/>
      <c r="BC473" s="32"/>
      <c r="BD473" s="32"/>
      <c r="BE473" s="32"/>
      <c r="BF473" s="32"/>
      <c r="BG473" s="32"/>
      <c r="BH473" s="32"/>
      <c r="BI473" s="32"/>
      <c r="BJ473" s="32"/>
      <c r="BK473" s="32"/>
      <c r="BL473" s="32"/>
      <c r="BM473" s="32"/>
      <c r="BN473" s="32"/>
      <c r="BO473" s="32"/>
      <c r="BP473" s="32"/>
      <c r="BQ473" s="32"/>
      <c r="BR473" s="32"/>
      <c r="BS473" s="32"/>
      <c r="BT473" s="32"/>
      <c r="BU473" s="32"/>
      <c r="BV473" s="32"/>
      <c r="BW473" s="32"/>
      <c r="BX473" s="32"/>
      <c r="BY473" s="32"/>
      <c r="BZ473" s="32"/>
      <c r="CA473" s="32"/>
      <c r="CB473" s="32"/>
      <c r="CC473" s="32"/>
      <c r="CD473" s="32"/>
      <c r="CE473" s="32"/>
      <c r="CF473" s="32"/>
      <c r="CG473" s="32"/>
      <c r="CH473" s="32"/>
      <c r="CI473" s="32"/>
      <c r="CJ473" s="32"/>
      <c r="CK473" s="32"/>
      <c r="CL473" s="32"/>
      <c r="CM473" s="32"/>
      <c r="CN473" s="32"/>
      <c r="CO473" s="32"/>
      <c r="CP473" s="32"/>
      <c r="CQ473" s="32"/>
      <c r="CR473" s="32"/>
      <c r="CS473" s="32"/>
      <c r="CT473" s="32"/>
      <c r="CU473" s="32"/>
      <c r="CV473" s="32"/>
      <c r="CW473" s="32"/>
      <c r="CX473" s="32"/>
      <c r="CY473" s="32"/>
      <c r="CZ473" s="32"/>
      <c r="DA473" s="32"/>
      <c r="DB473" s="32"/>
      <c r="DC473" s="32"/>
      <c r="DD473" s="32"/>
      <c r="DE473" s="32"/>
      <c r="DF473" s="32"/>
      <c r="DG473" s="32"/>
      <c r="DH473" s="32"/>
      <c r="DI473" s="32"/>
      <c r="DJ473" s="32"/>
      <c r="DK473" s="32"/>
      <c r="DL473" s="32"/>
      <c r="DM473" s="32"/>
      <c r="DN473" s="32"/>
      <c r="DO473" s="32"/>
      <c r="DP473" s="32"/>
      <c r="DQ473" s="32"/>
      <c r="DR473" s="32"/>
      <c r="DS473" s="32"/>
      <c r="DT473" s="32"/>
      <c r="DU473" s="32"/>
      <c r="DV473" s="32"/>
      <c r="DW473" s="32"/>
      <c r="DX473" s="32"/>
      <c r="DY473" s="32"/>
      <c r="DZ473" s="32"/>
      <c r="EA473" s="32"/>
      <c r="EB473" s="32"/>
      <c r="EC473" s="32"/>
      <c r="ED473" s="32"/>
      <c r="EE473" s="32"/>
      <c r="EF473" s="32"/>
      <c r="EG473" s="32"/>
      <c r="EH473" s="32"/>
      <c r="EI473" s="32"/>
      <c r="EJ473" s="32"/>
      <c r="EK473" s="32"/>
      <c r="EL473" s="32"/>
      <c r="EM473" s="32"/>
      <c r="EN473" s="32"/>
      <c r="EO473" s="32"/>
      <c r="EP473" s="32"/>
      <c r="EQ473" s="32"/>
      <c r="ER473" s="32"/>
      <c r="ES473" s="32"/>
      <c r="ET473" s="32"/>
      <c r="EU473" s="32"/>
      <c r="EV473" s="32"/>
      <c r="EW473" s="32"/>
      <c r="EX473" s="32"/>
      <c r="EY473" s="32"/>
      <c r="EZ473" s="32"/>
      <c r="FA473" s="32"/>
      <c r="FB473" s="32"/>
      <c r="FC473" s="32"/>
      <c r="FD473" s="32"/>
      <c r="FE473" s="32"/>
      <c r="FF473" s="32"/>
      <c r="FG473" s="32"/>
      <c r="FH473" s="32"/>
      <c r="FI473" s="32"/>
      <c r="FJ473" s="32"/>
      <c r="FK473" s="32"/>
      <c r="FL473" s="32"/>
      <c r="FM473" s="32"/>
      <c r="FN473" s="32"/>
      <c r="FO473" s="32"/>
      <c r="FP473" s="32"/>
      <c r="FQ473" s="32"/>
      <c r="FR473" s="32"/>
      <c r="FS473" s="32"/>
      <c r="FT473" s="32"/>
      <c r="FU473" s="32"/>
      <c r="FV473" s="32"/>
      <c r="FW473" s="32"/>
      <c r="FX473" s="32"/>
      <c r="FY473" s="32"/>
      <c r="FZ473" s="32"/>
      <c r="GA473" s="32"/>
      <c r="GB473" s="32"/>
      <c r="GC473" s="32"/>
      <c r="GD473" s="32"/>
      <c r="GE473" s="32"/>
      <c r="GF473" s="32"/>
      <c r="GG473" s="32"/>
      <c r="GH473" s="32"/>
      <c r="GI473" s="32"/>
      <c r="GJ473" s="32"/>
      <c r="GK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</row>
    <row r="474" spans="1:258" ht="18" x14ac:dyDescent="0.25">
      <c r="A474" s="33">
        <f>LOOKUP(2,1/($A$4:$A473&lt;&gt;""),$A$4:$A473)+1</f>
        <v>466</v>
      </c>
      <c r="B474" s="34"/>
      <c r="C474" s="48"/>
      <c r="D474" s="35" t="str">
        <f ca="1">IFERROR(IF($E474="","",VLOOKUP($E474,'Currency Pairs'!$B$4:$D$1001,3,FALSE)),"")</f>
        <v/>
      </c>
      <c r="E474" s="47" t="str">
        <f ca="1">IFERROR(IF($D474="","",VLOOKUP($D474,'Currency Pairs'!$A$4:$B$1001,2,FALSE)),"")</f>
        <v/>
      </c>
      <c r="F474" s="48"/>
      <c r="G474" s="47"/>
      <c r="H474" s="47"/>
      <c r="I474" s="47"/>
      <c r="J474" s="49" t="str">
        <f t="shared" si="16"/>
        <v/>
      </c>
      <c r="K474" s="77"/>
      <c r="L474" s="47"/>
      <c r="M474" s="50"/>
      <c r="N474" s="51" t="str">
        <f>IF(OR($G474="",$L474=""),"",ROUND(IF($F474="Long",(L474-G474),(G474-L474)) * POWER(10, VLOOKUP($D474,'Currency Pairs'!$A:$C,3,FALSE)),0))</f>
        <v/>
      </c>
      <c r="O474" s="93" t="str">
        <f>IF($P474="","",(($P474+$Q474+$R474)/LOOKUP(2,1/($V$4:$V473&lt;&gt;""),$V$4:$V473)))</f>
        <v/>
      </c>
      <c r="P474" s="52"/>
      <c r="Q474" s="52"/>
      <c r="R474" s="52"/>
      <c r="S474" s="40" t="str">
        <f t="shared" si="17"/>
        <v/>
      </c>
      <c r="T474" s="64"/>
      <c r="U474" s="64"/>
      <c r="V474" s="39" t="str">
        <f>IF($P474="","",$P474+$Q474+LOOKUP(2,1/($V$4:$V473&lt;&gt;""),$V$4:$V473))</f>
        <v/>
      </c>
      <c r="W474" s="40"/>
      <c r="X474" s="40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  <c r="CY474" s="33"/>
      <c r="CZ474" s="33"/>
      <c r="DA474" s="33"/>
      <c r="DB474" s="33"/>
      <c r="DC474" s="33"/>
      <c r="DD474" s="33"/>
      <c r="DE474" s="33"/>
      <c r="DF474" s="33"/>
      <c r="DG474" s="33"/>
      <c r="DH474" s="33"/>
      <c r="DI474" s="33"/>
      <c r="DJ474" s="33"/>
      <c r="DK474" s="33"/>
      <c r="DL474" s="33"/>
      <c r="DM474" s="33"/>
      <c r="DN474" s="33"/>
      <c r="DO474" s="33"/>
      <c r="DP474" s="33"/>
      <c r="DQ474" s="33"/>
      <c r="DR474" s="33"/>
      <c r="DS474" s="33"/>
      <c r="DT474" s="33"/>
      <c r="DU474" s="33"/>
      <c r="DV474" s="33"/>
      <c r="DW474" s="33"/>
      <c r="DX474" s="33"/>
      <c r="DY474" s="33"/>
      <c r="DZ474" s="33"/>
      <c r="EA474" s="33"/>
      <c r="EB474" s="33"/>
      <c r="EC474" s="33"/>
      <c r="ED474" s="33"/>
      <c r="EE474" s="33"/>
      <c r="EF474" s="33"/>
      <c r="EG474" s="33"/>
      <c r="EH474" s="33"/>
      <c r="EI474" s="33"/>
      <c r="EJ474" s="33"/>
      <c r="EK474" s="33"/>
      <c r="EL474" s="33"/>
      <c r="EM474" s="33"/>
      <c r="EN474" s="33"/>
      <c r="EO474" s="33"/>
      <c r="EP474" s="33"/>
      <c r="EQ474" s="33"/>
      <c r="ER474" s="33"/>
      <c r="ES474" s="33"/>
      <c r="ET474" s="33"/>
      <c r="EU474" s="33"/>
      <c r="EV474" s="33"/>
      <c r="EW474" s="33"/>
      <c r="EX474" s="33"/>
      <c r="EY474" s="33"/>
      <c r="EZ474" s="33"/>
      <c r="FA474" s="33"/>
      <c r="FB474" s="33"/>
      <c r="FC474" s="33"/>
      <c r="FD474" s="33"/>
      <c r="FE474" s="33"/>
      <c r="FF474" s="33"/>
      <c r="FG474" s="33"/>
      <c r="FH474" s="33"/>
      <c r="FI474" s="33"/>
      <c r="FJ474" s="33"/>
      <c r="FK474" s="33"/>
      <c r="FL474" s="33"/>
      <c r="FM474" s="33"/>
      <c r="FN474" s="33"/>
      <c r="FO474" s="33"/>
      <c r="FP474" s="33"/>
      <c r="FQ474" s="33"/>
      <c r="FR474" s="33"/>
      <c r="FS474" s="33"/>
      <c r="FT474" s="33"/>
      <c r="FU474" s="33"/>
      <c r="FV474" s="33"/>
      <c r="FW474" s="33"/>
      <c r="FX474" s="33"/>
      <c r="FY474" s="33"/>
      <c r="FZ474" s="33"/>
      <c r="GA474" s="33"/>
      <c r="GB474" s="33"/>
      <c r="GC474" s="33"/>
      <c r="GD474" s="33"/>
      <c r="GE474" s="33"/>
      <c r="GF474" s="33"/>
      <c r="GG474" s="33"/>
      <c r="GH474" s="33"/>
      <c r="GI474" s="33"/>
      <c r="GJ474" s="33"/>
      <c r="GK474" s="33"/>
      <c r="GL474" s="33"/>
      <c r="GM474" s="33"/>
      <c r="GN474" s="33"/>
      <c r="GO474" s="33"/>
      <c r="GP474" s="33"/>
      <c r="GQ474" s="33"/>
      <c r="GR474" s="33"/>
      <c r="GS474" s="33"/>
      <c r="GT474" s="33"/>
      <c r="GU474" s="33"/>
      <c r="GV474" s="33"/>
      <c r="GW474" s="33"/>
      <c r="GX474" s="33"/>
      <c r="GY474" s="33"/>
      <c r="GZ474" s="33"/>
      <c r="HA474" s="33"/>
      <c r="HB474" s="33"/>
      <c r="HC474" s="33"/>
      <c r="HD474" s="33"/>
      <c r="HE474" s="33"/>
      <c r="HF474" s="33"/>
      <c r="HG474" s="33"/>
      <c r="HH474" s="33"/>
      <c r="HI474" s="33"/>
      <c r="HJ474" s="33"/>
      <c r="HK474" s="33"/>
      <c r="HL474" s="33"/>
      <c r="HM474" s="33"/>
      <c r="HN474" s="33"/>
      <c r="HO474" s="33"/>
      <c r="HP474" s="33"/>
      <c r="HQ474" s="33"/>
      <c r="HR474" s="33"/>
      <c r="HS474" s="33"/>
      <c r="HT474" s="33"/>
      <c r="HU474" s="33"/>
      <c r="HV474" s="33"/>
      <c r="HW474" s="33"/>
      <c r="HX474" s="33"/>
      <c r="HY474" s="33"/>
      <c r="HZ474" s="33"/>
      <c r="IA474" s="33"/>
      <c r="IB474" s="33"/>
      <c r="IC474" s="33"/>
      <c r="ID474" s="33"/>
      <c r="IE474" s="33"/>
      <c r="IF474" s="33"/>
      <c r="IG474" s="33"/>
      <c r="IH474" s="33"/>
      <c r="II474" s="33"/>
      <c r="IJ474" s="33"/>
      <c r="IK474" s="33"/>
      <c r="IL474" s="33"/>
      <c r="IM474" s="33"/>
      <c r="IN474" s="33"/>
      <c r="IO474" s="33"/>
      <c r="IP474" s="33"/>
      <c r="IQ474" s="33"/>
      <c r="IR474" s="33"/>
      <c r="IS474" s="33"/>
      <c r="IT474" s="33"/>
      <c r="IU474" s="33"/>
      <c r="IV474" s="33"/>
      <c r="IW474" s="33"/>
      <c r="IX474" s="33"/>
    </row>
    <row r="475" spans="1:258" ht="18" x14ac:dyDescent="0.25">
      <c r="A475" s="24">
        <f>LOOKUP(2,1/($A$4:$A474&lt;&gt;""),$A$4:$A474)+1</f>
        <v>467</v>
      </c>
      <c r="B475" s="25"/>
      <c r="C475" s="42"/>
      <c r="D475" s="26" t="str">
        <f ca="1">IFERROR(IF($E475="","",VLOOKUP($E475,'Currency Pairs'!$B$4:$D$1001,3,FALSE)),"")</f>
        <v/>
      </c>
      <c r="E475" s="41" t="str">
        <f ca="1">IFERROR(IF($D475="","",VLOOKUP($D475,'Currency Pairs'!$A$4:$B$1001,2,FALSE)),"")</f>
        <v/>
      </c>
      <c r="F475" s="42"/>
      <c r="G475" s="41"/>
      <c r="H475" s="41"/>
      <c r="I475" s="41"/>
      <c r="J475" s="43" t="str">
        <f t="shared" si="16"/>
        <v/>
      </c>
      <c r="K475" s="76"/>
      <c r="L475" s="41"/>
      <c r="M475" s="44"/>
      <c r="N475" s="45" t="str">
        <f>IF(OR($G475="",$L475=""),"",ROUND(IF($F475="Long",(L475-G475),(G475-L475)) * POWER(10, VLOOKUP($D475,'Currency Pairs'!$A:$C,3,FALSE)),0))</f>
        <v/>
      </c>
      <c r="O475" s="89" t="str">
        <f>IF($P475="","",(($P475+$Q475+$R475)/LOOKUP(2,1/($V$4:$V474&lt;&gt;""),$V$4:$V474)))</f>
        <v/>
      </c>
      <c r="P475" s="46"/>
      <c r="Q475" s="46"/>
      <c r="R475" s="46"/>
      <c r="S475" s="31" t="str">
        <f t="shared" si="17"/>
        <v/>
      </c>
      <c r="T475" s="63"/>
      <c r="U475" s="63"/>
      <c r="V475" s="30" t="str">
        <f>IF($P475="","",$P475+$Q475+LOOKUP(2,1/($V$4:$V474&lt;&gt;""),$V$4:$V474))</f>
        <v/>
      </c>
      <c r="W475" s="31"/>
      <c r="X475" s="31"/>
      <c r="Y475" s="32"/>
      <c r="Z475" s="32"/>
      <c r="AA475" s="32"/>
      <c r="AB475" s="32"/>
      <c r="AC475" s="32"/>
      <c r="AD475" s="32"/>
      <c r="AE475" s="32"/>
      <c r="AF475" s="32"/>
      <c r="AG475" s="32"/>
      <c r="AH475" s="32"/>
      <c r="AI475" s="32"/>
      <c r="AJ475" s="32"/>
      <c r="AK475" s="32"/>
      <c r="AL475" s="32"/>
      <c r="AM475" s="32"/>
      <c r="AN475" s="32"/>
      <c r="AO475" s="32"/>
      <c r="AP475" s="32"/>
      <c r="AQ475" s="32"/>
      <c r="AR475" s="32"/>
      <c r="AS475" s="32"/>
      <c r="AT475" s="32"/>
      <c r="AU475" s="32"/>
      <c r="AV475" s="32"/>
      <c r="AW475" s="32"/>
      <c r="AX475" s="32"/>
      <c r="AY475" s="32"/>
      <c r="AZ475" s="32"/>
      <c r="BA475" s="32"/>
      <c r="BB475" s="32"/>
      <c r="BC475" s="32"/>
      <c r="BD475" s="32"/>
      <c r="BE475" s="32"/>
      <c r="BF475" s="32"/>
      <c r="BG475" s="32"/>
      <c r="BH475" s="32"/>
      <c r="BI475" s="32"/>
      <c r="BJ475" s="32"/>
      <c r="BK475" s="32"/>
      <c r="BL475" s="32"/>
      <c r="BM475" s="32"/>
      <c r="BN475" s="32"/>
      <c r="BO475" s="32"/>
      <c r="BP475" s="32"/>
      <c r="BQ475" s="32"/>
      <c r="BR475" s="32"/>
      <c r="BS475" s="32"/>
      <c r="BT475" s="32"/>
      <c r="BU475" s="32"/>
      <c r="BV475" s="32"/>
      <c r="BW475" s="32"/>
      <c r="BX475" s="32"/>
      <c r="BY475" s="32"/>
      <c r="BZ475" s="32"/>
      <c r="CA475" s="32"/>
      <c r="CB475" s="32"/>
      <c r="CC475" s="32"/>
      <c r="CD475" s="32"/>
      <c r="CE475" s="32"/>
      <c r="CF475" s="32"/>
      <c r="CG475" s="32"/>
      <c r="CH475" s="32"/>
      <c r="CI475" s="32"/>
      <c r="CJ475" s="32"/>
      <c r="CK475" s="32"/>
      <c r="CL475" s="32"/>
      <c r="CM475" s="32"/>
      <c r="CN475" s="32"/>
      <c r="CO475" s="32"/>
      <c r="CP475" s="32"/>
      <c r="CQ475" s="32"/>
      <c r="CR475" s="32"/>
      <c r="CS475" s="32"/>
      <c r="CT475" s="32"/>
      <c r="CU475" s="32"/>
      <c r="CV475" s="32"/>
      <c r="CW475" s="32"/>
      <c r="CX475" s="32"/>
      <c r="CY475" s="32"/>
      <c r="CZ475" s="32"/>
      <c r="DA475" s="32"/>
      <c r="DB475" s="32"/>
      <c r="DC475" s="32"/>
      <c r="DD475" s="32"/>
      <c r="DE475" s="32"/>
      <c r="DF475" s="32"/>
      <c r="DG475" s="32"/>
      <c r="DH475" s="32"/>
      <c r="DI475" s="32"/>
      <c r="DJ475" s="32"/>
      <c r="DK475" s="32"/>
      <c r="DL475" s="32"/>
      <c r="DM475" s="32"/>
      <c r="DN475" s="32"/>
      <c r="DO475" s="32"/>
      <c r="DP475" s="32"/>
      <c r="DQ475" s="32"/>
      <c r="DR475" s="32"/>
      <c r="DS475" s="32"/>
      <c r="DT475" s="32"/>
      <c r="DU475" s="32"/>
      <c r="DV475" s="32"/>
      <c r="DW475" s="32"/>
      <c r="DX475" s="32"/>
      <c r="DY475" s="32"/>
      <c r="DZ475" s="32"/>
      <c r="EA475" s="32"/>
      <c r="EB475" s="32"/>
      <c r="EC475" s="32"/>
      <c r="ED475" s="32"/>
      <c r="EE475" s="32"/>
      <c r="EF475" s="32"/>
      <c r="EG475" s="32"/>
      <c r="EH475" s="32"/>
      <c r="EI475" s="32"/>
      <c r="EJ475" s="32"/>
      <c r="EK475" s="32"/>
      <c r="EL475" s="32"/>
      <c r="EM475" s="32"/>
      <c r="EN475" s="32"/>
      <c r="EO475" s="32"/>
      <c r="EP475" s="32"/>
      <c r="EQ475" s="32"/>
      <c r="ER475" s="32"/>
      <c r="ES475" s="32"/>
      <c r="ET475" s="32"/>
      <c r="EU475" s="32"/>
      <c r="EV475" s="32"/>
      <c r="EW475" s="32"/>
      <c r="EX475" s="32"/>
      <c r="EY475" s="32"/>
      <c r="EZ475" s="32"/>
      <c r="FA475" s="32"/>
      <c r="FB475" s="32"/>
      <c r="FC475" s="32"/>
      <c r="FD475" s="32"/>
      <c r="FE475" s="32"/>
      <c r="FF475" s="32"/>
      <c r="FG475" s="32"/>
      <c r="FH475" s="32"/>
      <c r="FI475" s="32"/>
      <c r="FJ475" s="32"/>
      <c r="FK475" s="32"/>
      <c r="FL475" s="32"/>
      <c r="FM475" s="32"/>
      <c r="FN475" s="32"/>
      <c r="FO475" s="32"/>
      <c r="FP475" s="32"/>
      <c r="FQ475" s="32"/>
      <c r="FR475" s="32"/>
      <c r="FS475" s="32"/>
      <c r="FT475" s="32"/>
      <c r="FU475" s="32"/>
      <c r="FV475" s="32"/>
      <c r="FW475" s="32"/>
      <c r="FX475" s="32"/>
      <c r="FY475" s="32"/>
      <c r="FZ475" s="32"/>
      <c r="GA475" s="32"/>
      <c r="GB475" s="32"/>
      <c r="GC475" s="32"/>
      <c r="GD475" s="32"/>
      <c r="GE475" s="32"/>
      <c r="GF475" s="32"/>
      <c r="GG475" s="32"/>
      <c r="GH475" s="32"/>
      <c r="GI475" s="32"/>
      <c r="GJ475" s="32"/>
      <c r="GK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</row>
    <row r="476" spans="1:258" ht="18" x14ac:dyDescent="0.25">
      <c r="A476" s="33">
        <f>LOOKUP(2,1/($A$4:$A475&lt;&gt;""),$A$4:$A475)+1</f>
        <v>468</v>
      </c>
      <c r="B476" s="34"/>
      <c r="C476" s="48"/>
      <c r="D476" s="35" t="str">
        <f ca="1">IFERROR(IF($E476="","",VLOOKUP($E476,'Currency Pairs'!$B$4:$D$1001,3,FALSE)),"")</f>
        <v/>
      </c>
      <c r="E476" s="47" t="str">
        <f ca="1">IFERROR(IF($D476="","",VLOOKUP($D476,'Currency Pairs'!$A$4:$B$1001,2,FALSE)),"")</f>
        <v/>
      </c>
      <c r="F476" s="48"/>
      <c r="G476" s="47"/>
      <c r="H476" s="47"/>
      <c r="I476" s="47"/>
      <c r="J476" s="49" t="str">
        <f t="shared" si="16"/>
        <v/>
      </c>
      <c r="K476" s="77"/>
      <c r="L476" s="47"/>
      <c r="M476" s="50"/>
      <c r="N476" s="51" t="str">
        <f>IF(OR($G476="",$L476=""),"",ROUND(IF($F476="Long",(L476-G476),(G476-L476)) * POWER(10, VLOOKUP($D476,'Currency Pairs'!$A:$C,3,FALSE)),0))</f>
        <v/>
      </c>
      <c r="O476" s="93" t="str">
        <f>IF($P476="","",(($P476+$Q476+$R476)/LOOKUP(2,1/($V$4:$V475&lt;&gt;""),$V$4:$V475)))</f>
        <v/>
      </c>
      <c r="P476" s="52"/>
      <c r="Q476" s="52"/>
      <c r="R476" s="52"/>
      <c r="S476" s="40" t="str">
        <f t="shared" si="17"/>
        <v/>
      </c>
      <c r="T476" s="64"/>
      <c r="U476" s="64"/>
      <c r="V476" s="39" t="str">
        <f>IF($P476="","",$P476+$Q476+LOOKUP(2,1/($V$4:$V475&lt;&gt;""),$V$4:$V475))</f>
        <v/>
      </c>
      <c r="W476" s="40"/>
      <c r="X476" s="40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  <c r="CY476" s="33"/>
      <c r="CZ476" s="33"/>
      <c r="DA476" s="33"/>
      <c r="DB476" s="33"/>
      <c r="DC476" s="33"/>
      <c r="DD476" s="33"/>
      <c r="DE476" s="33"/>
      <c r="DF476" s="33"/>
      <c r="DG476" s="33"/>
      <c r="DH476" s="33"/>
      <c r="DI476" s="33"/>
      <c r="DJ476" s="33"/>
      <c r="DK476" s="33"/>
      <c r="DL476" s="33"/>
      <c r="DM476" s="33"/>
      <c r="DN476" s="33"/>
      <c r="DO476" s="33"/>
      <c r="DP476" s="33"/>
      <c r="DQ476" s="33"/>
      <c r="DR476" s="33"/>
      <c r="DS476" s="33"/>
      <c r="DT476" s="33"/>
      <c r="DU476" s="33"/>
      <c r="DV476" s="33"/>
      <c r="DW476" s="33"/>
      <c r="DX476" s="33"/>
      <c r="DY476" s="33"/>
      <c r="DZ476" s="33"/>
      <c r="EA476" s="33"/>
      <c r="EB476" s="33"/>
      <c r="EC476" s="33"/>
      <c r="ED476" s="33"/>
      <c r="EE476" s="33"/>
      <c r="EF476" s="33"/>
      <c r="EG476" s="33"/>
      <c r="EH476" s="33"/>
      <c r="EI476" s="33"/>
      <c r="EJ476" s="33"/>
      <c r="EK476" s="33"/>
      <c r="EL476" s="33"/>
      <c r="EM476" s="33"/>
      <c r="EN476" s="33"/>
      <c r="EO476" s="33"/>
      <c r="EP476" s="33"/>
      <c r="EQ476" s="33"/>
      <c r="ER476" s="33"/>
      <c r="ES476" s="33"/>
      <c r="ET476" s="33"/>
      <c r="EU476" s="33"/>
      <c r="EV476" s="33"/>
      <c r="EW476" s="33"/>
      <c r="EX476" s="33"/>
      <c r="EY476" s="33"/>
      <c r="EZ476" s="33"/>
      <c r="FA476" s="33"/>
      <c r="FB476" s="33"/>
      <c r="FC476" s="33"/>
      <c r="FD476" s="33"/>
      <c r="FE476" s="33"/>
      <c r="FF476" s="33"/>
      <c r="FG476" s="33"/>
      <c r="FH476" s="33"/>
      <c r="FI476" s="33"/>
      <c r="FJ476" s="33"/>
      <c r="FK476" s="33"/>
      <c r="FL476" s="33"/>
      <c r="FM476" s="33"/>
      <c r="FN476" s="33"/>
      <c r="FO476" s="33"/>
      <c r="FP476" s="33"/>
      <c r="FQ476" s="33"/>
      <c r="FR476" s="33"/>
      <c r="FS476" s="33"/>
      <c r="FT476" s="33"/>
      <c r="FU476" s="33"/>
      <c r="FV476" s="33"/>
      <c r="FW476" s="33"/>
      <c r="FX476" s="33"/>
      <c r="FY476" s="33"/>
      <c r="FZ476" s="33"/>
      <c r="GA476" s="33"/>
      <c r="GB476" s="33"/>
      <c r="GC476" s="33"/>
      <c r="GD476" s="33"/>
      <c r="GE476" s="33"/>
      <c r="GF476" s="33"/>
      <c r="GG476" s="33"/>
      <c r="GH476" s="33"/>
      <c r="GI476" s="33"/>
      <c r="GJ476" s="33"/>
      <c r="GK476" s="33"/>
      <c r="GL476" s="33"/>
      <c r="GM476" s="33"/>
      <c r="GN476" s="33"/>
      <c r="GO476" s="33"/>
      <c r="GP476" s="33"/>
      <c r="GQ476" s="33"/>
      <c r="GR476" s="33"/>
      <c r="GS476" s="33"/>
      <c r="GT476" s="33"/>
      <c r="GU476" s="33"/>
      <c r="GV476" s="33"/>
      <c r="GW476" s="33"/>
      <c r="GX476" s="33"/>
      <c r="GY476" s="33"/>
      <c r="GZ476" s="33"/>
      <c r="HA476" s="33"/>
      <c r="HB476" s="33"/>
      <c r="HC476" s="33"/>
      <c r="HD476" s="33"/>
      <c r="HE476" s="33"/>
      <c r="HF476" s="33"/>
      <c r="HG476" s="33"/>
      <c r="HH476" s="33"/>
      <c r="HI476" s="33"/>
      <c r="HJ476" s="33"/>
      <c r="HK476" s="33"/>
      <c r="HL476" s="33"/>
      <c r="HM476" s="33"/>
      <c r="HN476" s="33"/>
      <c r="HO476" s="33"/>
      <c r="HP476" s="33"/>
      <c r="HQ476" s="33"/>
      <c r="HR476" s="33"/>
      <c r="HS476" s="33"/>
      <c r="HT476" s="33"/>
      <c r="HU476" s="33"/>
      <c r="HV476" s="33"/>
      <c r="HW476" s="33"/>
      <c r="HX476" s="33"/>
      <c r="HY476" s="33"/>
      <c r="HZ476" s="33"/>
      <c r="IA476" s="33"/>
      <c r="IB476" s="33"/>
      <c r="IC476" s="33"/>
      <c r="ID476" s="33"/>
      <c r="IE476" s="33"/>
      <c r="IF476" s="33"/>
      <c r="IG476" s="33"/>
      <c r="IH476" s="33"/>
      <c r="II476" s="33"/>
      <c r="IJ476" s="33"/>
      <c r="IK476" s="33"/>
      <c r="IL476" s="33"/>
      <c r="IM476" s="33"/>
      <c r="IN476" s="33"/>
      <c r="IO476" s="33"/>
      <c r="IP476" s="33"/>
      <c r="IQ476" s="33"/>
      <c r="IR476" s="33"/>
      <c r="IS476" s="33"/>
      <c r="IT476" s="33"/>
      <c r="IU476" s="33"/>
      <c r="IV476" s="33"/>
      <c r="IW476" s="33"/>
      <c r="IX476" s="33"/>
    </row>
    <row r="477" spans="1:258" ht="18" x14ac:dyDescent="0.25">
      <c r="A477" s="24">
        <f>LOOKUP(2,1/($A$4:$A476&lt;&gt;""),$A$4:$A476)+1</f>
        <v>469</v>
      </c>
      <c r="B477" s="25"/>
      <c r="C477" s="42"/>
      <c r="D477" s="26" t="str">
        <f ca="1">IFERROR(IF($E477="","",VLOOKUP($E477,'Currency Pairs'!$B$4:$D$1001,3,FALSE)),"")</f>
        <v/>
      </c>
      <c r="E477" s="41" t="str">
        <f ca="1">IFERROR(IF($D477="","",VLOOKUP($D477,'Currency Pairs'!$A$4:$B$1001,2,FALSE)),"")</f>
        <v/>
      </c>
      <c r="F477" s="42"/>
      <c r="G477" s="41"/>
      <c r="H477" s="41"/>
      <c r="I477" s="41"/>
      <c r="J477" s="43" t="str">
        <f t="shared" si="16"/>
        <v/>
      </c>
      <c r="K477" s="76"/>
      <c r="L477" s="41"/>
      <c r="M477" s="44"/>
      <c r="N477" s="45" t="str">
        <f>IF(OR($G477="",$L477=""),"",ROUND(IF($F477="Long",(L477-G477),(G477-L477)) * POWER(10, VLOOKUP($D477,'Currency Pairs'!$A:$C,3,FALSE)),0))</f>
        <v/>
      </c>
      <c r="O477" s="89" t="str">
        <f>IF($P477="","",(($P477+$Q477+$R477)/LOOKUP(2,1/($V$4:$V476&lt;&gt;""),$V$4:$V476)))</f>
        <v/>
      </c>
      <c r="P477" s="46"/>
      <c r="Q477" s="46"/>
      <c r="R477" s="46"/>
      <c r="S477" s="31" t="str">
        <f t="shared" si="17"/>
        <v/>
      </c>
      <c r="T477" s="63"/>
      <c r="U477" s="63"/>
      <c r="V477" s="30" t="str">
        <f>IF($P477="","",$P477+$Q477+LOOKUP(2,1/($V$4:$V476&lt;&gt;""),$V$4:$V476))</f>
        <v/>
      </c>
      <c r="W477" s="31"/>
      <c r="X477" s="31"/>
      <c r="Y477" s="32"/>
      <c r="Z477" s="32"/>
      <c r="AA477" s="32"/>
      <c r="AB477" s="32"/>
      <c r="AC477" s="3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/>
      <c r="AN477" s="32"/>
      <c r="AO477" s="32"/>
      <c r="AP477" s="32"/>
      <c r="AQ477" s="32"/>
      <c r="AR477" s="32"/>
      <c r="AS477" s="32"/>
      <c r="AT477" s="32"/>
      <c r="AU477" s="32"/>
      <c r="AV477" s="32"/>
      <c r="AW477" s="32"/>
      <c r="AX477" s="32"/>
      <c r="AY477" s="32"/>
      <c r="AZ477" s="32"/>
      <c r="BA477" s="32"/>
      <c r="BB477" s="32"/>
      <c r="BC477" s="32"/>
      <c r="BD477" s="32"/>
      <c r="BE477" s="32"/>
      <c r="BF477" s="32"/>
      <c r="BG477" s="32"/>
      <c r="BH477" s="32"/>
      <c r="BI477" s="32"/>
      <c r="BJ477" s="32"/>
      <c r="BK477" s="32"/>
      <c r="BL477" s="32"/>
      <c r="BM477" s="32"/>
      <c r="BN477" s="32"/>
      <c r="BO477" s="32"/>
      <c r="BP477" s="32"/>
      <c r="BQ477" s="32"/>
      <c r="BR477" s="32"/>
      <c r="BS477" s="32"/>
      <c r="BT477" s="32"/>
      <c r="BU477" s="32"/>
      <c r="BV477" s="32"/>
      <c r="BW477" s="32"/>
      <c r="BX477" s="32"/>
      <c r="BY477" s="32"/>
      <c r="BZ477" s="32"/>
      <c r="CA477" s="32"/>
      <c r="CB477" s="32"/>
      <c r="CC477" s="32"/>
      <c r="CD477" s="32"/>
      <c r="CE477" s="32"/>
      <c r="CF477" s="32"/>
      <c r="CG477" s="32"/>
      <c r="CH477" s="32"/>
      <c r="CI477" s="32"/>
      <c r="CJ477" s="32"/>
      <c r="CK477" s="32"/>
      <c r="CL477" s="32"/>
      <c r="CM477" s="32"/>
      <c r="CN477" s="32"/>
      <c r="CO477" s="32"/>
      <c r="CP477" s="32"/>
      <c r="CQ477" s="32"/>
      <c r="CR477" s="32"/>
      <c r="CS477" s="32"/>
      <c r="CT477" s="32"/>
      <c r="CU477" s="32"/>
      <c r="CV477" s="32"/>
      <c r="CW477" s="32"/>
      <c r="CX477" s="32"/>
      <c r="CY477" s="32"/>
      <c r="CZ477" s="32"/>
      <c r="DA477" s="32"/>
      <c r="DB477" s="32"/>
      <c r="DC477" s="32"/>
      <c r="DD477" s="32"/>
      <c r="DE477" s="32"/>
      <c r="DF477" s="32"/>
      <c r="DG477" s="32"/>
      <c r="DH477" s="32"/>
      <c r="DI477" s="32"/>
      <c r="DJ477" s="32"/>
      <c r="DK477" s="32"/>
      <c r="DL477" s="32"/>
      <c r="DM477" s="32"/>
      <c r="DN477" s="32"/>
      <c r="DO477" s="32"/>
      <c r="DP477" s="32"/>
      <c r="DQ477" s="32"/>
      <c r="DR477" s="32"/>
      <c r="DS477" s="32"/>
      <c r="DT477" s="32"/>
      <c r="DU477" s="32"/>
      <c r="DV477" s="32"/>
      <c r="DW477" s="32"/>
      <c r="DX477" s="32"/>
      <c r="DY477" s="32"/>
      <c r="DZ477" s="32"/>
      <c r="EA477" s="32"/>
      <c r="EB477" s="32"/>
      <c r="EC477" s="32"/>
      <c r="ED477" s="32"/>
      <c r="EE477" s="32"/>
      <c r="EF477" s="32"/>
      <c r="EG477" s="32"/>
      <c r="EH477" s="32"/>
      <c r="EI477" s="32"/>
      <c r="EJ477" s="32"/>
      <c r="EK477" s="32"/>
      <c r="EL477" s="32"/>
      <c r="EM477" s="32"/>
      <c r="EN477" s="32"/>
      <c r="EO477" s="32"/>
      <c r="EP477" s="32"/>
      <c r="EQ477" s="32"/>
      <c r="ER477" s="32"/>
      <c r="ES477" s="32"/>
      <c r="ET477" s="32"/>
      <c r="EU477" s="32"/>
      <c r="EV477" s="32"/>
      <c r="EW477" s="32"/>
      <c r="EX477" s="32"/>
      <c r="EY477" s="32"/>
      <c r="EZ477" s="32"/>
      <c r="FA477" s="32"/>
      <c r="FB477" s="32"/>
      <c r="FC477" s="32"/>
      <c r="FD477" s="32"/>
      <c r="FE477" s="32"/>
      <c r="FF477" s="32"/>
      <c r="FG477" s="32"/>
      <c r="FH477" s="32"/>
      <c r="FI477" s="32"/>
      <c r="FJ477" s="32"/>
      <c r="FK477" s="32"/>
      <c r="FL477" s="32"/>
      <c r="FM477" s="32"/>
      <c r="FN477" s="32"/>
      <c r="FO477" s="32"/>
      <c r="FP477" s="32"/>
      <c r="FQ477" s="32"/>
      <c r="FR477" s="32"/>
      <c r="FS477" s="32"/>
      <c r="FT477" s="32"/>
      <c r="FU477" s="32"/>
      <c r="FV477" s="32"/>
      <c r="FW477" s="32"/>
      <c r="FX477" s="32"/>
      <c r="FY477" s="32"/>
      <c r="FZ477" s="32"/>
      <c r="GA477" s="32"/>
      <c r="GB477" s="32"/>
      <c r="GC477" s="32"/>
      <c r="GD477" s="32"/>
      <c r="GE477" s="32"/>
      <c r="GF477" s="32"/>
      <c r="GG477" s="32"/>
      <c r="GH477" s="32"/>
      <c r="GI477" s="32"/>
      <c r="GJ477" s="32"/>
      <c r="GK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</row>
    <row r="478" spans="1:258" ht="18" x14ac:dyDescent="0.25">
      <c r="A478" s="33">
        <f>LOOKUP(2,1/($A$4:$A477&lt;&gt;""),$A$4:$A477)+1</f>
        <v>470</v>
      </c>
      <c r="B478" s="34"/>
      <c r="C478" s="48"/>
      <c r="D478" s="35" t="str">
        <f ca="1">IFERROR(IF($E478="","",VLOOKUP($E478,'Currency Pairs'!$B$4:$D$1001,3,FALSE)),"")</f>
        <v/>
      </c>
      <c r="E478" s="47" t="str">
        <f ca="1">IFERROR(IF($D478="","",VLOOKUP($D478,'Currency Pairs'!$A$4:$B$1001,2,FALSE)),"")</f>
        <v/>
      </c>
      <c r="F478" s="48"/>
      <c r="G478" s="47"/>
      <c r="H478" s="47"/>
      <c r="I478" s="47"/>
      <c r="J478" s="49" t="str">
        <f t="shared" si="16"/>
        <v/>
      </c>
      <c r="K478" s="77"/>
      <c r="L478" s="47"/>
      <c r="M478" s="50"/>
      <c r="N478" s="51" t="str">
        <f>IF(OR($G478="",$L478=""),"",ROUND(IF($F478="Long",(L478-G478),(G478-L478)) * POWER(10, VLOOKUP($D478,'Currency Pairs'!$A:$C,3,FALSE)),0))</f>
        <v/>
      </c>
      <c r="O478" s="93" t="str">
        <f>IF($P478="","",(($P478+$Q478+$R478)/LOOKUP(2,1/($V$4:$V477&lt;&gt;""),$V$4:$V477)))</f>
        <v/>
      </c>
      <c r="P478" s="52"/>
      <c r="Q478" s="52"/>
      <c r="R478" s="52"/>
      <c r="S478" s="40" t="str">
        <f t="shared" si="17"/>
        <v/>
      </c>
      <c r="T478" s="64"/>
      <c r="U478" s="64"/>
      <c r="V478" s="39" t="str">
        <f>IF($P478="","",$P478+$Q478+LOOKUP(2,1/($V$4:$V477&lt;&gt;""),$V$4:$V477))</f>
        <v/>
      </c>
      <c r="W478" s="40"/>
      <c r="X478" s="40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  <c r="CY478" s="33"/>
      <c r="CZ478" s="33"/>
      <c r="DA478" s="33"/>
      <c r="DB478" s="33"/>
      <c r="DC478" s="33"/>
      <c r="DD478" s="33"/>
      <c r="DE478" s="33"/>
      <c r="DF478" s="33"/>
      <c r="DG478" s="33"/>
      <c r="DH478" s="33"/>
      <c r="DI478" s="33"/>
      <c r="DJ478" s="33"/>
      <c r="DK478" s="33"/>
      <c r="DL478" s="33"/>
      <c r="DM478" s="33"/>
      <c r="DN478" s="33"/>
      <c r="DO478" s="33"/>
      <c r="DP478" s="33"/>
      <c r="DQ478" s="33"/>
      <c r="DR478" s="33"/>
      <c r="DS478" s="33"/>
      <c r="DT478" s="33"/>
      <c r="DU478" s="33"/>
      <c r="DV478" s="33"/>
      <c r="DW478" s="33"/>
      <c r="DX478" s="33"/>
      <c r="DY478" s="33"/>
      <c r="DZ478" s="33"/>
      <c r="EA478" s="33"/>
      <c r="EB478" s="33"/>
      <c r="EC478" s="33"/>
      <c r="ED478" s="33"/>
      <c r="EE478" s="33"/>
      <c r="EF478" s="33"/>
      <c r="EG478" s="33"/>
      <c r="EH478" s="33"/>
      <c r="EI478" s="33"/>
      <c r="EJ478" s="33"/>
      <c r="EK478" s="33"/>
      <c r="EL478" s="33"/>
      <c r="EM478" s="33"/>
      <c r="EN478" s="33"/>
      <c r="EO478" s="33"/>
      <c r="EP478" s="33"/>
      <c r="EQ478" s="33"/>
      <c r="ER478" s="33"/>
      <c r="ES478" s="33"/>
      <c r="ET478" s="33"/>
      <c r="EU478" s="33"/>
      <c r="EV478" s="33"/>
      <c r="EW478" s="33"/>
      <c r="EX478" s="33"/>
      <c r="EY478" s="33"/>
      <c r="EZ478" s="33"/>
      <c r="FA478" s="33"/>
      <c r="FB478" s="33"/>
      <c r="FC478" s="33"/>
      <c r="FD478" s="33"/>
      <c r="FE478" s="33"/>
      <c r="FF478" s="33"/>
      <c r="FG478" s="33"/>
      <c r="FH478" s="33"/>
      <c r="FI478" s="33"/>
      <c r="FJ478" s="33"/>
      <c r="FK478" s="33"/>
      <c r="FL478" s="33"/>
      <c r="FM478" s="33"/>
      <c r="FN478" s="33"/>
      <c r="FO478" s="33"/>
      <c r="FP478" s="33"/>
      <c r="FQ478" s="33"/>
      <c r="FR478" s="33"/>
      <c r="FS478" s="33"/>
      <c r="FT478" s="33"/>
      <c r="FU478" s="33"/>
      <c r="FV478" s="33"/>
      <c r="FW478" s="33"/>
      <c r="FX478" s="33"/>
      <c r="FY478" s="33"/>
      <c r="FZ478" s="33"/>
      <c r="GA478" s="33"/>
      <c r="GB478" s="33"/>
      <c r="GC478" s="33"/>
      <c r="GD478" s="33"/>
      <c r="GE478" s="33"/>
      <c r="GF478" s="33"/>
      <c r="GG478" s="33"/>
      <c r="GH478" s="33"/>
      <c r="GI478" s="33"/>
      <c r="GJ478" s="33"/>
      <c r="GK478" s="33"/>
      <c r="GL478" s="33"/>
      <c r="GM478" s="33"/>
      <c r="GN478" s="33"/>
      <c r="GO478" s="33"/>
      <c r="GP478" s="33"/>
      <c r="GQ478" s="33"/>
      <c r="GR478" s="33"/>
      <c r="GS478" s="33"/>
      <c r="GT478" s="33"/>
      <c r="GU478" s="33"/>
      <c r="GV478" s="33"/>
      <c r="GW478" s="33"/>
      <c r="GX478" s="33"/>
      <c r="GY478" s="33"/>
      <c r="GZ478" s="33"/>
      <c r="HA478" s="33"/>
      <c r="HB478" s="33"/>
      <c r="HC478" s="33"/>
      <c r="HD478" s="33"/>
      <c r="HE478" s="33"/>
      <c r="HF478" s="33"/>
      <c r="HG478" s="33"/>
      <c r="HH478" s="33"/>
      <c r="HI478" s="33"/>
      <c r="HJ478" s="33"/>
      <c r="HK478" s="33"/>
      <c r="HL478" s="33"/>
      <c r="HM478" s="33"/>
      <c r="HN478" s="33"/>
      <c r="HO478" s="33"/>
      <c r="HP478" s="33"/>
      <c r="HQ478" s="33"/>
      <c r="HR478" s="33"/>
      <c r="HS478" s="33"/>
      <c r="HT478" s="33"/>
      <c r="HU478" s="33"/>
      <c r="HV478" s="33"/>
      <c r="HW478" s="33"/>
      <c r="HX478" s="33"/>
      <c r="HY478" s="33"/>
      <c r="HZ478" s="33"/>
      <c r="IA478" s="33"/>
      <c r="IB478" s="33"/>
      <c r="IC478" s="33"/>
      <c r="ID478" s="33"/>
      <c r="IE478" s="33"/>
      <c r="IF478" s="33"/>
      <c r="IG478" s="33"/>
      <c r="IH478" s="33"/>
      <c r="II478" s="33"/>
      <c r="IJ478" s="33"/>
      <c r="IK478" s="33"/>
      <c r="IL478" s="33"/>
      <c r="IM478" s="33"/>
      <c r="IN478" s="33"/>
      <c r="IO478" s="33"/>
      <c r="IP478" s="33"/>
      <c r="IQ478" s="33"/>
      <c r="IR478" s="33"/>
      <c r="IS478" s="33"/>
      <c r="IT478" s="33"/>
      <c r="IU478" s="33"/>
      <c r="IV478" s="33"/>
      <c r="IW478" s="33"/>
      <c r="IX478" s="33"/>
    </row>
    <row r="479" spans="1:258" ht="18" x14ac:dyDescent="0.25">
      <c r="A479" s="24">
        <f>LOOKUP(2,1/($A$4:$A478&lt;&gt;""),$A$4:$A478)+1</f>
        <v>471</v>
      </c>
      <c r="B479" s="25"/>
      <c r="C479" s="42"/>
      <c r="D479" s="26" t="str">
        <f ca="1">IFERROR(IF($E479="","",VLOOKUP($E479,'Currency Pairs'!$B$4:$D$1001,3,FALSE)),"")</f>
        <v/>
      </c>
      <c r="E479" s="41" t="str">
        <f ca="1">IFERROR(IF($D479="","",VLOOKUP($D479,'Currency Pairs'!$A$4:$B$1001,2,FALSE)),"")</f>
        <v/>
      </c>
      <c r="F479" s="42"/>
      <c r="G479" s="41"/>
      <c r="H479" s="41"/>
      <c r="I479" s="41"/>
      <c r="J479" s="43" t="str">
        <f t="shared" si="16"/>
        <v/>
      </c>
      <c r="K479" s="76"/>
      <c r="L479" s="41"/>
      <c r="M479" s="44"/>
      <c r="N479" s="45" t="str">
        <f>IF(OR($G479="",$L479=""),"",ROUND(IF($F479="Long",(L479-G479),(G479-L479)) * POWER(10, VLOOKUP($D479,'Currency Pairs'!$A:$C,3,FALSE)),0))</f>
        <v/>
      </c>
      <c r="O479" s="89" t="str">
        <f>IF($P479="","",(($P479+$Q479+$R479)/LOOKUP(2,1/($V$4:$V478&lt;&gt;""),$V$4:$V478)))</f>
        <v/>
      </c>
      <c r="P479" s="46"/>
      <c r="Q479" s="46"/>
      <c r="R479" s="46"/>
      <c r="S479" s="31" t="str">
        <f t="shared" si="17"/>
        <v/>
      </c>
      <c r="T479" s="63"/>
      <c r="U479" s="63"/>
      <c r="V479" s="30" t="str">
        <f>IF($P479="","",$P479+$Q479+LOOKUP(2,1/($V$4:$V478&lt;&gt;""),$V$4:$V478))</f>
        <v/>
      </c>
      <c r="W479" s="31"/>
      <c r="X479" s="31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</row>
    <row r="480" spans="1:258" ht="18" x14ac:dyDescent="0.25">
      <c r="A480" s="33">
        <f>LOOKUP(2,1/($A$4:$A479&lt;&gt;""),$A$4:$A479)+1</f>
        <v>472</v>
      </c>
      <c r="B480" s="34"/>
      <c r="C480" s="48"/>
      <c r="D480" s="35" t="str">
        <f ca="1">IFERROR(IF($E480="","",VLOOKUP($E480,'Currency Pairs'!$B$4:$D$1001,3,FALSE)),"")</f>
        <v/>
      </c>
      <c r="E480" s="47" t="str">
        <f ca="1">IFERROR(IF($D480="","",VLOOKUP($D480,'Currency Pairs'!$A$4:$B$1001,2,FALSE)),"")</f>
        <v/>
      </c>
      <c r="F480" s="48"/>
      <c r="G480" s="47"/>
      <c r="H480" s="47"/>
      <c r="I480" s="47"/>
      <c r="J480" s="49" t="str">
        <f t="shared" si="16"/>
        <v/>
      </c>
      <c r="K480" s="77"/>
      <c r="L480" s="47"/>
      <c r="M480" s="50"/>
      <c r="N480" s="51" t="str">
        <f>IF(OR($G480="",$L480=""),"",ROUND(IF($F480="Long",(L480-G480),(G480-L480)) * POWER(10, VLOOKUP($D480,'Currency Pairs'!$A:$C,3,FALSE)),0))</f>
        <v/>
      </c>
      <c r="O480" s="93" t="str">
        <f>IF($P480="","",(($P480+$Q480+$R480)/LOOKUP(2,1/($V$4:$V479&lt;&gt;""),$V$4:$V479)))</f>
        <v/>
      </c>
      <c r="P480" s="52"/>
      <c r="Q480" s="52"/>
      <c r="R480" s="52"/>
      <c r="S480" s="40" t="str">
        <f t="shared" si="17"/>
        <v/>
      </c>
      <c r="T480" s="64"/>
      <c r="U480" s="64"/>
      <c r="V480" s="39" t="str">
        <f>IF($P480="","",$P480+$Q480+LOOKUP(2,1/($V$4:$V479&lt;&gt;""),$V$4:$V479))</f>
        <v/>
      </c>
      <c r="W480" s="40"/>
      <c r="X480" s="40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  <c r="CY480" s="33"/>
      <c r="CZ480" s="33"/>
      <c r="DA480" s="33"/>
      <c r="DB480" s="33"/>
      <c r="DC480" s="33"/>
      <c r="DD480" s="33"/>
      <c r="DE480" s="33"/>
      <c r="DF480" s="33"/>
      <c r="DG480" s="33"/>
      <c r="DH480" s="33"/>
      <c r="DI480" s="33"/>
      <c r="DJ480" s="33"/>
      <c r="DK480" s="33"/>
      <c r="DL480" s="33"/>
      <c r="DM480" s="33"/>
      <c r="DN480" s="33"/>
      <c r="DO480" s="33"/>
      <c r="DP480" s="33"/>
      <c r="DQ480" s="33"/>
      <c r="DR480" s="33"/>
      <c r="DS480" s="33"/>
      <c r="DT480" s="33"/>
      <c r="DU480" s="33"/>
      <c r="DV480" s="33"/>
      <c r="DW480" s="33"/>
      <c r="DX480" s="33"/>
      <c r="DY480" s="33"/>
      <c r="DZ480" s="33"/>
      <c r="EA480" s="33"/>
      <c r="EB480" s="33"/>
      <c r="EC480" s="33"/>
      <c r="ED480" s="33"/>
      <c r="EE480" s="33"/>
      <c r="EF480" s="33"/>
      <c r="EG480" s="33"/>
      <c r="EH480" s="33"/>
      <c r="EI480" s="33"/>
      <c r="EJ480" s="33"/>
      <c r="EK480" s="33"/>
      <c r="EL480" s="33"/>
      <c r="EM480" s="33"/>
      <c r="EN480" s="33"/>
      <c r="EO480" s="33"/>
      <c r="EP480" s="33"/>
      <c r="EQ480" s="33"/>
      <c r="ER480" s="33"/>
      <c r="ES480" s="33"/>
      <c r="ET480" s="33"/>
      <c r="EU480" s="33"/>
      <c r="EV480" s="33"/>
      <c r="EW480" s="33"/>
      <c r="EX480" s="33"/>
      <c r="EY480" s="33"/>
      <c r="EZ480" s="33"/>
      <c r="FA480" s="33"/>
      <c r="FB480" s="33"/>
      <c r="FC480" s="33"/>
      <c r="FD480" s="33"/>
      <c r="FE480" s="33"/>
      <c r="FF480" s="33"/>
      <c r="FG480" s="33"/>
      <c r="FH480" s="33"/>
      <c r="FI480" s="33"/>
      <c r="FJ480" s="33"/>
      <c r="FK480" s="33"/>
      <c r="FL480" s="33"/>
      <c r="FM480" s="33"/>
      <c r="FN480" s="33"/>
      <c r="FO480" s="33"/>
      <c r="FP480" s="33"/>
      <c r="FQ480" s="33"/>
      <c r="FR480" s="33"/>
      <c r="FS480" s="33"/>
      <c r="FT480" s="33"/>
      <c r="FU480" s="33"/>
      <c r="FV480" s="33"/>
      <c r="FW480" s="33"/>
      <c r="FX480" s="33"/>
      <c r="FY480" s="33"/>
      <c r="FZ480" s="33"/>
      <c r="GA480" s="33"/>
      <c r="GB480" s="33"/>
      <c r="GC480" s="33"/>
      <c r="GD480" s="33"/>
      <c r="GE480" s="33"/>
      <c r="GF480" s="33"/>
      <c r="GG480" s="33"/>
      <c r="GH480" s="33"/>
      <c r="GI480" s="33"/>
      <c r="GJ480" s="33"/>
      <c r="GK480" s="33"/>
      <c r="GL480" s="33"/>
      <c r="GM480" s="33"/>
      <c r="GN480" s="33"/>
      <c r="GO480" s="33"/>
      <c r="GP480" s="33"/>
      <c r="GQ480" s="33"/>
      <c r="GR480" s="33"/>
      <c r="GS480" s="33"/>
      <c r="GT480" s="33"/>
      <c r="GU480" s="33"/>
      <c r="GV480" s="33"/>
      <c r="GW480" s="33"/>
      <c r="GX480" s="33"/>
      <c r="GY480" s="33"/>
      <c r="GZ480" s="33"/>
      <c r="HA480" s="33"/>
      <c r="HB480" s="33"/>
      <c r="HC480" s="33"/>
      <c r="HD480" s="33"/>
      <c r="HE480" s="33"/>
      <c r="HF480" s="33"/>
      <c r="HG480" s="33"/>
      <c r="HH480" s="33"/>
      <c r="HI480" s="33"/>
      <c r="HJ480" s="33"/>
      <c r="HK480" s="33"/>
      <c r="HL480" s="33"/>
      <c r="HM480" s="33"/>
      <c r="HN480" s="33"/>
      <c r="HO480" s="33"/>
      <c r="HP480" s="33"/>
      <c r="HQ480" s="33"/>
      <c r="HR480" s="33"/>
      <c r="HS480" s="33"/>
      <c r="HT480" s="33"/>
      <c r="HU480" s="33"/>
      <c r="HV480" s="33"/>
      <c r="HW480" s="33"/>
      <c r="HX480" s="33"/>
      <c r="HY480" s="33"/>
      <c r="HZ480" s="33"/>
      <c r="IA480" s="33"/>
      <c r="IB480" s="33"/>
      <c r="IC480" s="33"/>
      <c r="ID480" s="33"/>
      <c r="IE480" s="33"/>
      <c r="IF480" s="33"/>
      <c r="IG480" s="33"/>
      <c r="IH480" s="33"/>
      <c r="II480" s="33"/>
      <c r="IJ480" s="33"/>
      <c r="IK480" s="33"/>
      <c r="IL480" s="33"/>
      <c r="IM480" s="33"/>
      <c r="IN480" s="33"/>
      <c r="IO480" s="33"/>
      <c r="IP480" s="33"/>
      <c r="IQ480" s="33"/>
      <c r="IR480" s="33"/>
      <c r="IS480" s="33"/>
      <c r="IT480" s="33"/>
      <c r="IU480" s="33"/>
      <c r="IV480" s="33"/>
      <c r="IW480" s="33"/>
      <c r="IX480" s="33"/>
    </row>
    <row r="481" spans="1:258" ht="18" x14ac:dyDescent="0.25">
      <c r="A481" s="24">
        <f>LOOKUP(2,1/($A$4:$A480&lt;&gt;""),$A$4:$A480)+1</f>
        <v>473</v>
      </c>
      <c r="B481" s="25"/>
      <c r="C481" s="42"/>
      <c r="D481" s="26" t="str">
        <f ca="1">IFERROR(IF($E481="","",VLOOKUP($E481,'Currency Pairs'!$B$4:$D$1001,3,FALSE)),"")</f>
        <v/>
      </c>
      <c r="E481" s="41" t="str">
        <f ca="1">IFERROR(IF($D481="","",VLOOKUP($D481,'Currency Pairs'!$A$4:$B$1001,2,FALSE)),"")</f>
        <v/>
      </c>
      <c r="F481" s="42"/>
      <c r="G481" s="41"/>
      <c r="H481" s="41"/>
      <c r="I481" s="41"/>
      <c r="J481" s="43" t="str">
        <f t="shared" si="16"/>
        <v/>
      </c>
      <c r="K481" s="76"/>
      <c r="L481" s="41"/>
      <c r="M481" s="44"/>
      <c r="N481" s="45" t="str">
        <f>IF(OR($G481="",$L481=""),"",ROUND(IF($F481="Long",(L481-G481),(G481-L481)) * POWER(10, VLOOKUP($D481,'Currency Pairs'!$A:$C,3,FALSE)),0))</f>
        <v/>
      </c>
      <c r="O481" s="89" t="str">
        <f>IF($P481="","",(($P481+$Q481+$R481)/LOOKUP(2,1/($V$4:$V480&lt;&gt;""),$V$4:$V480)))</f>
        <v/>
      </c>
      <c r="P481" s="46"/>
      <c r="Q481" s="46"/>
      <c r="R481" s="46"/>
      <c r="S481" s="31" t="str">
        <f t="shared" si="17"/>
        <v/>
      </c>
      <c r="T481" s="63"/>
      <c r="U481" s="63"/>
      <c r="V481" s="30" t="str">
        <f>IF($P481="","",$P481+$Q481+LOOKUP(2,1/($V$4:$V480&lt;&gt;""),$V$4:$V480))</f>
        <v/>
      </c>
      <c r="W481" s="31"/>
      <c r="X481" s="31"/>
      <c r="Y481" s="32"/>
      <c r="Z481" s="32"/>
      <c r="AA481" s="32"/>
      <c r="AB481" s="32"/>
      <c r="AC481" s="3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2"/>
      <c r="AO481" s="32"/>
      <c r="AP481" s="32"/>
      <c r="AQ481" s="32"/>
      <c r="AR481" s="32"/>
      <c r="AS481" s="32"/>
      <c r="AT481" s="32"/>
      <c r="AU481" s="32"/>
      <c r="AV481" s="32"/>
      <c r="AW481" s="32"/>
      <c r="AX481" s="32"/>
      <c r="AY481" s="32"/>
      <c r="AZ481" s="32"/>
      <c r="BA481" s="32"/>
      <c r="BB481" s="32"/>
      <c r="BC481" s="32"/>
      <c r="BD481" s="32"/>
      <c r="BE481" s="32"/>
      <c r="BF481" s="32"/>
      <c r="BG481" s="32"/>
      <c r="BH481" s="32"/>
      <c r="BI481" s="32"/>
      <c r="BJ481" s="32"/>
      <c r="BK481" s="32"/>
      <c r="BL481" s="32"/>
      <c r="BM481" s="32"/>
      <c r="BN481" s="32"/>
      <c r="BO481" s="32"/>
      <c r="BP481" s="32"/>
      <c r="BQ481" s="32"/>
      <c r="BR481" s="32"/>
      <c r="BS481" s="32"/>
      <c r="BT481" s="32"/>
      <c r="BU481" s="32"/>
      <c r="BV481" s="32"/>
      <c r="BW481" s="32"/>
      <c r="BX481" s="32"/>
      <c r="BY481" s="32"/>
      <c r="BZ481" s="32"/>
      <c r="CA481" s="32"/>
      <c r="CB481" s="32"/>
      <c r="CC481" s="32"/>
      <c r="CD481" s="32"/>
      <c r="CE481" s="32"/>
      <c r="CF481" s="32"/>
      <c r="CG481" s="32"/>
      <c r="CH481" s="32"/>
      <c r="CI481" s="32"/>
      <c r="CJ481" s="32"/>
      <c r="CK481" s="32"/>
      <c r="CL481" s="32"/>
      <c r="CM481" s="32"/>
      <c r="CN481" s="32"/>
      <c r="CO481" s="32"/>
      <c r="CP481" s="32"/>
      <c r="CQ481" s="32"/>
      <c r="CR481" s="32"/>
      <c r="CS481" s="32"/>
      <c r="CT481" s="32"/>
      <c r="CU481" s="32"/>
      <c r="CV481" s="32"/>
      <c r="CW481" s="32"/>
      <c r="CX481" s="32"/>
      <c r="CY481" s="32"/>
      <c r="CZ481" s="32"/>
      <c r="DA481" s="32"/>
      <c r="DB481" s="32"/>
      <c r="DC481" s="32"/>
      <c r="DD481" s="32"/>
      <c r="DE481" s="32"/>
      <c r="DF481" s="32"/>
      <c r="DG481" s="32"/>
      <c r="DH481" s="32"/>
      <c r="DI481" s="32"/>
      <c r="DJ481" s="32"/>
      <c r="DK481" s="32"/>
      <c r="DL481" s="32"/>
      <c r="DM481" s="32"/>
      <c r="DN481" s="32"/>
      <c r="DO481" s="32"/>
      <c r="DP481" s="32"/>
      <c r="DQ481" s="32"/>
      <c r="DR481" s="32"/>
      <c r="DS481" s="32"/>
      <c r="DT481" s="32"/>
      <c r="DU481" s="32"/>
      <c r="DV481" s="32"/>
      <c r="DW481" s="32"/>
      <c r="DX481" s="32"/>
      <c r="DY481" s="32"/>
      <c r="DZ481" s="32"/>
      <c r="EA481" s="32"/>
      <c r="EB481" s="32"/>
      <c r="EC481" s="32"/>
      <c r="ED481" s="32"/>
      <c r="EE481" s="32"/>
      <c r="EF481" s="32"/>
      <c r="EG481" s="32"/>
      <c r="EH481" s="32"/>
      <c r="EI481" s="32"/>
      <c r="EJ481" s="32"/>
      <c r="EK481" s="32"/>
      <c r="EL481" s="32"/>
      <c r="EM481" s="32"/>
      <c r="EN481" s="32"/>
      <c r="EO481" s="32"/>
      <c r="EP481" s="32"/>
      <c r="EQ481" s="32"/>
      <c r="ER481" s="32"/>
      <c r="ES481" s="32"/>
      <c r="ET481" s="32"/>
      <c r="EU481" s="32"/>
      <c r="EV481" s="32"/>
      <c r="EW481" s="32"/>
      <c r="EX481" s="32"/>
      <c r="EY481" s="32"/>
      <c r="EZ481" s="32"/>
      <c r="FA481" s="32"/>
      <c r="FB481" s="32"/>
      <c r="FC481" s="32"/>
      <c r="FD481" s="32"/>
      <c r="FE481" s="32"/>
      <c r="FF481" s="32"/>
      <c r="FG481" s="32"/>
      <c r="FH481" s="32"/>
      <c r="FI481" s="32"/>
      <c r="FJ481" s="32"/>
      <c r="FK481" s="32"/>
      <c r="FL481" s="32"/>
      <c r="FM481" s="32"/>
      <c r="FN481" s="32"/>
      <c r="FO481" s="32"/>
      <c r="FP481" s="32"/>
      <c r="FQ481" s="32"/>
      <c r="FR481" s="32"/>
      <c r="FS481" s="32"/>
      <c r="FT481" s="32"/>
      <c r="FU481" s="32"/>
      <c r="FV481" s="32"/>
      <c r="FW481" s="32"/>
      <c r="FX481" s="32"/>
      <c r="FY481" s="32"/>
      <c r="FZ481" s="32"/>
      <c r="GA481" s="32"/>
      <c r="GB481" s="32"/>
      <c r="GC481" s="32"/>
      <c r="GD481" s="32"/>
      <c r="GE481" s="32"/>
      <c r="GF481" s="32"/>
      <c r="GG481" s="32"/>
      <c r="GH481" s="32"/>
      <c r="GI481" s="32"/>
      <c r="GJ481" s="32"/>
      <c r="GK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</row>
    <row r="482" spans="1:258" ht="18" x14ac:dyDescent="0.25">
      <c r="A482" s="33">
        <f>LOOKUP(2,1/($A$4:$A481&lt;&gt;""),$A$4:$A481)+1</f>
        <v>474</v>
      </c>
      <c r="B482" s="34"/>
      <c r="C482" s="48"/>
      <c r="D482" s="35" t="str">
        <f ca="1">IFERROR(IF($E482="","",VLOOKUP($E482,'Currency Pairs'!$B$4:$D$1001,3,FALSE)),"")</f>
        <v/>
      </c>
      <c r="E482" s="47" t="str">
        <f ca="1">IFERROR(IF($D482="","",VLOOKUP($D482,'Currency Pairs'!$A$4:$B$1001,2,FALSE)),"")</f>
        <v/>
      </c>
      <c r="F482" s="48"/>
      <c r="G482" s="47"/>
      <c r="H482" s="47"/>
      <c r="I482" s="47"/>
      <c r="J482" s="49" t="str">
        <f t="shared" si="16"/>
        <v/>
      </c>
      <c r="K482" s="77"/>
      <c r="L482" s="47"/>
      <c r="M482" s="50"/>
      <c r="N482" s="51" t="str">
        <f>IF(OR($G482="",$L482=""),"",ROUND(IF($F482="Long",(L482-G482),(G482-L482)) * POWER(10, VLOOKUP($D482,'Currency Pairs'!$A:$C,3,FALSE)),0))</f>
        <v/>
      </c>
      <c r="O482" s="93" t="str">
        <f>IF($P482="","",(($P482+$Q482+$R482)/LOOKUP(2,1/($V$4:$V481&lt;&gt;""),$V$4:$V481)))</f>
        <v/>
      </c>
      <c r="P482" s="52"/>
      <c r="Q482" s="52"/>
      <c r="R482" s="52"/>
      <c r="S482" s="40" t="str">
        <f t="shared" si="17"/>
        <v/>
      </c>
      <c r="T482" s="64"/>
      <c r="U482" s="64"/>
      <c r="V482" s="39" t="str">
        <f>IF($P482="","",$P482+$Q482+LOOKUP(2,1/($V$4:$V481&lt;&gt;""),$V$4:$V481))</f>
        <v/>
      </c>
      <c r="W482" s="40"/>
      <c r="X482" s="40"/>
      <c r="Y482" s="33"/>
      <c r="Z482" s="33"/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  <c r="BY482" s="33"/>
      <c r="BZ482" s="33"/>
      <c r="CA482" s="33"/>
      <c r="CB482" s="33"/>
      <c r="CC482" s="33"/>
      <c r="CD482" s="33"/>
      <c r="CE482" s="33"/>
      <c r="CF482" s="33"/>
      <c r="CG482" s="33"/>
      <c r="CH482" s="33"/>
      <c r="CI482" s="33"/>
      <c r="CJ482" s="33"/>
      <c r="CK482" s="33"/>
      <c r="CL482" s="33"/>
      <c r="CM482" s="33"/>
      <c r="CN482" s="33"/>
      <c r="CO482" s="33"/>
      <c r="CP482" s="33"/>
      <c r="CQ482" s="33"/>
      <c r="CR482" s="33"/>
      <c r="CS482" s="33"/>
      <c r="CT482" s="33"/>
      <c r="CU482" s="33"/>
      <c r="CV482" s="33"/>
      <c r="CW482" s="33"/>
      <c r="CX482" s="33"/>
      <c r="CY482" s="33"/>
      <c r="CZ482" s="33"/>
      <c r="DA482" s="33"/>
      <c r="DB482" s="33"/>
      <c r="DC482" s="33"/>
      <c r="DD482" s="33"/>
      <c r="DE482" s="33"/>
      <c r="DF482" s="33"/>
      <c r="DG482" s="33"/>
      <c r="DH482" s="33"/>
      <c r="DI482" s="33"/>
      <c r="DJ482" s="33"/>
      <c r="DK482" s="33"/>
      <c r="DL482" s="33"/>
      <c r="DM482" s="33"/>
      <c r="DN482" s="33"/>
      <c r="DO482" s="33"/>
      <c r="DP482" s="33"/>
      <c r="DQ482" s="33"/>
      <c r="DR482" s="33"/>
      <c r="DS482" s="33"/>
      <c r="DT482" s="33"/>
      <c r="DU482" s="33"/>
      <c r="DV482" s="33"/>
      <c r="DW482" s="33"/>
      <c r="DX482" s="33"/>
      <c r="DY482" s="33"/>
      <c r="DZ482" s="33"/>
      <c r="EA482" s="33"/>
      <c r="EB482" s="33"/>
      <c r="EC482" s="33"/>
      <c r="ED482" s="33"/>
      <c r="EE482" s="33"/>
      <c r="EF482" s="33"/>
      <c r="EG482" s="33"/>
      <c r="EH482" s="33"/>
      <c r="EI482" s="33"/>
      <c r="EJ482" s="33"/>
      <c r="EK482" s="33"/>
      <c r="EL482" s="33"/>
      <c r="EM482" s="33"/>
      <c r="EN482" s="33"/>
      <c r="EO482" s="33"/>
      <c r="EP482" s="33"/>
      <c r="EQ482" s="33"/>
      <c r="ER482" s="33"/>
      <c r="ES482" s="33"/>
      <c r="ET482" s="33"/>
      <c r="EU482" s="33"/>
      <c r="EV482" s="33"/>
      <c r="EW482" s="33"/>
      <c r="EX482" s="33"/>
      <c r="EY482" s="33"/>
      <c r="EZ482" s="33"/>
      <c r="FA482" s="33"/>
      <c r="FB482" s="33"/>
      <c r="FC482" s="33"/>
      <c r="FD482" s="33"/>
      <c r="FE482" s="33"/>
      <c r="FF482" s="33"/>
      <c r="FG482" s="33"/>
      <c r="FH482" s="33"/>
      <c r="FI482" s="33"/>
      <c r="FJ482" s="33"/>
      <c r="FK482" s="33"/>
      <c r="FL482" s="33"/>
      <c r="FM482" s="33"/>
      <c r="FN482" s="33"/>
      <c r="FO482" s="33"/>
      <c r="FP482" s="33"/>
      <c r="FQ482" s="33"/>
      <c r="FR482" s="33"/>
      <c r="FS482" s="33"/>
      <c r="FT482" s="33"/>
      <c r="FU482" s="33"/>
      <c r="FV482" s="33"/>
      <c r="FW482" s="33"/>
      <c r="FX482" s="33"/>
      <c r="FY482" s="33"/>
      <c r="FZ482" s="33"/>
      <c r="GA482" s="33"/>
      <c r="GB482" s="33"/>
      <c r="GC482" s="33"/>
      <c r="GD482" s="33"/>
      <c r="GE482" s="33"/>
      <c r="GF482" s="33"/>
      <c r="GG482" s="33"/>
      <c r="GH482" s="33"/>
      <c r="GI482" s="33"/>
      <c r="GJ482" s="33"/>
      <c r="GK482" s="33"/>
      <c r="GL482" s="33"/>
      <c r="GM482" s="33"/>
      <c r="GN482" s="33"/>
      <c r="GO482" s="33"/>
      <c r="GP482" s="33"/>
      <c r="GQ482" s="33"/>
      <c r="GR482" s="33"/>
      <c r="GS482" s="33"/>
      <c r="GT482" s="33"/>
      <c r="GU482" s="33"/>
      <c r="GV482" s="33"/>
      <c r="GW482" s="33"/>
      <c r="GX482" s="33"/>
      <c r="GY482" s="33"/>
      <c r="GZ482" s="33"/>
      <c r="HA482" s="33"/>
      <c r="HB482" s="33"/>
      <c r="HC482" s="33"/>
      <c r="HD482" s="33"/>
      <c r="HE482" s="33"/>
      <c r="HF482" s="33"/>
      <c r="HG482" s="33"/>
      <c r="HH482" s="33"/>
      <c r="HI482" s="33"/>
      <c r="HJ482" s="33"/>
      <c r="HK482" s="33"/>
      <c r="HL482" s="33"/>
      <c r="HM482" s="33"/>
      <c r="HN482" s="33"/>
      <c r="HO482" s="33"/>
      <c r="HP482" s="33"/>
      <c r="HQ482" s="33"/>
      <c r="HR482" s="33"/>
      <c r="HS482" s="33"/>
      <c r="HT482" s="33"/>
      <c r="HU482" s="33"/>
      <c r="HV482" s="33"/>
      <c r="HW482" s="33"/>
      <c r="HX482" s="33"/>
      <c r="HY482" s="33"/>
      <c r="HZ482" s="33"/>
      <c r="IA482" s="33"/>
      <c r="IB482" s="33"/>
      <c r="IC482" s="33"/>
      <c r="ID482" s="33"/>
      <c r="IE482" s="33"/>
      <c r="IF482" s="33"/>
      <c r="IG482" s="33"/>
      <c r="IH482" s="33"/>
      <c r="II482" s="33"/>
      <c r="IJ482" s="33"/>
      <c r="IK482" s="33"/>
      <c r="IL482" s="33"/>
      <c r="IM482" s="33"/>
      <c r="IN482" s="33"/>
      <c r="IO482" s="33"/>
      <c r="IP482" s="33"/>
      <c r="IQ482" s="33"/>
      <c r="IR482" s="33"/>
      <c r="IS482" s="33"/>
      <c r="IT482" s="33"/>
      <c r="IU482" s="33"/>
      <c r="IV482" s="33"/>
      <c r="IW482" s="33"/>
      <c r="IX482" s="33"/>
    </row>
    <row r="483" spans="1:258" ht="18" x14ac:dyDescent="0.25">
      <c r="A483" s="24">
        <f>LOOKUP(2,1/($A$4:$A482&lt;&gt;""),$A$4:$A482)+1</f>
        <v>475</v>
      </c>
      <c r="B483" s="25"/>
      <c r="C483" s="42"/>
      <c r="D483" s="26" t="str">
        <f ca="1">IFERROR(IF($E483="","",VLOOKUP($E483,'Currency Pairs'!$B$4:$D$1001,3,FALSE)),"")</f>
        <v/>
      </c>
      <c r="E483" s="41" t="str">
        <f ca="1">IFERROR(IF($D483="","",VLOOKUP($D483,'Currency Pairs'!$A$4:$B$1001,2,FALSE)),"")</f>
        <v/>
      </c>
      <c r="F483" s="42"/>
      <c r="G483" s="41"/>
      <c r="H483" s="41"/>
      <c r="I483" s="41"/>
      <c r="J483" s="43" t="str">
        <f t="shared" si="16"/>
        <v/>
      </c>
      <c r="K483" s="76"/>
      <c r="L483" s="41"/>
      <c r="M483" s="44"/>
      <c r="N483" s="45" t="str">
        <f>IF(OR($G483="",$L483=""),"",ROUND(IF($F483="Long",(L483-G483),(G483-L483)) * POWER(10, VLOOKUP($D483,'Currency Pairs'!$A:$C,3,FALSE)),0))</f>
        <v/>
      </c>
      <c r="O483" s="89" t="str">
        <f>IF($P483="","",(($P483+$Q483+$R483)/LOOKUP(2,1/($V$4:$V482&lt;&gt;""),$V$4:$V482)))</f>
        <v/>
      </c>
      <c r="P483" s="46"/>
      <c r="Q483" s="46"/>
      <c r="R483" s="46"/>
      <c r="S483" s="31" t="str">
        <f t="shared" si="17"/>
        <v/>
      </c>
      <c r="T483" s="63"/>
      <c r="U483" s="63"/>
      <c r="V483" s="30" t="str">
        <f>IF($P483="","",$P483+$Q483+LOOKUP(2,1/($V$4:$V482&lt;&gt;""),$V$4:$V482))</f>
        <v/>
      </c>
      <c r="W483" s="31"/>
      <c r="X483" s="31"/>
      <c r="Y483" s="32"/>
      <c r="Z483" s="32"/>
      <c r="AA483" s="32"/>
      <c r="AB483" s="32"/>
      <c r="AC483" s="3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  <c r="AP483" s="32"/>
      <c r="AQ483" s="32"/>
      <c r="AR483" s="32"/>
      <c r="AS483" s="32"/>
      <c r="AT483" s="32"/>
      <c r="AU483" s="32"/>
      <c r="AV483" s="32"/>
      <c r="AW483" s="32"/>
      <c r="AX483" s="32"/>
      <c r="AY483" s="32"/>
      <c r="AZ483" s="32"/>
      <c r="BA483" s="32"/>
      <c r="BB483" s="32"/>
      <c r="BC483" s="32"/>
      <c r="BD483" s="32"/>
      <c r="BE483" s="32"/>
      <c r="BF483" s="32"/>
      <c r="BG483" s="32"/>
      <c r="BH483" s="32"/>
      <c r="BI483" s="32"/>
      <c r="BJ483" s="32"/>
      <c r="BK483" s="32"/>
      <c r="BL483" s="32"/>
      <c r="BM483" s="32"/>
      <c r="BN483" s="32"/>
      <c r="BO483" s="32"/>
      <c r="BP483" s="32"/>
      <c r="BQ483" s="32"/>
      <c r="BR483" s="32"/>
      <c r="BS483" s="32"/>
      <c r="BT483" s="32"/>
      <c r="BU483" s="32"/>
      <c r="BV483" s="32"/>
      <c r="BW483" s="32"/>
      <c r="BX483" s="32"/>
      <c r="BY483" s="32"/>
      <c r="BZ483" s="32"/>
      <c r="CA483" s="32"/>
      <c r="CB483" s="32"/>
      <c r="CC483" s="32"/>
      <c r="CD483" s="32"/>
      <c r="CE483" s="32"/>
      <c r="CF483" s="32"/>
      <c r="CG483" s="32"/>
      <c r="CH483" s="32"/>
      <c r="CI483" s="32"/>
      <c r="CJ483" s="32"/>
      <c r="CK483" s="32"/>
      <c r="CL483" s="32"/>
      <c r="CM483" s="32"/>
      <c r="CN483" s="32"/>
      <c r="CO483" s="32"/>
      <c r="CP483" s="32"/>
      <c r="CQ483" s="32"/>
      <c r="CR483" s="32"/>
      <c r="CS483" s="32"/>
      <c r="CT483" s="32"/>
      <c r="CU483" s="32"/>
      <c r="CV483" s="32"/>
      <c r="CW483" s="32"/>
      <c r="CX483" s="32"/>
      <c r="CY483" s="32"/>
      <c r="CZ483" s="32"/>
      <c r="DA483" s="32"/>
      <c r="DB483" s="32"/>
      <c r="DC483" s="32"/>
      <c r="DD483" s="32"/>
      <c r="DE483" s="32"/>
      <c r="DF483" s="32"/>
      <c r="DG483" s="32"/>
      <c r="DH483" s="32"/>
      <c r="DI483" s="32"/>
      <c r="DJ483" s="32"/>
      <c r="DK483" s="32"/>
      <c r="DL483" s="32"/>
      <c r="DM483" s="32"/>
      <c r="DN483" s="32"/>
      <c r="DO483" s="32"/>
      <c r="DP483" s="32"/>
      <c r="DQ483" s="32"/>
      <c r="DR483" s="32"/>
      <c r="DS483" s="32"/>
      <c r="DT483" s="32"/>
      <c r="DU483" s="32"/>
      <c r="DV483" s="32"/>
      <c r="DW483" s="32"/>
      <c r="DX483" s="32"/>
      <c r="DY483" s="32"/>
      <c r="DZ483" s="32"/>
      <c r="EA483" s="32"/>
      <c r="EB483" s="32"/>
      <c r="EC483" s="32"/>
      <c r="ED483" s="32"/>
      <c r="EE483" s="32"/>
      <c r="EF483" s="32"/>
      <c r="EG483" s="32"/>
      <c r="EH483" s="32"/>
      <c r="EI483" s="32"/>
      <c r="EJ483" s="32"/>
      <c r="EK483" s="32"/>
      <c r="EL483" s="32"/>
      <c r="EM483" s="32"/>
      <c r="EN483" s="32"/>
      <c r="EO483" s="32"/>
      <c r="EP483" s="32"/>
      <c r="EQ483" s="32"/>
      <c r="ER483" s="32"/>
      <c r="ES483" s="32"/>
      <c r="ET483" s="32"/>
      <c r="EU483" s="32"/>
      <c r="EV483" s="32"/>
      <c r="EW483" s="32"/>
      <c r="EX483" s="32"/>
      <c r="EY483" s="32"/>
      <c r="EZ483" s="32"/>
      <c r="FA483" s="32"/>
      <c r="FB483" s="32"/>
      <c r="FC483" s="32"/>
      <c r="FD483" s="32"/>
      <c r="FE483" s="32"/>
      <c r="FF483" s="32"/>
      <c r="FG483" s="32"/>
      <c r="FH483" s="32"/>
      <c r="FI483" s="32"/>
      <c r="FJ483" s="32"/>
      <c r="FK483" s="32"/>
      <c r="FL483" s="32"/>
      <c r="FM483" s="32"/>
      <c r="FN483" s="32"/>
      <c r="FO483" s="32"/>
      <c r="FP483" s="32"/>
      <c r="FQ483" s="32"/>
      <c r="FR483" s="32"/>
      <c r="FS483" s="32"/>
      <c r="FT483" s="32"/>
      <c r="FU483" s="32"/>
      <c r="FV483" s="32"/>
      <c r="FW483" s="32"/>
      <c r="FX483" s="32"/>
      <c r="FY483" s="32"/>
      <c r="FZ483" s="32"/>
      <c r="GA483" s="32"/>
      <c r="GB483" s="32"/>
      <c r="GC483" s="32"/>
      <c r="GD483" s="32"/>
      <c r="GE483" s="32"/>
      <c r="GF483" s="32"/>
      <c r="GG483" s="32"/>
      <c r="GH483" s="32"/>
      <c r="GI483" s="32"/>
      <c r="GJ483" s="32"/>
      <c r="GK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</row>
    <row r="484" spans="1:258" ht="18" x14ac:dyDescent="0.25">
      <c r="A484" s="33">
        <f>LOOKUP(2,1/($A$4:$A483&lt;&gt;""),$A$4:$A483)+1</f>
        <v>476</v>
      </c>
      <c r="B484" s="34"/>
      <c r="C484" s="48"/>
      <c r="D484" s="35" t="str">
        <f ca="1">IFERROR(IF($E484="","",VLOOKUP($E484,'Currency Pairs'!$B$4:$D$1001,3,FALSE)),"")</f>
        <v/>
      </c>
      <c r="E484" s="47" t="str">
        <f ca="1">IFERROR(IF($D484="","",VLOOKUP($D484,'Currency Pairs'!$A$4:$B$1001,2,FALSE)),"")</f>
        <v/>
      </c>
      <c r="F484" s="48"/>
      <c r="G484" s="47"/>
      <c r="H484" s="47"/>
      <c r="I484" s="47"/>
      <c r="J484" s="49" t="str">
        <f t="shared" si="16"/>
        <v/>
      </c>
      <c r="K484" s="77"/>
      <c r="L484" s="47"/>
      <c r="M484" s="50"/>
      <c r="N484" s="51" t="str">
        <f>IF(OR($G484="",$L484=""),"",ROUND(IF($F484="Long",(L484-G484),(G484-L484)) * POWER(10, VLOOKUP($D484,'Currency Pairs'!$A:$C,3,FALSE)),0))</f>
        <v/>
      </c>
      <c r="O484" s="93" t="str">
        <f>IF($P484="","",(($P484+$Q484+$R484)/LOOKUP(2,1/($V$4:$V483&lt;&gt;""),$V$4:$V483)))</f>
        <v/>
      </c>
      <c r="P484" s="52"/>
      <c r="Q484" s="52"/>
      <c r="R484" s="52"/>
      <c r="S484" s="40" t="str">
        <f t="shared" si="17"/>
        <v/>
      </c>
      <c r="T484" s="64"/>
      <c r="U484" s="64"/>
      <c r="V484" s="39" t="str">
        <f>IF($P484="","",$P484+$Q484+LOOKUP(2,1/($V$4:$V483&lt;&gt;""),$V$4:$V483))</f>
        <v/>
      </c>
      <c r="W484" s="40"/>
      <c r="X484" s="40"/>
      <c r="Y484" s="33"/>
      <c r="Z484" s="33"/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  <c r="CY484" s="33"/>
      <c r="CZ484" s="33"/>
      <c r="DA484" s="33"/>
      <c r="DB484" s="33"/>
      <c r="DC484" s="33"/>
      <c r="DD484" s="33"/>
      <c r="DE484" s="33"/>
      <c r="DF484" s="33"/>
      <c r="DG484" s="33"/>
      <c r="DH484" s="33"/>
      <c r="DI484" s="33"/>
      <c r="DJ484" s="33"/>
      <c r="DK484" s="33"/>
      <c r="DL484" s="33"/>
      <c r="DM484" s="33"/>
      <c r="DN484" s="33"/>
      <c r="DO484" s="33"/>
      <c r="DP484" s="33"/>
      <c r="DQ484" s="33"/>
      <c r="DR484" s="33"/>
      <c r="DS484" s="33"/>
      <c r="DT484" s="33"/>
      <c r="DU484" s="33"/>
      <c r="DV484" s="33"/>
      <c r="DW484" s="33"/>
      <c r="DX484" s="33"/>
      <c r="DY484" s="33"/>
      <c r="DZ484" s="33"/>
      <c r="EA484" s="33"/>
      <c r="EB484" s="33"/>
      <c r="EC484" s="33"/>
      <c r="ED484" s="33"/>
      <c r="EE484" s="33"/>
      <c r="EF484" s="33"/>
      <c r="EG484" s="33"/>
      <c r="EH484" s="33"/>
      <c r="EI484" s="33"/>
      <c r="EJ484" s="33"/>
      <c r="EK484" s="33"/>
      <c r="EL484" s="33"/>
      <c r="EM484" s="33"/>
      <c r="EN484" s="33"/>
      <c r="EO484" s="33"/>
      <c r="EP484" s="33"/>
      <c r="EQ484" s="33"/>
      <c r="ER484" s="33"/>
      <c r="ES484" s="33"/>
      <c r="ET484" s="33"/>
      <c r="EU484" s="33"/>
      <c r="EV484" s="33"/>
      <c r="EW484" s="33"/>
      <c r="EX484" s="33"/>
      <c r="EY484" s="33"/>
      <c r="EZ484" s="33"/>
      <c r="FA484" s="33"/>
      <c r="FB484" s="33"/>
      <c r="FC484" s="33"/>
      <c r="FD484" s="33"/>
      <c r="FE484" s="33"/>
      <c r="FF484" s="33"/>
      <c r="FG484" s="33"/>
      <c r="FH484" s="33"/>
      <c r="FI484" s="33"/>
      <c r="FJ484" s="33"/>
      <c r="FK484" s="33"/>
      <c r="FL484" s="33"/>
      <c r="FM484" s="33"/>
      <c r="FN484" s="33"/>
      <c r="FO484" s="33"/>
      <c r="FP484" s="33"/>
      <c r="FQ484" s="33"/>
      <c r="FR484" s="33"/>
      <c r="FS484" s="33"/>
      <c r="FT484" s="33"/>
      <c r="FU484" s="33"/>
      <c r="FV484" s="33"/>
      <c r="FW484" s="33"/>
      <c r="FX484" s="33"/>
      <c r="FY484" s="33"/>
      <c r="FZ484" s="33"/>
      <c r="GA484" s="33"/>
      <c r="GB484" s="33"/>
      <c r="GC484" s="33"/>
      <c r="GD484" s="33"/>
      <c r="GE484" s="33"/>
      <c r="GF484" s="33"/>
      <c r="GG484" s="33"/>
      <c r="GH484" s="33"/>
      <c r="GI484" s="33"/>
      <c r="GJ484" s="33"/>
      <c r="GK484" s="33"/>
      <c r="GL484" s="33"/>
      <c r="GM484" s="33"/>
      <c r="GN484" s="33"/>
      <c r="GO484" s="33"/>
      <c r="GP484" s="33"/>
      <c r="GQ484" s="33"/>
      <c r="GR484" s="33"/>
      <c r="GS484" s="33"/>
      <c r="GT484" s="33"/>
      <c r="GU484" s="33"/>
      <c r="GV484" s="33"/>
      <c r="GW484" s="33"/>
      <c r="GX484" s="33"/>
      <c r="GY484" s="33"/>
      <c r="GZ484" s="33"/>
      <c r="HA484" s="33"/>
      <c r="HB484" s="33"/>
      <c r="HC484" s="33"/>
      <c r="HD484" s="33"/>
      <c r="HE484" s="33"/>
      <c r="HF484" s="33"/>
      <c r="HG484" s="33"/>
      <c r="HH484" s="33"/>
      <c r="HI484" s="33"/>
      <c r="HJ484" s="33"/>
      <c r="HK484" s="33"/>
      <c r="HL484" s="33"/>
      <c r="HM484" s="33"/>
      <c r="HN484" s="33"/>
      <c r="HO484" s="33"/>
      <c r="HP484" s="33"/>
      <c r="HQ484" s="33"/>
      <c r="HR484" s="33"/>
      <c r="HS484" s="33"/>
      <c r="HT484" s="33"/>
      <c r="HU484" s="33"/>
      <c r="HV484" s="33"/>
      <c r="HW484" s="33"/>
      <c r="HX484" s="33"/>
      <c r="HY484" s="33"/>
      <c r="HZ484" s="33"/>
      <c r="IA484" s="33"/>
      <c r="IB484" s="33"/>
      <c r="IC484" s="33"/>
      <c r="ID484" s="33"/>
      <c r="IE484" s="33"/>
      <c r="IF484" s="33"/>
      <c r="IG484" s="33"/>
      <c r="IH484" s="33"/>
      <c r="II484" s="33"/>
      <c r="IJ484" s="33"/>
      <c r="IK484" s="33"/>
      <c r="IL484" s="33"/>
      <c r="IM484" s="33"/>
      <c r="IN484" s="33"/>
      <c r="IO484" s="33"/>
      <c r="IP484" s="33"/>
      <c r="IQ484" s="33"/>
      <c r="IR484" s="33"/>
      <c r="IS484" s="33"/>
      <c r="IT484" s="33"/>
      <c r="IU484" s="33"/>
      <c r="IV484" s="33"/>
      <c r="IW484" s="33"/>
      <c r="IX484" s="33"/>
    </row>
    <row r="485" spans="1:258" ht="18" x14ac:dyDescent="0.25">
      <c r="A485" s="24">
        <f>LOOKUP(2,1/($A$4:$A484&lt;&gt;""),$A$4:$A484)+1</f>
        <v>477</v>
      </c>
      <c r="B485" s="25"/>
      <c r="C485" s="42"/>
      <c r="D485" s="26" t="str">
        <f ca="1">IFERROR(IF($E485="","",VLOOKUP($E485,'Currency Pairs'!$B$4:$D$1001,3,FALSE)),"")</f>
        <v/>
      </c>
      <c r="E485" s="41" t="str">
        <f ca="1">IFERROR(IF($D485="","",VLOOKUP($D485,'Currency Pairs'!$A$4:$B$1001,2,FALSE)),"")</f>
        <v/>
      </c>
      <c r="F485" s="42"/>
      <c r="G485" s="41"/>
      <c r="H485" s="41"/>
      <c r="I485" s="41"/>
      <c r="J485" s="43" t="str">
        <f t="shared" si="16"/>
        <v/>
      </c>
      <c r="K485" s="76"/>
      <c r="L485" s="41"/>
      <c r="M485" s="44"/>
      <c r="N485" s="45" t="str">
        <f>IF(OR($G485="",$L485=""),"",ROUND(IF($F485="Long",(L485-G485),(G485-L485)) * POWER(10, VLOOKUP($D485,'Currency Pairs'!$A:$C,3,FALSE)),0))</f>
        <v/>
      </c>
      <c r="O485" s="89" t="str">
        <f>IF($P485="","",(($P485+$Q485+$R485)/LOOKUP(2,1/($V$4:$V484&lt;&gt;""),$V$4:$V484)))</f>
        <v/>
      </c>
      <c r="P485" s="46"/>
      <c r="Q485" s="46"/>
      <c r="R485" s="46"/>
      <c r="S485" s="31" t="str">
        <f t="shared" si="17"/>
        <v/>
      </c>
      <c r="T485" s="63"/>
      <c r="U485" s="63"/>
      <c r="V485" s="30" t="str">
        <f>IF($P485="","",$P485+$Q485+LOOKUP(2,1/($V$4:$V484&lt;&gt;""),$V$4:$V484))</f>
        <v/>
      </c>
      <c r="W485" s="31"/>
      <c r="X485" s="31"/>
      <c r="Y485" s="32"/>
      <c r="Z485" s="32"/>
      <c r="AA485" s="32"/>
      <c r="AB485" s="32"/>
      <c r="AC485" s="3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  <c r="AP485" s="32"/>
      <c r="AQ485" s="32"/>
      <c r="AR485" s="32"/>
      <c r="AS485" s="32"/>
      <c r="AT485" s="32"/>
      <c r="AU485" s="32"/>
      <c r="AV485" s="32"/>
      <c r="AW485" s="32"/>
      <c r="AX485" s="32"/>
      <c r="AY485" s="32"/>
      <c r="AZ485" s="32"/>
      <c r="BA485" s="32"/>
      <c r="BB485" s="32"/>
      <c r="BC485" s="32"/>
      <c r="BD485" s="32"/>
      <c r="BE485" s="32"/>
      <c r="BF485" s="32"/>
      <c r="BG485" s="32"/>
      <c r="BH485" s="32"/>
      <c r="BI485" s="32"/>
      <c r="BJ485" s="32"/>
      <c r="BK485" s="32"/>
      <c r="BL485" s="32"/>
      <c r="BM485" s="32"/>
      <c r="BN485" s="32"/>
      <c r="BO485" s="32"/>
      <c r="BP485" s="32"/>
      <c r="BQ485" s="32"/>
      <c r="BR485" s="32"/>
      <c r="BS485" s="32"/>
      <c r="BT485" s="32"/>
      <c r="BU485" s="32"/>
      <c r="BV485" s="32"/>
      <c r="BW485" s="32"/>
      <c r="BX485" s="32"/>
      <c r="BY485" s="32"/>
      <c r="BZ485" s="32"/>
      <c r="CA485" s="32"/>
      <c r="CB485" s="32"/>
      <c r="CC485" s="32"/>
      <c r="CD485" s="32"/>
      <c r="CE485" s="32"/>
      <c r="CF485" s="32"/>
      <c r="CG485" s="32"/>
      <c r="CH485" s="32"/>
      <c r="CI485" s="32"/>
      <c r="CJ485" s="32"/>
      <c r="CK485" s="32"/>
      <c r="CL485" s="32"/>
      <c r="CM485" s="32"/>
      <c r="CN485" s="32"/>
      <c r="CO485" s="32"/>
      <c r="CP485" s="32"/>
      <c r="CQ485" s="32"/>
      <c r="CR485" s="32"/>
      <c r="CS485" s="32"/>
      <c r="CT485" s="32"/>
      <c r="CU485" s="32"/>
      <c r="CV485" s="32"/>
      <c r="CW485" s="32"/>
      <c r="CX485" s="32"/>
      <c r="CY485" s="32"/>
      <c r="CZ485" s="32"/>
      <c r="DA485" s="32"/>
      <c r="DB485" s="32"/>
      <c r="DC485" s="32"/>
      <c r="DD485" s="32"/>
      <c r="DE485" s="32"/>
      <c r="DF485" s="32"/>
      <c r="DG485" s="32"/>
      <c r="DH485" s="32"/>
      <c r="DI485" s="32"/>
      <c r="DJ485" s="32"/>
      <c r="DK485" s="32"/>
      <c r="DL485" s="32"/>
      <c r="DM485" s="32"/>
      <c r="DN485" s="32"/>
      <c r="DO485" s="32"/>
      <c r="DP485" s="32"/>
      <c r="DQ485" s="32"/>
      <c r="DR485" s="32"/>
      <c r="DS485" s="32"/>
      <c r="DT485" s="32"/>
      <c r="DU485" s="32"/>
      <c r="DV485" s="32"/>
      <c r="DW485" s="32"/>
      <c r="DX485" s="32"/>
      <c r="DY485" s="32"/>
      <c r="DZ485" s="32"/>
      <c r="EA485" s="32"/>
      <c r="EB485" s="32"/>
      <c r="EC485" s="32"/>
      <c r="ED485" s="32"/>
      <c r="EE485" s="32"/>
      <c r="EF485" s="32"/>
      <c r="EG485" s="32"/>
      <c r="EH485" s="32"/>
      <c r="EI485" s="32"/>
      <c r="EJ485" s="32"/>
      <c r="EK485" s="32"/>
      <c r="EL485" s="32"/>
      <c r="EM485" s="32"/>
      <c r="EN485" s="32"/>
      <c r="EO485" s="32"/>
      <c r="EP485" s="32"/>
      <c r="EQ485" s="32"/>
      <c r="ER485" s="32"/>
      <c r="ES485" s="32"/>
      <c r="ET485" s="32"/>
      <c r="EU485" s="32"/>
      <c r="EV485" s="32"/>
      <c r="EW485" s="32"/>
      <c r="EX485" s="32"/>
      <c r="EY485" s="32"/>
      <c r="EZ485" s="32"/>
      <c r="FA485" s="32"/>
      <c r="FB485" s="32"/>
      <c r="FC485" s="32"/>
      <c r="FD485" s="32"/>
      <c r="FE485" s="32"/>
      <c r="FF485" s="32"/>
      <c r="FG485" s="32"/>
      <c r="FH485" s="32"/>
      <c r="FI485" s="32"/>
      <c r="FJ485" s="32"/>
      <c r="FK485" s="32"/>
      <c r="FL485" s="32"/>
      <c r="FM485" s="32"/>
      <c r="FN485" s="32"/>
      <c r="FO485" s="32"/>
      <c r="FP485" s="32"/>
      <c r="FQ485" s="32"/>
      <c r="FR485" s="32"/>
      <c r="FS485" s="32"/>
      <c r="FT485" s="32"/>
      <c r="FU485" s="32"/>
      <c r="FV485" s="32"/>
      <c r="FW485" s="32"/>
      <c r="FX485" s="32"/>
      <c r="FY485" s="32"/>
      <c r="FZ485" s="32"/>
      <c r="GA485" s="32"/>
      <c r="GB485" s="32"/>
      <c r="GC485" s="32"/>
      <c r="GD485" s="32"/>
      <c r="GE485" s="32"/>
      <c r="GF485" s="32"/>
      <c r="GG485" s="32"/>
      <c r="GH485" s="32"/>
      <c r="GI485" s="32"/>
      <c r="GJ485" s="32"/>
      <c r="GK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</row>
    <row r="486" spans="1:258" ht="18" x14ac:dyDescent="0.25">
      <c r="A486" s="33">
        <f>LOOKUP(2,1/($A$4:$A485&lt;&gt;""),$A$4:$A485)+1</f>
        <v>478</v>
      </c>
      <c r="B486" s="34"/>
      <c r="C486" s="48"/>
      <c r="D486" s="35" t="str">
        <f ca="1">IFERROR(IF($E486="","",VLOOKUP($E486,'Currency Pairs'!$B$4:$D$1001,3,FALSE)),"")</f>
        <v/>
      </c>
      <c r="E486" s="47" t="str">
        <f ca="1">IFERROR(IF($D486="","",VLOOKUP($D486,'Currency Pairs'!$A$4:$B$1001,2,FALSE)),"")</f>
        <v/>
      </c>
      <c r="F486" s="48"/>
      <c r="G486" s="47"/>
      <c r="H486" s="47"/>
      <c r="I486" s="47"/>
      <c r="J486" s="49" t="str">
        <f t="shared" si="16"/>
        <v/>
      </c>
      <c r="K486" s="77"/>
      <c r="L486" s="47"/>
      <c r="M486" s="50"/>
      <c r="N486" s="51" t="str">
        <f>IF(OR($G486="",$L486=""),"",ROUND(IF($F486="Long",(L486-G486),(G486-L486)) * POWER(10, VLOOKUP($D486,'Currency Pairs'!$A:$C,3,FALSE)),0))</f>
        <v/>
      </c>
      <c r="O486" s="93" t="str">
        <f>IF($P486="","",(($P486+$Q486+$R486)/LOOKUP(2,1/($V$4:$V485&lt;&gt;""),$V$4:$V485)))</f>
        <v/>
      </c>
      <c r="P486" s="52"/>
      <c r="Q486" s="52"/>
      <c r="R486" s="52"/>
      <c r="S486" s="40" t="str">
        <f t="shared" si="17"/>
        <v/>
      </c>
      <c r="T486" s="64"/>
      <c r="U486" s="64"/>
      <c r="V486" s="39" t="str">
        <f>IF($P486="","",$P486+$Q486+LOOKUP(2,1/($V$4:$V485&lt;&gt;""),$V$4:$V485))</f>
        <v/>
      </c>
      <c r="W486" s="40"/>
      <c r="X486" s="40"/>
      <c r="Y486" s="33"/>
      <c r="Z486" s="33"/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  <c r="CY486" s="33"/>
      <c r="CZ486" s="33"/>
      <c r="DA486" s="33"/>
      <c r="DB486" s="33"/>
      <c r="DC486" s="33"/>
      <c r="DD486" s="33"/>
      <c r="DE486" s="33"/>
      <c r="DF486" s="33"/>
      <c r="DG486" s="33"/>
      <c r="DH486" s="33"/>
      <c r="DI486" s="33"/>
      <c r="DJ486" s="33"/>
      <c r="DK486" s="33"/>
      <c r="DL486" s="33"/>
      <c r="DM486" s="33"/>
      <c r="DN486" s="33"/>
      <c r="DO486" s="33"/>
      <c r="DP486" s="33"/>
      <c r="DQ486" s="33"/>
      <c r="DR486" s="33"/>
      <c r="DS486" s="33"/>
      <c r="DT486" s="33"/>
      <c r="DU486" s="33"/>
      <c r="DV486" s="33"/>
      <c r="DW486" s="33"/>
      <c r="DX486" s="33"/>
      <c r="DY486" s="33"/>
      <c r="DZ486" s="33"/>
      <c r="EA486" s="33"/>
      <c r="EB486" s="33"/>
      <c r="EC486" s="33"/>
      <c r="ED486" s="33"/>
      <c r="EE486" s="33"/>
      <c r="EF486" s="33"/>
      <c r="EG486" s="33"/>
      <c r="EH486" s="33"/>
      <c r="EI486" s="33"/>
      <c r="EJ486" s="33"/>
      <c r="EK486" s="33"/>
      <c r="EL486" s="33"/>
      <c r="EM486" s="33"/>
      <c r="EN486" s="33"/>
      <c r="EO486" s="33"/>
      <c r="EP486" s="33"/>
      <c r="EQ486" s="33"/>
      <c r="ER486" s="33"/>
      <c r="ES486" s="33"/>
      <c r="ET486" s="33"/>
      <c r="EU486" s="33"/>
      <c r="EV486" s="33"/>
      <c r="EW486" s="33"/>
      <c r="EX486" s="33"/>
      <c r="EY486" s="33"/>
      <c r="EZ486" s="33"/>
      <c r="FA486" s="33"/>
      <c r="FB486" s="33"/>
      <c r="FC486" s="33"/>
      <c r="FD486" s="33"/>
      <c r="FE486" s="33"/>
      <c r="FF486" s="33"/>
      <c r="FG486" s="33"/>
      <c r="FH486" s="33"/>
      <c r="FI486" s="33"/>
      <c r="FJ486" s="33"/>
      <c r="FK486" s="33"/>
      <c r="FL486" s="33"/>
      <c r="FM486" s="33"/>
      <c r="FN486" s="33"/>
      <c r="FO486" s="33"/>
      <c r="FP486" s="33"/>
      <c r="FQ486" s="33"/>
      <c r="FR486" s="33"/>
      <c r="FS486" s="33"/>
      <c r="FT486" s="33"/>
      <c r="FU486" s="33"/>
      <c r="FV486" s="33"/>
      <c r="FW486" s="33"/>
      <c r="FX486" s="33"/>
      <c r="FY486" s="33"/>
      <c r="FZ486" s="33"/>
      <c r="GA486" s="33"/>
      <c r="GB486" s="33"/>
      <c r="GC486" s="33"/>
      <c r="GD486" s="33"/>
      <c r="GE486" s="33"/>
      <c r="GF486" s="33"/>
      <c r="GG486" s="33"/>
      <c r="GH486" s="33"/>
      <c r="GI486" s="33"/>
      <c r="GJ486" s="33"/>
      <c r="GK486" s="33"/>
      <c r="GL486" s="33"/>
      <c r="GM486" s="33"/>
      <c r="GN486" s="33"/>
      <c r="GO486" s="33"/>
      <c r="GP486" s="33"/>
      <c r="GQ486" s="33"/>
      <c r="GR486" s="33"/>
      <c r="GS486" s="33"/>
      <c r="GT486" s="33"/>
      <c r="GU486" s="33"/>
      <c r="GV486" s="33"/>
      <c r="GW486" s="33"/>
      <c r="GX486" s="33"/>
      <c r="GY486" s="33"/>
      <c r="GZ486" s="33"/>
      <c r="HA486" s="33"/>
      <c r="HB486" s="33"/>
      <c r="HC486" s="33"/>
      <c r="HD486" s="33"/>
      <c r="HE486" s="33"/>
      <c r="HF486" s="33"/>
      <c r="HG486" s="33"/>
      <c r="HH486" s="33"/>
      <c r="HI486" s="33"/>
      <c r="HJ486" s="33"/>
      <c r="HK486" s="33"/>
      <c r="HL486" s="33"/>
      <c r="HM486" s="33"/>
      <c r="HN486" s="33"/>
      <c r="HO486" s="33"/>
      <c r="HP486" s="33"/>
      <c r="HQ486" s="33"/>
      <c r="HR486" s="33"/>
      <c r="HS486" s="33"/>
      <c r="HT486" s="33"/>
      <c r="HU486" s="33"/>
      <c r="HV486" s="33"/>
      <c r="HW486" s="33"/>
      <c r="HX486" s="33"/>
      <c r="HY486" s="33"/>
      <c r="HZ486" s="33"/>
      <c r="IA486" s="33"/>
      <c r="IB486" s="33"/>
      <c r="IC486" s="33"/>
      <c r="ID486" s="33"/>
      <c r="IE486" s="33"/>
      <c r="IF486" s="33"/>
      <c r="IG486" s="33"/>
      <c r="IH486" s="33"/>
      <c r="II486" s="33"/>
      <c r="IJ486" s="33"/>
      <c r="IK486" s="33"/>
      <c r="IL486" s="33"/>
      <c r="IM486" s="33"/>
      <c r="IN486" s="33"/>
      <c r="IO486" s="33"/>
      <c r="IP486" s="33"/>
      <c r="IQ486" s="33"/>
      <c r="IR486" s="33"/>
      <c r="IS486" s="33"/>
      <c r="IT486" s="33"/>
      <c r="IU486" s="33"/>
      <c r="IV486" s="33"/>
      <c r="IW486" s="33"/>
      <c r="IX486" s="33"/>
    </row>
    <row r="487" spans="1:258" ht="18" x14ac:dyDescent="0.25">
      <c r="A487" s="24">
        <f>LOOKUP(2,1/($A$4:$A486&lt;&gt;""),$A$4:$A486)+1</f>
        <v>479</v>
      </c>
      <c r="B487" s="25"/>
      <c r="C487" s="42"/>
      <c r="D487" s="26" t="str">
        <f ca="1">IFERROR(IF($E487="","",VLOOKUP($E487,'Currency Pairs'!$B$4:$D$1001,3,FALSE)),"")</f>
        <v/>
      </c>
      <c r="E487" s="41" t="str">
        <f ca="1">IFERROR(IF($D487="","",VLOOKUP($D487,'Currency Pairs'!$A$4:$B$1001,2,FALSE)),"")</f>
        <v/>
      </c>
      <c r="F487" s="42"/>
      <c r="G487" s="41"/>
      <c r="H487" s="41"/>
      <c r="I487" s="41"/>
      <c r="J487" s="43" t="str">
        <f t="shared" si="16"/>
        <v/>
      </c>
      <c r="K487" s="76"/>
      <c r="L487" s="41"/>
      <c r="M487" s="44"/>
      <c r="N487" s="45" t="str">
        <f>IF(OR($G487="",$L487=""),"",ROUND(IF($F487="Long",(L487-G487),(G487-L487)) * POWER(10, VLOOKUP($D487,'Currency Pairs'!$A:$C,3,FALSE)),0))</f>
        <v/>
      </c>
      <c r="O487" s="89" t="str">
        <f>IF($P487="","",(($P487+$Q487+$R487)/LOOKUP(2,1/($V$4:$V486&lt;&gt;""),$V$4:$V486)))</f>
        <v/>
      </c>
      <c r="P487" s="46"/>
      <c r="Q487" s="46"/>
      <c r="R487" s="46"/>
      <c r="S487" s="31" t="str">
        <f t="shared" si="17"/>
        <v/>
      </c>
      <c r="T487" s="63"/>
      <c r="U487" s="63"/>
      <c r="V487" s="30" t="str">
        <f>IF($P487="","",$P487+$Q487+LOOKUP(2,1/($V$4:$V486&lt;&gt;""),$V$4:$V486))</f>
        <v/>
      </c>
      <c r="W487" s="31"/>
      <c r="X487" s="31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2"/>
      <c r="AO487" s="32"/>
      <c r="AP487" s="32"/>
      <c r="AQ487" s="32"/>
      <c r="AR487" s="32"/>
      <c r="AS487" s="32"/>
      <c r="AT487" s="32"/>
      <c r="AU487" s="32"/>
      <c r="AV487" s="32"/>
      <c r="AW487" s="32"/>
      <c r="AX487" s="32"/>
      <c r="AY487" s="32"/>
      <c r="AZ487" s="32"/>
      <c r="BA487" s="32"/>
      <c r="BB487" s="32"/>
      <c r="BC487" s="32"/>
      <c r="BD487" s="32"/>
      <c r="BE487" s="32"/>
      <c r="BF487" s="32"/>
      <c r="BG487" s="32"/>
      <c r="BH487" s="32"/>
      <c r="BI487" s="32"/>
      <c r="BJ487" s="32"/>
      <c r="BK487" s="32"/>
      <c r="BL487" s="32"/>
      <c r="BM487" s="32"/>
      <c r="BN487" s="32"/>
      <c r="BO487" s="32"/>
      <c r="BP487" s="32"/>
      <c r="BQ487" s="32"/>
      <c r="BR487" s="32"/>
      <c r="BS487" s="32"/>
      <c r="BT487" s="32"/>
      <c r="BU487" s="32"/>
      <c r="BV487" s="32"/>
      <c r="BW487" s="32"/>
      <c r="BX487" s="32"/>
      <c r="BY487" s="32"/>
      <c r="BZ487" s="32"/>
      <c r="CA487" s="32"/>
      <c r="CB487" s="32"/>
      <c r="CC487" s="32"/>
      <c r="CD487" s="32"/>
      <c r="CE487" s="32"/>
      <c r="CF487" s="32"/>
      <c r="CG487" s="32"/>
      <c r="CH487" s="32"/>
      <c r="CI487" s="32"/>
      <c r="CJ487" s="32"/>
      <c r="CK487" s="32"/>
      <c r="CL487" s="32"/>
      <c r="CM487" s="32"/>
      <c r="CN487" s="32"/>
      <c r="CO487" s="32"/>
      <c r="CP487" s="32"/>
      <c r="CQ487" s="32"/>
      <c r="CR487" s="32"/>
      <c r="CS487" s="32"/>
      <c r="CT487" s="32"/>
      <c r="CU487" s="32"/>
      <c r="CV487" s="32"/>
      <c r="CW487" s="32"/>
      <c r="CX487" s="32"/>
      <c r="CY487" s="32"/>
      <c r="CZ487" s="32"/>
      <c r="DA487" s="32"/>
      <c r="DB487" s="32"/>
      <c r="DC487" s="32"/>
      <c r="DD487" s="32"/>
      <c r="DE487" s="32"/>
      <c r="DF487" s="32"/>
      <c r="DG487" s="32"/>
      <c r="DH487" s="32"/>
      <c r="DI487" s="32"/>
      <c r="DJ487" s="32"/>
      <c r="DK487" s="32"/>
      <c r="DL487" s="32"/>
      <c r="DM487" s="32"/>
      <c r="DN487" s="32"/>
      <c r="DO487" s="32"/>
      <c r="DP487" s="32"/>
      <c r="DQ487" s="32"/>
      <c r="DR487" s="32"/>
      <c r="DS487" s="32"/>
      <c r="DT487" s="32"/>
      <c r="DU487" s="32"/>
      <c r="DV487" s="32"/>
      <c r="DW487" s="32"/>
      <c r="DX487" s="32"/>
      <c r="DY487" s="32"/>
      <c r="DZ487" s="32"/>
      <c r="EA487" s="32"/>
      <c r="EB487" s="32"/>
      <c r="EC487" s="32"/>
      <c r="ED487" s="32"/>
      <c r="EE487" s="32"/>
      <c r="EF487" s="32"/>
      <c r="EG487" s="32"/>
      <c r="EH487" s="32"/>
      <c r="EI487" s="32"/>
      <c r="EJ487" s="32"/>
      <c r="EK487" s="32"/>
      <c r="EL487" s="32"/>
      <c r="EM487" s="32"/>
      <c r="EN487" s="32"/>
      <c r="EO487" s="32"/>
      <c r="EP487" s="32"/>
      <c r="EQ487" s="32"/>
      <c r="ER487" s="32"/>
      <c r="ES487" s="32"/>
      <c r="ET487" s="32"/>
      <c r="EU487" s="32"/>
      <c r="EV487" s="32"/>
      <c r="EW487" s="32"/>
      <c r="EX487" s="32"/>
      <c r="EY487" s="32"/>
      <c r="EZ487" s="32"/>
      <c r="FA487" s="32"/>
      <c r="FB487" s="32"/>
      <c r="FC487" s="32"/>
      <c r="FD487" s="32"/>
      <c r="FE487" s="32"/>
      <c r="FF487" s="32"/>
      <c r="FG487" s="32"/>
      <c r="FH487" s="32"/>
      <c r="FI487" s="32"/>
      <c r="FJ487" s="32"/>
      <c r="FK487" s="32"/>
      <c r="FL487" s="32"/>
      <c r="FM487" s="32"/>
      <c r="FN487" s="32"/>
      <c r="FO487" s="32"/>
      <c r="FP487" s="32"/>
      <c r="FQ487" s="32"/>
      <c r="FR487" s="32"/>
      <c r="FS487" s="32"/>
      <c r="FT487" s="32"/>
      <c r="FU487" s="32"/>
      <c r="FV487" s="32"/>
      <c r="FW487" s="32"/>
      <c r="FX487" s="32"/>
      <c r="FY487" s="32"/>
      <c r="FZ487" s="32"/>
      <c r="GA487" s="32"/>
      <c r="GB487" s="32"/>
      <c r="GC487" s="32"/>
      <c r="GD487" s="32"/>
      <c r="GE487" s="32"/>
      <c r="GF487" s="32"/>
      <c r="GG487" s="32"/>
      <c r="GH487" s="32"/>
      <c r="GI487" s="32"/>
      <c r="GJ487" s="32"/>
      <c r="GK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</row>
    <row r="488" spans="1:258" ht="18" x14ac:dyDescent="0.25">
      <c r="A488" s="33">
        <f>LOOKUP(2,1/($A$4:$A487&lt;&gt;""),$A$4:$A487)+1</f>
        <v>480</v>
      </c>
      <c r="B488" s="34"/>
      <c r="C488" s="48"/>
      <c r="D488" s="35" t="str">
        <f ca="1">IFERROR(IF($E488="","",VLOOKUP($E488,'Currency Pairs'!$B$4:$D$1001,3,FALSE)),"")</f>
        <v/>
      </c>
      <c r="E488" s="47" t="str">
        <f ca="1">IFERROR(IF($D488="","",VLOOKUP($D488,'Currency Pairs'!$A$4:$B$1001,2,FALSE)),"")</f>
        <v/>
      </c>
      <c r="F488" s="48"/>
      <c r="G488" s="47"/>
      <c r="H488" s="47"/>
      <c r="I488" s="47"/>
      <c r="J488" s="49" t="str">
        <f t="shared" si="16"/>
        <v/>
      </c>
      <c r="K488" s="77"/>
      <c r="L488" s="47"/>
      <c r="M488" s="50"/>
      <c r="N488" s="51" t="str">
        <f>IF(OR($G488="",$L488=""),"",ROUND(IF($F488="Long",(L488-G488),(G488-L488)) * POWER(10, VLOOKUP($D488,'Currency Pairs'!$A:$C,3,FALSE)),0))</f>
        <v/>
      </c>
      <c r="O488" s="93" t="str">
        <f>IF($P488="","",(($P488+$Q488+$R488)/LOOKUP(2,1/($V$4:$V487&lt;&gt;""),$V$4:$V487)))</f>
        <v/>
      </c>
      <c r="P488" s="52"/>
      <c r="Q488" s="52"/>
      <c r="R488" s="52"/>
      <c r="S488" s="40" t="str">
        <f t="shared" si="17"/>
        <v/>
      </c>
      <c r="T488" s="64"/>
      <c r="U488" s="64"/>
      <c r="V488" s="39" t="str">
        <f>IF($P488="","",$P488+$Q488+LOOKUP(2,1/($V$4:$V487&lt;&gt;""),$V$4:$V487))</f>
        <v/>
      </c>
      <c r="W488" s="40"/>
      <c r="X488" s="40"/>
      <c r="Y488" s="33"/>
      <c r="Z488" s="33"/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  <c r="CY488" s="33"/>
      <c r="CZ488" s="33"/>
      <c r="DA488" s="33"/>
      <c r="DB488" s="33"/>
      <c r="DC488" s="33"/>
      <c r="DD488" s="33"/>
      <c r="DE488" s="33"/>
      <c r="DF488" s="33"/>
      <c r="DG488" s="33"/>
      <c r="DH488" s="33"/>
      <c r="DI488" s="33"/>
      <c r="DJ488" s="33"/>
      <c r="DK488" s="33"/>
      <c r="DL488" s="33"/>
      <c r="DM488" s="33"/>
      <c r="DN488" s="33"/>
      <c r="DO488" s="33"/>
      <c r="DP488" s="33"/>
      <c r="DQ488" s="33"/>
      <c r="DR488" s="33"/>
      <c r="DS488" s="33"/>
      <c r="DT488" s="33"/>
      <c r="DU488" s="33"/>
      <c r="DV488" s="33"/>
      <c r="DW488" s="33"/>
      <c r="DX488" s="33"/>
      <c r="DY488" s="33"/>
      <c r="DZ488" s="33"/>
      <c r="EA488" s="33"/>
      <c r="EB488" s="33"/>
      <c r="EC488" s="33"/>
      <c r="ED488" s="33"/>
      <c r="EE488" s="33"/>
      <c r="EF488" s="33"/>
      <c r="EG488" s="33"/>
      <c r="EH488" s="33"/>
      <c r="EI488" s="33"/>
      <c r="EJ488" s="33"/>
      <c r="EK488" s="33"/>
      <c r="EL488" s="33"/>
      <c r="EM488" s="33"/>
      <c r="EN488" s="33"/>
      <c r="EO488" s="33"/>
      <c r="EP488" s="33"/>
      <c r="EQ488" s="33"/>
      <c r="ER488" s="33"/>
      <c r="ES488" s="33"/>
      <c r="ET488" s="33"/>
      <c r="EU488" s="33"/>
      <c r="EV488" s="33"/>
      <c r="EW488" s="33"/>
      <c r="EX488" s="33"/>
      <c r="EY488" s="33"/>
      <c r="EZ488" s="33"/>
      <c r="FA488" s="33"/>
      <c r="FB488" s="33"/>
      <c r="FC488" s="33"/>
      <c r="FD488" s="33"/>
      <c r="FE488" s="33"/>
      <c r="FF488" s="33"/>
      <c r="FG488" s="33"/>
      <c r="FH488" s="33"/>
      <c r="FI488" s="33"/>
      <c r="FJ488" s="33"/>
      <c r="FK488" s="33"/>
      <c r="FL488" s="33"/>
      <c r="FM488" s="33"/>
      <c r="FN488" s="33"/>
      <c r="FO488" s="33"/>
      <c r="FP488" s="33"/>
      <c r="FQ488" s="33"/>
      <c r="FR488" s="33"/>
      <c r="FS488" s="33"/>
      <c r="FT488" s="33"/>
      <c r="FU488" s="33"/>
      <c r="FV488" s="33"/>
      <c r="FW488" s="33"/>
      <c r="FX488" s="33"/>
      <c r="FY488" s="33"/>
      <c r="FZ488" s="33"/>
      <c r="GA488" s="33"/>
      <c r="GB488" s="33"/>
      <c r="GC488" s="33"/>
      <c r="GD488" s="33"/>
      <c r="GE488" s="33"/>
      <c r="GF488" s="33"/>
      <c r="GG488" s="33"/>
      <c r="GH488" s="33"/>
      <c r="GI488" s="33"/>
      <c r="GJ488" s="33"/>
      <c r="GK488" s="33"/>
      <c r="GL488" s="33"/>
      <c r="GM488" s="33"/>
      <c r="GN488" s="33"/>
      <c r="GO488" s="33"/>
      <c r="GP488" s="33"/>
      <c r="GQ488" s="33"/>
      <c r="GR488" s="33"/>
      <c r="GS488" s="33"/>
      <c r="GT488" s="33"/>
      <c r="GU488" s="33"/>
      <c r="GV488" s="33"/>
      <c r="GW488" s="33"/>
      <c r="GX488" s="33"/>
      <c r="GY488" s="33"/>
      <c r="GZ488" s="33"/>
      <c r="HA488" s="33"/>
      <c r="HB488" s="33"/>
      <c r="HC488" s="33"/>
      <c r="HD488" s="33"/>
      <c r="HE488" s="33"/>
      <c r="HF488" s="33"/>
      <c r="HG488" s="33"/>
      <c r="HH488" s="33"/>
      <c r="HI488" s="33"/>
      <c r="HJ488" s="33"/>
      <c r="HK488" s="33"/>
      <c r="HL488" s="33"/>
      <c r="HM488" s="33"/>
      <c r="HN488" s="33"/>
      <c r="HO488" s="33"/>
      <c r="HP488" s="33"/>
      <c r="HQ488" s="33"/>
      <c r="HR488" s="33"/>
      <c r="HS488" s="33"/>
      <c r="HT488" s="33"/>
      <c r="HU488" s="33"/>
      <c r="HV488" s="33"/>
      <c r="HW488" s="33"/>
      <c r="HX488" s="33"/>
      <c r="HY488" s="33"/>
      <c r="HZ488" s="33"/>
      <c r="IA488" s="33"/>
      <c r="IB488" s="33"/>
      <c r="IC488" s="33"/>
      <c r="ID488" s="33"/>
      <c r="IE488" s="33"/>
      <c r="IF488" s="33"/>
      <c r="IG488" s="33"/>
      <c r="IH488" s="33"/>
      <c r="II488" s="33"/>
      <c r="IJ488" s="33"/>
      <c r="IK488" s="33"/>
      <c r="IL488" s="33"/>
      <c r="IM488" s="33"/>
      <c r="IN488" s="33"/>
      <c r="IO488" s="33"/>
      <c r="IP488" s="33"/>
      <c r="IQ488" s="33"/>
      <c r="IR488" s="33"/>
      <c r="IS488" s="33"/>
      <c r="IT488" s="33"/>
      <c r="IU488" s="33"/>
      <c r="IV488" s="33"/>
      <c r="IW488" s="33"/>
      <c r="IX488" s="33"/>
    </row>
    <row r="489" spans="1:258" ht="18" x14ac:dyDescent="0.25">
      <c r="A489" s="24">
        <f>LOOKUP(2,1/($A$4:$A488&lt;&gt;""),$A$4:$A488)+1</f>
        <v>481</v>
      </c>
      <c r="B489" s="25"/>
      <c r="C489" s="42"/>
      <c r="D489" s="26" t="str">
        <f ca="1">IFERROR(IF($E489="","",VLOOKUP($E489,'Currency Pairs'!$B$4:$D$1001,3,FALSE)),"")</f>
        <v/>
      </c>
      <c r="E489" s="41" t="str">
        <f ca="1">IFERROR(IF($D489="","",VLOOKUP($D489,'Currency Pairs'!$A$4:$B$1001,2,FALSE)),"")</f>
        <v/>
      </c>
      <c r="F489" s="42"/>
      <c r="G489" s="41"/>
      <c r="H489" s="41"/>
      <c r="I489" s="41"/>
      <c r="J489" s="43" t="str">
        <f t="shared" si="16"/>
        <v/>
      </c>
      <c r="K489" s="76"/>
      <c r="L489" s="41"/>
      <c r="M489" s="44"/>
      <c r="N489" s="45" t="str">
        <f>IF(OR($G489="",$L489=""),"",ROUND(IF($F489="Long",(L489-G489),(G489-L489)) * POWER(10, VLOOKUP($D489,'Currency Pairs'!$A:$C,3,FALSE)),0))</f>
        <v/>
      </c>
      <c r="O489" s="89" t="str">
        <f>IF($P489="","",(($P489+$Q489+$R489)/LOOKUP(2,1/($V$4:$V488&lt;&gt;""),$V$4:$V488)))</f>
        <v/>
      </c>
      <c r="P489" s="46"/>
      <c r="Q489" s="46"/>
      <c r="R489" s="46"/>
      <c r="S489" s="31" t="str">
        <f t="shared" si="17"/>
        <v/>
      </c>
      <c r="T489" s="63"/>
      <c r="U489" s="63"/>
      <c r="V489" s="30" t="str">
        <f>IF($P489="","",$P489+$Q489+LOOKUP(2,1/($V$4:$V488&lt;&gt;""),$V$4:$V488))</f>
        <v/>
      </c>
      <c r="W489" s="31"/>
      <c r="X489" s="31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2"/>
      <c r="AO489" s="32"/>
      <c r="AP489" s="32"/>
      <c r="AQ489" s="32"/>
      <c r="AR489" s="32"/>
      <c r="AS489" s="32"/>
      <c r="AT489" s="32"/>
      <c r="AU489" s="32"/>
      <c r="AV489" s="32"/>
      <c r="AW489" s="32"/>
      <c r="AX489" s="32"/>
      <c r="AY489" s="32"/>
      <c r="AZ489" s="32"/>
      <c r="BA489" s="32"/>
      <c r="BB489" s="32"/>
      <c r="BC489" s="32"/>
      <c r="BD489" s="32"/>
      <c r="BE489" s="32"/>
      <c r="BF489" s="32"/>
      <c r="BG489" s="32"/>
      <c r="BH489" s="32"/>
      <c r="BI489" s="32"/>
      <c r="BJ489" s="32"/>
      <c r="BK489" s="32"/>
      <c r="BL489" s="32"/>
      <c r="BM489" s="32"/>
      <c r="BN489" s="32"/>
      <c r="BO489" s="32"/>
      <c r="BP489" s="32"/>
      <c r="BQ489" s="32"/>
      <c r="BR489" s="32"/>
      <c r="BS489" s="32"/>
      <c r="BT489" s="32"/>
      <c r="BU489" s="32"/>
      <c r="BV489" s="32"/>
      <c r="BW489" s="32"/>
      <c r="BX489" s="32"/>
      <c r="BY489" s="32"/>
      <c r="BZ489" s="32"/>
      <c r="CA489" s="32"/>
      <c r="CB489" s="32"/>
      <c r="CC489" s="32"/>
      <c r="CD489" s="32"/>
      <c r="CE489" s="32"/>
      <c r="CF489" s="32"/>
      <c r="CG489" s="32"/>
      <c r="CH489" s="32"/>
      <c r="CI489" s="32"/>
      <c r="CJ489" s="32"/>
      <c r="CK489" s="32"/>
      <c r="CL489" s="32"/>
      <c r="CM489" s="32"/>
      <c r="CN489" s="32"/>
      <c r="CO489" s="32"/>
      <c r="CP489" s="32"/>
      <c r="CQ489" s="32"/>
      <c r="CR489" s="32"/>
      <c r="CS489" s="32"/>
      <c r="CT489" s="32"/>
      <c r="CU489" s="32"/>
      <c r="CV489" s="32"/>
      <c r="CW489" s="32"/>
      <c r="CX489" s="32"/>
      <c r="CY489" s="32"/>
      <c r="CZ489" s="32"/>
      <c r="DA489" s="32"/>
      <c r="DB489" s="32"/>
      <c r="DC489" s="32"/>
      <c r="DD489" s="32"/>
      <c r="DE489" s="32"/>
      <c r="DF489" s="32"/>
      <c r="DG489" s="32"/>
      <c r="DH489" s="32"/>
      <c r="DI489" s="32"/>
      <c r="DJ489" s="32"/>
      <c r="DK489" s="32"/>
      <c r="DL489" s="32"/>
      <c r="DM489" s="32"/>
      <c r="DN489" s="32"/>
      <c r="DO489" s="32"/>
      <c r="DP489" s="32"/>
      <c r="DQ489" s="32"/>
      <c r="DR489" s="32"/>
      <c r="DS489" s="32"/>
      <c r="DT489" s="32"/>
      <c r="DU489" s="32"/>
      <c r="DV489" s="32"/>
      <c r="DW489" s="32"/>
      <c r="DX489" s="32"/>
      <c r="DY489" s="32"/>
      <c r="DZ489" s="32"/>
      <c r="EA489" s="32"/>
      <c r="EB489" s="32"/>
      <c r="EC489" s="32"/>
      <c r="ED489" s="32"/>
      <c r="EE489" s="32"/>
      <c r="EF489" s="32"/>
      <c r="EG489" s="32"/>
      <c r="EH489" s="32"/>
      <c r="EI489" s="32"/>
      <c r="EJ489" s="32"/>
      <c r="EK489" s="32"/>
      <c r="EL489" s="32"/>
      <c r="EM489" s="32"/>
      <c r="EN489" s="32"/>
      <c r="EO489" s="32"/>
      <c r="EP489" s="32"/>
      <c r="EQ489" s="32"/>
      <c r="ER489" s="32"/>
      <c r="ES489" s="32"/>
      <c r="ET489" s="32"/>
      <c r="EU489" s="32"/>
      <c r="EV489" s="32"/>
      <c r="EW489" s="32"/>
      <c r="EX489" s="32"/>
      <c r="EY489" s="32"/>
      <c r="EZ489" s="32"/>
      <c r="FA489" s="32"/>
      <c r="FB489" s="32"/>
      <c r="FC489" s="32"/>
      <c r="FD489" s="32"/>
      <c r="FE489" s="32"/>
      <c r="FF489" s="32"/>
      <c r="FG489" s="32"/>
      <c r="FH489" s="32"/>
      <c r="FI489" s="32"/>
      <c r="FJ489" s="32"/>
      <c r="FK489" s="32"/>
      <c r="FL489" s="32"/>
      <c r="FM489" s="32"/>
      <c r="FN489" s="32"/>
      <c r="FO489" s="32"/>
      <c r="FP489" s="32"/>
      <c r="FQ489" s="32"/>
      <c r="FR489" s="32"/>
      <c r="FS489" s="32"/>
      <c r="FT489" s="32"/>
      <c r="FU489" s="32"/>
      <c r="FV489" s="32"/>
      <c r="FW489" s="32"/>
      <c r="FX489" s="32"/>
      <c r="FY489" s="32"/>
      <c r="FZ489" s="32"/>
      <c r="GA489" s="32"/>
      <c r="GB489" s="32"/>
      <c r="GC489" s="32"/>
      <c r="GD489" s="32"/>
      <c r="GE489" s="32"/>
      <c r="GF489" s="32"/>
      <c r="GG489" s="32"/>
      <c r="GH489" s="32"/>
      <c r="GI489" s="32"/>
      <c r="GJ489" s="32"/>
      <c r="GK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</row>
    <row r="490" spans="1:258" ht="18" x14ac:dyDescent="0.25">
      <c r="A490" s="33">
        <f>LOOKUP(2,1/($A$4:$A489&lt;&gt;""),$A$4:$A489)+1</f>
        <v>482</v>
      </c>
      <c r="B490" s="34"/>
      <c r="C490" s="48"/>
      <c r="D490" s="35" t="str">
        <f ca="1">IFERROR(IF($E490="","",VLOOKUP($E490,'Currency Pairs'!$B$4:$D$1001,3,FALSE)),"")</f>
        <v/>
      </c>
      <c r="E490" s="47" t="str">
        <f ca="1">IFERROR(IF($D490="","",VLOOKUP($D490,'Currency Pairs'!$A$4:$B$1001,2,FALSE)),"")</f>
        <v/>
      </c>
      <c r="F490" s="48"/>
      <c r="G490" s="47"/>
      <c r="H490" s="47"/>
      <c r="I490" s="47"/>
      <c r="J490" s="49" t="str">
        <f t="shared" si="16"/>
        <v/>
      </c>
      <c r="K490" s="77"/>
      <c r="L490" s="47"/>
      <c r="M490" s="50"/>
      <c r="N490" s="51" t="str">
        <f>IF(OR($G490="",$L490=""),"",ROUND(IF($F490="Long",(L490-G490),(G490-L490)) * POWER(10, VLOOKUP($D490,'Currency Pairs'!$A:$C,3,FALSE)),0))</f>
        <v/>
      </c>
      <c r="O490" s="93" t="str">
        <f>IF($P490="","",(($P490+$Q490+$R490)/LOOKUP(2,1/($V$4:$V489&lt;&gt;""),$V$4:$V489)))</f>
        <v/>
      </c>
      <c r="P490" s="52"/>
      <c r="Q490" s="52"/>
      <c r="R490" s="52"/>
      <c r="S490" s="40" t="str">
        <f t="shared" si="17"/>
        <v/>
      </c>
      <c r="T490" s="64"/>
      <c r="U490" s="64"/>
      <c r="V490" s="39" t="str">
        <f>IF($P490="","",$P490+$Q490+LOOKUP(2,1/($V$4:$V489&lt;&gt;""),$V$4:$V489))</f>
        <v/>
      </c>
      <c r="W490" s="40"/>
      <c r="X490" s="40"/>
      <c r="Y490" s="33"/>
      <c r="Z490" s="33"/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  <c r="CY490" s="33"/>
      <c r="CZ490" s="33"/>
      <c r="DA490" s="33"/>
      <c r="DB490" s="33"/>
      <c r="DC490" s="33"/>
      <c r="DD490" s="33"/>
      <c r="DE490" s="33"/>
      <c r="DF490" s="33"/>
      <c r="DG490" s="33"/>
      <c r="DH490" s="33"/>
      <c r="DI490" s="33"/>
      <c r="DJ490" s="33"/>
      <c r="DK490" s="33"/>
      <c r="DL490" s="33"/>
      <c r="DM490" s="33"/>
      <c r="DN490" s="33"/>
      <c r="DO490" s="33"/>
      <c r="DP490" s="33"/>
      <c r="DQ490" s="33"/>
      <c r="DR490" s="33"/>
      <c r="DS490" s="33"/>
      <c r="DT490" s="33"/>
      <c r="DU490" s="33"/>
      <c r="DV490" s="33"/>
      <c r="DW490" s="33"/>
      <c r="DX490" s="33"/>
      <c r="DY490" s="33"/>
      <c r="DZ490" s="33"/>
      <c r="EA490" s="33"/>
      <c r="EB490" s="33"/>
      <c r="EC490" s="33"/>
      <c r="ED490" s="33"/>
      <c r="EE490" s="33"/>
      <c r="EF490" s="33"/>
      <c r="EG490" s="33"/>
      <c r="EH490" s="33"/>
      <c r="EI490" s="33"/>
      <c r="EJ490" s="33"/>
      <c r="EK490" s="33"/>
      <c r="EL490" s="33"/>
      <c r="EM490" s="33"/>
      <c r="EN490" s="33"/>
      <c r="EO490" s="33"/>
      <c r="EP490" s="33"/>
      <c r="EQ490" s="33"/>
      <c r="ER490" s="33"/>
      <c r="ES490" s="33"/>
      <c r="ET490" s="33"/>
      <c r="EU490" s="33"/>
      <c r="EV490" s="33"/>
      <c r="EW490" s="33"/>
      <c r="EX490" s="33"/>
      <c r="EY490" s="33"/>
      <c r="EZ490" s="33"/>
      <c r="FA490" s="33"/>
      <c r="FB490" s="33"/>
      <c r="FC490" s="33"/>
      <c r="FD490" s="33"/>
      <c r="FE490" s="33"/>
      <c r="FF490" s="33"/>
      <c r="FG490" s="33"/>
      <c r="FH490" s="33"/>
      <c r="FI490" s="33"/>
      <c r="FJ490" s="33"/>
      <c r="FK490" s="33"/>
      <c r="FL490" s="33"/>
      <c r="FM490" s="33"/>
      <c r="FN490" s="33"/>
      <c r="FO490" s="33"/>
      <c r="FP490" s="33"/>
      <c r="FQ490" s="33"/>
      <c r="FR490" s="33"/>
      <c r="FS490" s="33"/>
      <c r="FT490" s="33"/>
      <c r="FU490" s="33"/>
      <c r="FV490" s="33"/>
      <c r="FW490" s="33"/>
      <c r="FX490" s="33"/>
      <c r="FY490" s="33"/>
      <c r="FZ490" s="33"/>
      <c r="GA490" s="33"/>
      <c r="GB490" s="33"/>
      <c r="GC490" s="33"/>
      <c r="GD490" s="33"/>
      <c r="GE490" s="33"/>
      <c r="GF490" s="33"/>
      <c r="GG490" s="33"/>
      <c r="GH490" s="33"/>
      <c r="GI490" s="33"/>
      <c r="GJ490" s="33"/>
      <c r="GK490" s="33"/>
      <c r="GL490" s="33"/>
      <c r="GM490" s="33"/>
      <c r="GN490" s="33"/>
      <c r="GO490" s="33"/>
      <c r="GP490" s="33"/>
      <c r="GQ490" s="33"/>
      <c r="GR490" s="33"/>
      <c r="GS490" s="33"/>
      <c r="GT490" s="33"/>
      <c r="GU490" s="33"/>
      <c r="GV490" s="33"/>
      <c r="GW490" s="33"/>
      <c r="GX490" s="33"/>
      <c r="GY490" s="33"/>
      <c r="GZ490" s="33"/>
      <c r="HA490" s="33"/>
      <c r="HB490" s="33"/>
      <c r="HC490" s="33"/>
      <c r="HD490" s="33"/>
      <c r="HE490" s="33"/>
      <c r="HF490" s="33"/>
      <c r="HG490" s="33"/>
      <c r="HH490" s="33"/>
      <c r="HI490" s="33"/>
      <c r="HJ490" s="33"/>
      <c r="HK490" s="33"/>
      <c r="HL490" s="33"/>
      <c r="HM490" s="33"/>
      <c r="HN490" s="33"/>
      <c r="HO490" s="33"/>
      <c r="HP490" s="33"/>
      <c r="HQ490" s="33"/>
      <c r="HR490" s="33"/>
      <c r="HS490" s="33"/>
      <c r="HT490" s="33"/>
      <c r="HU490" s="33"/>
      <c r="HV490" s="33"/>
      <c r="HW490" s="33"/>
      <c r="HX490" s="33"/>
      <c r="HY490" s="33"/>
      <c r="HZ490" s="33"/>
      <c r="IA490" s="33"/>
      <c r="IB490" s="33"/>
      <c r="IC490" s="33"/>
      <c r="ID490" s="33"/>
      <c r="IE490" s="33"/>
      <c r="IF490" s="33"/>
      <c r="IG490" s="33"/>
      <c r="IH490" s="33"/>
      <c r="II490" s="33"/>
      <c r="IJ490" s="33"/>
      <c r="IK490" s="33"/>
      <c r="IL490" s="33"/>
      <c r="IM490" s="33"/>
      <c r="IN490" s="33"/>
      <c r="IO490" s="33"/>
      <c r="IP490" s="33"/>
      <c r="IQ490" s="33"/>
      <c r="IR490" s="33"/>
      <c r="IS490" s="33"/>
      <c r="IT490" s="33"/>
      <c r="IU490" s="33"/>
      <c r="IV490" s="33"/>
      <c r="IW490" s="33"/>
      <c r="IX490" s="33"/>
    </row>
    <row r="491" spans="1:258" ht="18" x14ac:dyDescent="0.25">
      <c r="A491" s="24">
        <f>LOOKUP(2,1/($A$4:$A490&lt;&gt;""),$A$4:$A490)+1</f>
        <v>483</v>
      </c>
      <c r="B491" s="25"/>
      <c r="C491" s="42"/>
      <c r="D491" s="26" t="str">
        <f ca="1">IFERROR(IF($E491="","",VLOOKUP($E491,'Currency Pairs'!$B$4:$D$1001,3,FALSE)),"")</f>
        <v/>
      </c>
      <c r="E491" s="41" t="str">
        <f ca="1">IFERROR(IF($D491="","",VLOOKUP($D491,'Currency Pairs'!$A$4:$B$1001,2,FALSE)),"")</f>
        <v/>
      </c>
      <c r="F491" s="42"/>
      <c r="G491" s="41"/>
      <c r="H491" s="41"/>
      <c r="I491" s="41"/>
      <c r="J491" s="43" t="str">
        <f t="shared" si="16"/>
        <v/>
      </c>
      <c r="K491" s="76"/>
      <c r="L491" s="41"/>
      <c r="M491" s="44"/>
      <c r="N491" s="45" t="str">
        <f>IF(OR($G491="",$L491=""),"",ROUND(IF($F491="Long",(L491-G491),(G491-L491)) * POWER(10, VLOOKUP($D491,'Currency Pairs'!$A:$C,3,FALSE)),0))</f>
        <v/>
      </c>
      <c r="O491" s="89" t="str">
        <f>IF($P491="","",(($P491+$Q491+$R491)/LOOKUP(2,1/($V$4:$V490&lt;&gt;""),$V$4:$V490)))</f>
        <v/>
      </c>
      <c r="P491" s="46"/>
      <c r="Q491" s="46"/>
      <c r="R491" s="46"/>
      <c r="S491" s="31" t="str">
        <f t="shared" si="17"/>
        <v/>
      </c>
      <c r="T491" s="63"/>
      <c r="U491" s="63"/>
      <c r="V491" s="30" t="str">
        <f>IF($P491="","",$P491+$Q491+LOOKUP(2,1/($V$4:$V490&lt;&gt;""),$V$4:$V490))</f>
        <v/>
      </c>
      <c r="W491" s="31"/>
      <c r="X491" s="31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2"/>
      <c r="AO491" s="32"/>
      <c r="AP491" s="32"/>
      <c r="AQ491" s="32"/>
      <c r="AR491" s="32"/>
      <c r="AS491" s="32"/>
      <c r="AT491" s="32"/>
      <c r="AU491" s="32"/>
      <c r="AV491" s="32"/>
      <c r="AW491" s="32"/>
      <c r="AX491" s="32"/>
      <c r="AY491" s="32"/>
      <c r="AZ491" s="32"/>
      <c r="BA491" s="32"/>
      <c r="BB491" s="32"/>
      <c r="BC491" s="32"/>
      <c r="BD491" s="32"/>
      <c r="BE491" s="32"/>
      <c r="BF491" s="32"/>
      <c r="BG491" s="32"/>
      <c r="BH491" s="32"/>
      <c r="BI491" s="32"/>
      <c r="BJ491" s="32"/>
      <c r="BK491" s="32"/>
      <c r="BL491" s="32"/>
      <c r="BM491" s="32"/>
      <c r="BN491" s="32"/>
      <c r="BO491" s="32"/>
      <c r="BP491" s="32"/>
      <c r="BQ491" s="32"/>
      <c r="BR491" s="32"/>
      <c r="BS491" s="32"/>
      <c r="BT491" s="32"/>
      <c r="BU491" s="32"/>
      <c r="BV491" s="32"/>
      <c r="BW491" s="32"/>
      <c r="BX491" s="32"/>
      <c r="BY491" s="32"/>
      <c r="BZ491" s="32"/>
      <c r="CA491" s="32"/>
      <c r="CB491" s="32"/>
      <c r="CC491" s="32"/>
      <c r="CD491" s="32"/>
      <c r="CE491" s="32"/>
      <c r="CF491" s="32"/>
      <c r="CG491" s="32"/>
      <c r="CH491" s="32"/>
      <c r="CI491" s="32"/>
      <c r="CJ491" s="32"/>
      <c r="CK491" s="32"/>
      <c r="CL491" s="32"/>
      <c r="CM491" s="32"/>
      <c r="CN491" s="32"/>
      <c r="CO491" s="32"/>
      <c r="CP491" s="32"/>
      <c r="CQ491" s="32"/>
      <c r="CR491" s="32"/>
      <c r="CS491" s="32"/>
      <c r="CT491" s="32"/>
      <c r="CU491" s="32"/>
      <c r="CV491" s="32"/>
      <c r="CW491" s="32"/>
      <c r="CX491" s="32"/>
      <c r="CY491" s="32"/>
      <c r="CZ491" s="32"/>
      <c r="DA491" s="32"/>
      <c r="DB491" s="32"/>
      <c r="DC491" s="32"/>
      <c r="DD491" s="32"/>
      <c r="DE491" s="32"/>
      <c r="DF491" s="32"/>
      <c r="DG491" s="32"/>
      <c r="DH491" s="32"/>
      <c r="DI491" s="32"/>
      <c r="DJ491" s="32"/>
      <c r="DK491" s="32"/>
      <c r="DL491" s="32"/>
      <c r="DM491" s="32"/>
      <c r="DN491" s="32"/>
      <c r="DO491" s="32"/>
      <c r="DP491" s="32"/>
      <c r="DQ491" s="32"/>
      <c r="DR491" s="32"/>
      <c r="DS491" s="32"/>
      <c r="DT491" s="32"/>
      <c r="DU491" s="32"/>
      <c r="DV491" s="32"/>
      <c r="DW491" s="32"/>
      <c r="DX491" s="32"/>
      <c r="DY491" s="32"/>
      <c r="DZ491" s="32"/>
      <c r="EA491" s="32"/>
      <c r="EB491" s="32"/>
      <c r="EC491" s="32"/>
      <c r="ED491" s="32"/>
      <c r="EE491" s="32"/>
      <c r="EF491" s="32"/>
      <c r="EG491" s="32"/>
      <c r="EH491" s="32"/>
      <c r="EI491" s="32"/>
      <c r="EJ491" s="32"/>
      <c r="EK491" s="32"/>
      <c r="EL491" s="32"/>
      <c r="EM491" s="32"/>
      <c r="EN491" s="32"/>
      <c r="EO491" s="32"/>
      <c r="EP491" s="32"/>
      <c r="EQ491" s="32"/>
      <c r="ER491" s="32"/>
      <c r="ES491" s="32"/>
      <c r="ET491" s="32"/>
      <c r="EU491" s="32"/>
      <c r="EV491" s="32"/>
      <c r="EW491" s="32"/>
      <c r="EX491" s="32"/>
      <c r="EY491" s="32"/>
      <c r="EZ491" s="32"/>
      <c r="FA491" s="32"/>
      <c r="FB491" s="32"/>
      <c r="FC491" s="32"/>
      <c r="FD491" s="32"/>
      <c r="FE491" s="32"/>
      <c r="FF491" s="32"/>
      <c r="FG491" s="32"/>
      <c r="FH491" s="32"/>
      <c r="FI491" s="32"/>
      <c r="FJ491" s="32"/>
      <c r="FK491" s="32"/>
      <c r="FL491" s="32"/>
      <c r="FM491" s="32"/>
      <c r="FN491" s="32"/>
      <c r="FO491" s="32"/>
      <c r="FP491" s="32"/>
      <c r="FQ491" s="32"/>
      <c r="FR491" s="32"/>
      <c r="FS491" s="32"/>
      <c r="FT491" s="32"/>
      <c r="FU491" s="32"/>
      <c r="FV491" s="32"/>
      <c r="FW491" s="32"/>
      <c r="FX491" s="32"/>
      <c r="FY491" s="32"/>
      <c r="FZ491" s="32"/>
      <c r="GA491" s="32"/>
      <c r="GB491" s="32"/>
      <c r="GC491" s="32"/>
      <c r="GD491" s="32"/>
      <c r="GE491" s="32"/>
      <c r="GF491" s="32"/>
      <c r="GG491" s="32"/>
      <c r="GH491" s="32"/>
      <c r="GI491" s="32"/>
      <c r="GJ491" s="32"/>
      <c r="GK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</row>
    <row r="492" spans="1:258" ht="18" x14ac:dyDescent="0.25">
      <c r="A492" s="33">
        <f>LOOKUP(2,1/($A$4:$A491&lt;&gt;""),$A$4:$A491)+1</f>
        <v>484</v>
      </c>
      <c r="B492" s="34"/>
      <c r="C492" s="48"/>
      <c r="D492" s="35" t="str">
        <f ca="1">IFERROR(IF($E492="","",VLOOKUP($E492,'Currency Pairs'!$B$4:$D$1001,3,FALSE)),"")</f>
        <v/>
      </c>
      <c r="E492" s="47" t="str">
        <f ca="1">IFERROR(IF($D492="","",VLOOKUP($D492,'Currency Pairs'!$A$4:$B$1001,2,FALSE)),"")</f>
        <v/>
      </c>
      <c r="F492" s="48"/>
      <c r="G492" s="47"/>
      <c r="H492" s="47"/>
      <c r="I492" s="47"/>
      <c r="J492" s="49" t="str">
        <f t="shared" si="16"/>
        <v/>
      </c>
      <c r="K492" s="77"/>
      <c r="L492" s="47"/>
      <c r="M492" s="50"/>
      <c r="N492" s="51" t="str">
        <f>IF(OR($G492="",$L492=""),"",ROUND(IF($F492="Long",(L492-G492),(G492-L492)) * POWER(10, VLOOKUP($D492,'Currency Pairs'!$A:$C,3,FALSE)),0))</f>
        <v/>
      </c>
      <c r="O492" s="93" t="str">
        <f>IF($P492="","",(($P492+$Q492+$R492)/LOOKUP(2,1/($V$4:$V491&lt;&gt;""),$V$4:$V491)))</f>
        <v/>
      </c>
      <c r="P492" s="52"/>
      <c r="Q492" s="52"/>
      <c r="R492" s="52"/>
      <c r="S492" s="40" t="str">
        <f t="shared" si="17"/>
        <v/>
      </c>
      <c r="T492" s="64"/>
      <c r="U492" s="64"/>
      <c r="V492" s="39" t="str">
        <f>IF($P492="","",$P492+$Q492+LOOKUP(2,1/($V$4:$V491&lt;&gt;""),$V$4:$V491))</f>
        <v/>
      </c>
      <c r="W492" s="40"/>
      <c r="X492" s="40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  <c r="CY492" s="33"/>
      <c r="CZ492" s="33"/>
      <c r="DA492" s="33"/>
      <c r="DB492" s="33"/>
      <c r="DC492" s="33"/>
      <c r="DD492" s="33"/>
      <c r="DE492" s="33"/>
      <c r="DF492" s="33"/>
      <c r="DG492" s="33"/>
      <c r="DH492" s="33"/>
      <c r="DI492" s="33"/>
      <c r="DJ492" s="33"/>
      <c r="DK492" s="33"/>
      <c r="DL492" s="33"/>
      <c r="DM492" s="33"/>
      <c r="DN492" s="33"/>
      <c r="DO492" s="33"/>
      <c r="DP492" s="33"/>
      <c r="DQ492" s="33"/>
      <c r="DR492" s="33"/>
      <c r="DS492" s="33"/>
      <c r="DT492" s="33"/>
      <c r="DU492" s="33"/>
      <c r="DV492" s="33"/>
      <c r="DW492" s="33"/>
      <c r="DX492" s="33"/>
      <c r="DY492" s="33"/>
      <c r="DZ492" s="33"/>
      <c r="EA492" s="33"/>
      <c r="EB492" s="33"/>
      <c r="EC492" s="33"/>
      <c r="ED492" s="33"/>
      <c r="EE492" s="33"/>
      <c r="EF492" s="33"/>
      <c r="EG492" s="33"/>
      <c r="EH492" s="33"/>
      <c r="EI492" s="33"/>
      <c r="EJ492" s="33"/>
      <c r="EK492" s="33"/>
      <c r="EL492" s="33"/>
      <c r="EM492" s="33"/>
      <c r="EN492" s="33"/>
      <c r="EO492" s="33"/>
      <c r="EP492" s="33"/>
      <c r="EQ492" s="33"/>
      <c r="ER492" s="33"/>
      <c r="ES492" s="33"/>
      <c r="ET492" s="33"/>
      <c r="EU492" s="33"/>
      <c r="EV492" s="33"/>
      <c r="EW492" s="33"/>
      <c r="EX492" s="33"/>
      <c r="EY492" s="33"/>
      <c r="EZ492" s="33"/>
      <c r="FA492" s="33"/>
      <c r="FB492" s="33"/>
      <c r="FC492" s="33"/>
      <c r="FD492" s="33"/>
      <c r="FE492" s="33"/>
      <c r="FF492" s="33"/>
      <c r="FG492" s="33"/>
      <c r="FH492" s="33"/>
      <c r="FI492" s="33"/>
      <c r="FJ492" s="33"/>
      <c r="FK492" s="33"/>
      <c r="FL492" s="33"/>
      <c r="FM492" s="33"/>
      <c r="FN492" s="33"/>
      <c r="FO492" s="33"/>
      <c r="FP492" s="33"/>
      <c r="FQ492" s="33"/>
      <c r="FR492" s="33"/>
      <c r="FS492" s="33"/>
      <c r="FT492" s="33"/>
      <c r="FU492" s="33"/>
      <c r="FV492" s="33"/>
      <c r="FW492" s="33"/>
      <c r="FX492" s="33"/>
      <c r="FY492" s="33"/>
      <c r="FZ492" s="33"/>
      <c r="GA492" s="33"/>
      <c r="GB492" s="33"/>
      <c r="GC492" s="33"/>
      <c r="GD492" s="33"/>
      <c r="GE492" s="33"/>
      <c r="GF492" s="33"/>
      <c r="GG492" s="33"/>
      <c r="GH492" s="33"/>
      <c r="GI492" s="33"/>
      <c r="GJ492" s="33"/>
      <c r="GK492" s="33"/>
      <c r="GL492" s="33"/>
      <c r="GM492" s="33"/>
      <c r="GN492" s="33"/>
      <c r="GO492" s="33"/>
      <c r="GP492" s="33"/>
      <c r="GQ492" s="33"/>
      <c r="GR492" s="33"/>
      <c r="GS492" s="33"/>
      <c r="GT492" s="33"/>
      <c r="GU492" s="33"/>
      <c r="GV492" s="33"/>
      <c r="GW492" s="33"/>
      <c r="GX492" s="33"/>
      <c r="GY492" s="33"/>
      <c r="GZ492" s="33"/>
      <c r="HA492" s="33"/>
      <c r="HB492" s="33"/>
      <c r="HC492" s="33"/>
      <c r="HD492" s="33"/>
      <c r="HE492" s="33"/>
      <c r="HF492" s="33"/>
      <c r="HG492" s="33"/>
      <c r="HH492" s="33"/>
      <c r="HI492" s="33"/>
      <c r="HJ492" s="33"/>
      <c r="HK492" s="33"/>
      <c r="HL492" s="33"/>
      <c r="HM492" s="33"/>
      <c r="HN492" s="33"/>
      <c r="HO492" s="33"/>
      <c r="HP492" s="33"/>
      <c r="HQ492" s="33"/>
      <c r="HR492" s="33"/>
      <c r="HS492" s="33"/>
      <c r="HT492" s="33"/>
      <c r="HU492" s="33"/>
      <c r="HV492" s="33"/>
      <c r="HW492" s="33"/>
      <c r="HX492" s="33"/>
      <c r="HY492" s="33"/>
      <c r="HZ492" s="33"/>
      <c r="IA492" s="33"/>
      <c r="IB492" s="33"/>
      <c r="IC492" s="33"/>
      <c r="ID492" s="33"/>
      <c r="IE492" s="33"/>
      <c r="IF492" s="33"/>
      <c r="IG492" s="33"/>
      <c r="IH492" s="33"/>
      <c r="II492" s="33"/>
      <c r="IJ492" s="33"/>
      <c r="IK492" s="33"/>
      <c r="IL492" s="33"/>
      <c r="IM492" s="33"/>
      <c r="IN492" s="33"/>
      <c r="IO492" s="33"/>
      <c r="IP492" s="33"/>
      <c r="IQ492" s="33"/>
      <c r="IR492" s="33"/>
      <c r="IS492" s="33"/>
      <c r="IT492" s="33"/>
      <c r="IU492" s="33"/>
      <c r="IV492" s="33"/>
      <c r="IW492" s="33"/>
      <c r="IX492" s="33"/>
    </row>
    <row r="493" spans="1:258" ht="18" x14ac:dyDescent="0.25">
      <c r="A493" s="24">
        <f>LOOKUP(2,1/($A$4:$A492&lt;&gt;""),$A$4:$A492)+1</f>
        <v>485</v>
      </c>
      <c r="B493" s="25"/>
      <c r="C493" s="42"/>
      <c r="D493" s="26" t="str">
        <f ca="1">IFERROR(IF($E493="","",VLOOKUP($E493,'Currency Pairs'!$B$4:$D$1001,3,FALSE)),"")</f>
        <v/>
      </c>
      <c r="E493" s="41" t="str">
        <f ca="1">IFERROR(IF($D493="","",VLOOKUP($D493,'Currency Pairs'!$A$4:$B$1001,2,FALSE)),"")</f>
        <v/>
      </c>
      <c r="F493" s="42"/>
      <c r="G493" s="41"/>
      <c r="H493" s="41"/>
      <c r="I493" s="41"/>
      <c r="J493" s="43" t="str">
        <f t="shared" si="16"/>
        <v/>
      </c>
      <c r="K493" s="76"/>
      <c r="L493" s="41"/>
      <c r="M493" s="44"/>
      <c r="N493" s="45" t="str">
        <f>IF(OR($G493="",$L493=""),"",ROUND(IF($F493="Long",(L493-G493),(G493-L493)) * POWER(10, VLOOKUP($D493,'Currency Pairs'!$A:$C,3,FALSE)),0))</f>
        <v/>
      </c>
      <c r="O493" s="89" t="str">
        <f>IF($P493="","",(($P493+$Q493+$R493)/LOOKUP(2,1/($V$4:$V492&lt;&gt;""),$V$4:$V492)))</f>
        <v/>
      </c>
      <c r="P493" s="46"/>
      <c r="Q493" s="46"/>
      <c r="R493" s="46"/>
      <c r="S493" s="31" t="str">
        <f t="shared" si="17"/>
        <v/>
      </c>
      <c r="T493" s="63"/>
      <c r="U493" s="63"/>
      <c r="V493" s="30" t="str">
        <f>IF($P493="","",$P493+$Q493+LOOKUP(2,1/($V$4:$V492&lt;&gt;""),$V$4:$V492))</f>
        <v/>
      </c>
      <c r="W493" s="31"/>
      <c r="X493" s="31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2"/>
      <c r="AO493" s="32"/>
      <c r="AP493" s="32"/>
      <c r="AQ493" s="32"/>
      <c r="AR493" s="32"/>
      <c r="AS493" s="32"/>
      <c r="AT493" s="32"/>
      <c r="AU493" s="32"/>
      <c r="AV493" s="32"/>
      <c r="AW493" s="32"/>
      <c r="AX493" s="32"/>
      <c r="AY493" s="32"/>
      <c r="AZ493" s="32"/>
      <c r="BA493" s="32"/>
      <c r="BB493" s="32"/>
      <c r="BC493" s="32"/>
      <c r="BD493" s="32"/>
      <c r="BE493" s="32"/>
      <c r="BF493" s="32"/>
      <c r="BG493" s="32"/>
      <c r="BH493" s="32"/>
      <c r="BI493" s="32"/>
      <c r="BJ493" s="32"/>
      <c r="BK493" s="32"/>
      <c r="BL493" s="32"/>
      <c r="BM493" s="32"/>
      <c r="BN493" s="32"/>
      <c r="BO493" s="32"/>
      <c r="BP493" s="32"/>
      <c r="BQ493" s="32"/>
      <c r="BR493" s="32"/>
      <c r="BS493" s="32"/>
      <c r="BT493" s="32"/>
      <c r="BU493" s="32"/>
      <c r="BV493" s="32"/>
      <c r="BW493" s="32"/>
      <c r="BX493" s="32"/>
      <c r="BY493" s="32"/>
      <c r="BZ493" s="32"/>
      <c r="CA493" s="32"/>
      <c r="CB493" s="32"/>
      <c r="CC493" s="32"/>
      <c r="CD493" s="32"/>
      <c r="CE493" s="32"/>
      <c r="CF493" s="32"/>
      <c r="CG493" s="32"/>
      <c r="CH493" s="32"/>
      <c r="CI493" s="32"/>
      <c r="CJ493" s="32"/>
      <c r="CK493" s="32"/>
      <c r="CL493" s="32"/>
      <c r="CM493" s="32"/>
      <c r="CN493" s="32"/>
      <c r="CO493" s="32"/>
      <c r="CP493" s="32"/>
      <c r="CQ493" s="32"/>
      <c r="CR493" s="32"/>
      <c r="CS493" s="32"/>
      <c r="CT493" s="32"/>
      <c r="CU493" s="32"/>
      <c r="CV493" s="32"/>
      <c r="CW493" s="32"/>
      <c r="CX493" s="32"/>
      <c r="CY493" s="32"/>
      <c r="CZ493" s="32"/>
      <c r="DA493" s="32"/>
      <c r="DB493" s="32"/>
      <c r="DC493" s="32"/>
      <c r="DD493" s="32"/>
      <c r="DE493" s="32"/>
      <c r="DF493" s="32"/>
      <c r="DG493" s="32"/>
      <c r="DH493" s="32"/>
      <c r="DI493" s="32"/>
      <c r="DJ493" s="32"/>
      <c r="DK493" s="32"/>
      <c r="DL493" s="32"/>
      <c r="DM493" s="32"/>
      <c r="DN493" s="32"/>
      <c r="DO493" s="32"/>
      <c r="DP493" s="32"/>
      <c r="DQ493" s="32"/>
      <c r="DR493" s="32"/>
      <c r="DS493" s="32"/>
      <c r="DT493" s="32"/>
      <c r="DU493" s="32"/>
      <c r="DV493" s="32"/>
      <c r="DW493" s="32"/>
      <c r="DX493" s="32"/>
      <c r="DY493" s="32"/>
      <c r="DZ493" s="32"/>
      <c r="EA493" s="32"/>
      <c r="EB493" s="32"/>
      <c r="EC493" s="32"/>
      <c r="ED493" s="32"/>
      <c r="EE493" s="32"/>
      <c r="EF493" s="32"/>
      <c r="EG493" s="32"/>
      <c r="EH493" s="32"/>
      <c r="EI493" s="32"/>
      <c r="EJ493" s="32"/>
      <c r="EK493" s="32"/>
      <c r="EL493" s="32"/>
      <c r="EM493" s="32"/>
      <c r="EN493" s="32"/>
      <c r="EO493" s="32"/>
      <c r="EP493" s="32"/>
      <c r="EQ493" s="32"/>
      <c r="ER493" s="32"/>
      <c r="ES493" s="32"/>
      <c r="ET493" s="32"/>
      <c r="EU493" s="32"/>
      <c r="EV493" s="32"/>
      <c r="EW493" s="32"/>
      <c r="EX493" s="32"/>
      <c r="EY493" s="32"/>
      <c r="EZ493" s="32"/>
      <c r="FA493" s="32"/>
      <c r="FB493" s="32"/>
      <c r="FC493" s="32"/>
      <c r="FD493" s="32"/>
      <c r="FE493" s="32"/>
      <c r="FF493" s="32"/>
      <c r="FG493" s="32"/>
      <c r="FH493" s="32"/>
      <c r="FI493" s="32"/>
      <c r="FJ493" s="32"/>
      <c r="FK493" s="32"/>
      <c r="FL493" s="32"/>
      <c r="FM493" s="32"/>
      <c r="FN493" s="32"/>
      <c r="FO493" s="32"/>
      <c r="FP493" s="32"/>
      <c r="FQ493" s="32"/>
      <c r="FR493" s="32"/>
      <c r="FS493" s="32"/>
      <c r="FT493" s="32"/>
      <c r="FU493" s="32"/>
      <c r="FV493" s="32"/>
      <c r="FW493" s="32"/>
      <c r="FX493" s="32"/>
      <c r="FY493" s="32"/>
      <c r="FZ493" s="32"/>
      <c r="GA493" s="32"/>
      <c r="GB493" s="32"/>
      <c r="GC493" s="32"/>
      <c r="GD493" s="32"/>
      <c r="GE493" s="32"/>
      <c r="GF493" s="32"/>
      <c r="GG493" s="32"/>
      <c r="GH493" s="32"/>
      <c r="GI493" s="32"/>
      <c r="GJ493" s="32"/>
      <c r="GK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</row>
    <row r="494" spans="1:258" ht="18" x14ac:dyDescent="0.25">
      <c r="A494" s="33">
        <f>LOOKUP(2,1/($A$4:$A493&lt;&gt;""),$A$4:$A493)+1</f>
        <v>486</v>
      </c>
      <c r="B494" s="34"/>
      <c r="C494" s="48"/>
      <c r="D494" s="35" t="str">
        <f ca="1">IFERROR(IF($E494="","",VLOOKUP($E494,'Currency Pairs'!$B$4:$D$1001,3,FALSE)),"")</f>
        <v/>
      </c>
      <c r="E494" s="47" t="str">
        <f ca="1">IFERROR(IF($D494="","",VLOOKUP($D494,'Currency Pairs'!$A$4:$B$1001,2,FALSE)),"")</f>
        <v/>
      </c>
      <c r="F494" s="48"/>
      <c r="G494" s="47"/>
      <c r="H494" s="47"/>
      <c r="I494" s="47"/>
      <c r="J494" s="49" t="str">
        <f t="shared" si="16"/>
        <v/>
      </c>
      <c r="K494" s="77"/>
      <c r="L494" s="47"/>
      <c r="M494" s="50"/>
      <c r="N494" s="51" t="str">
        <f>IF(OR($G494="",$L494=""),"",ROUND(IF($F494="Long",(L494-G494),(G494-L494)) * POWER(10, VLOOKUP($D494,'Currency Pairs'!$A:$C,3,FALSE)),0))</f>
        <v/>
      </c>
      <c r="O494" s="93" t="str">
        <f>IF($P494="","",(($P494+$Q494+$R494)/LOOKUP(2,1/($V$4:$V493&lt;&gt;""),$V$4:$V493)))</f>
        <v/>
      </c>
      <c r="P494" s="52"/>
      <c r="Q494" s="52"/>
      <c r="R494" s="52"/>
      <c r="S494" s="40" t="str">
        <f t="shared" si="17"/>
        <v/>
      </c>
      <c r="T494" s="64"/>
      <c r="U494" s="64"/>
      <c r="V494" s="39" t="str">
        <f>IF($P494="","",$P494+$Q494+LOOKUP(2,1/($V$4:$V493&lt;&gt;""),$V$4:$V493))</f>
        <v/>
      </c>
      <c r="W494" s="40"/>
      <c r="X494" s="40"/>
      <c r="Y494" s="33"/>
      <c r="Z494" s="33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  <c r="CY494" s="33"/>
      <c r="CZ494" s="33"/>
      <c r="DA494" s="33"/>
      <c r="DB494" s="33"/>
      <c r="DC494" s="33"/>
      <c r="DD494" s="33"/>
      <c r="DE494" s="33"/>
      <c r="DF494" s="33"/>
      <c r="DG494" s="33"/>
      <c r="DH494" s="33"/>
      <c r="DI494" s="33"/>
      <c r="DJ494" s="33"/>
      <c r="DK494" s="33"/>
      <c r="DL494" s="33"/>
      <c r="DM494" s="33"/>
      <c r="DN494" s="33"/>
      <c r="DO494" s="33"/>
      <c r="DP494" s="33"/>
      <c r="DQ494" s="33"/>
      <c r="DR494" s="33"/>
      <c r="DS494" s="33"/>
      <c r="DT494" s="33"/>
      <c r="DU494" s="33"/>
      <c r="DV494" s="33"/>
      <c r="DW494" s="33"/>
      <c r="DX494" s="33"/>
      <c r="DY494" s="33"/>
      <c r="DZ494" s="33"/>
      <c r="EA494" s="33"/>
      <c r="EB494" s="33"/>
      <c r="EC494" s="33"/>
      <c r="ED494" s="33"/>
      <c r="EE494" s="33"/>
      <c r="EF494" s="33"/>
      <c r="EG494" s="33"/>
      <c r="EH494" s="33"/>
      <c r="EI494" s="33"/>
      <c r="EJ494" s="33"/>
      <c r="EK494" s="33"/>
      <c r="EL494" s="33"/>
      <c r="EM494" s="33"/>
      <c r="EN494" s="33"/>
      <c r="EO494" s="33"/>
      <c r="EP494" s="33"/>
      <c r="EQ494" s="33"/>
      <c r="ER494" s="33"/>
      <c r="ES494" s="33"/>
      <c r="ET494" s="33"/>
      <c r="EU494" s="33"/>
      <c r="EV494" s="33"/>
      <c r="EW494" s="33"/>
      <c r="EX494" s="33"/>
      <c r="EY494" s="33"/>
      <c r="EZ494" s="33"/>
      <c r="FA494" s="33"/>
      <c r="FB494" s="33"/>
      <c r="FC494" s="33"/>
      <c r="FD494" s="33"/>
      <c r="FE494" s="33"/>
      <c r="FF494" s="33"/>
      <c r="FG494" s="33"/>
      <c r="FH494" s="33"/>
      <c r="FI494" s="33"/>
      <c r="FJ494" s="33"/>
      <c r="FK494" s="33"/>
      <c r="FL494" s="33"/>
      <c r="FM494" s="33"/>
      <c r="FN494" s="33"/>
      <c r="FO494" s="33"/>
      <c r="FP494" s="33"/>
      <c r="FQ494" s="33"/>
      <c r="FR494" s="33"/>
      <c r="FS494" s="33"/>
      <c r="FT494" s="33"/>
      <c r="FU494" s="33"/>
      <c r="FV494" s="33"/>
      <c r="FW494" s="33"/>
      <c r="FX494" s="33"/>
      <c r="FY494" s="33"/>
      <c r="FZ494" s="33"/>
      <c r="GA494" s="33"/>
      <c r="GB494" s="33"/>
      <c r="GC494" s="33"/>
      <c r="GD494" s="33"/>
      <c r="GE494" s="33"/>
      <c r="GF494" s="33"/>
      <c r="GG494" s="33"/>
      <c r="GH494" s="33"/>
      <c r="GI494" s="33"/>
      <c r="GJ494" s="33"/>
      <c r="GK494" s="33"/>
      <c r="GL494" s="33"/>
      <c r="GM494" s="33"/>
      <c r="GN494" s="33"/>
      <c r="GO494" s="33"/>
      <c r="GP494" s="33"/>
      <c r="GQ494" s="33"/>
      <c r="GR494" s="33"/>
      <c r="GS494" s="33"/>
      <c r="GT494" s="33"/>
      <c r="GU494" s="33"/>
      <c r="GV494" s="33"/>
      <c r="GW494" s="33"/>
      <c r="GX494" s="33"/>
      <c r="GY494" s="33"/>
      <c r="GZ494" s="33"/>
      <c r="HA494" s="33"/>
      <c r="HB494" s="33"/>
      <c r="HC494" s="33"/>
      <c r="HD494" s="33"/>
      <c r="HE494" s="33"/>
      <c r="HF494" s="33"/>
      <c r="HG494" s="33"/>
      <c r="HH494" s="33"/>
      <c r="HI494" s="33"/>
      <c r="HJ494" s="33"/>
      <c r="HK494" s="33"/>
      <c r="HL494" s="33"/>
      <c r="HM494" s="33"/>
      <c r="HN494" s="33"/>
      <c r="HO494" s="33"/>
      <c r="HP494" s="33"/>
      <c r="HQ494" s="33"/>
      <c r="HR494" s="33"/>
      <c r="HS494" s="33"/>
      <c r="HT494" s="33"/>
      <c r="HU494" s="33"/>
      <c r="HV494" s="33"/>
      <c r="HW494" s="33"/>
      <c r="HX494" s="33"/>
      <c r="HY494" s="33"/>
      <c r="HZ494" s="33"/>
      <c r="IA494" s="33"/>
      <c r="IB494" s="33"/>
      <c r="IC494" s="33"/>
      <c r="ID494" s="33"/>
      <c r="IE494" s="33"/>
      <c r="IF494" s="33"/>
      <c r="IG494" s="33"/>
      <c r="IH494" s="33"/>
      <c r="II494" s="33"/>
      <c r="IJ494" s="33"/>
      <c r="IK494" s="33"/>
      <c r="IL494" s="33"/>
      <c r="IM494" s="33"/>
      <c r="IN494" s="33"/>
      <c r="IO494" s="33"/>
      <c r="IP494" s="33"/>
      <c r="IQ494" s="33"/>
      <c r="IR494" s="33"/>
      <c r="IS494" s="33"/>
      <c r="IT494" s="33"/>
      <c r="IU494" s="33"/>
      <c r="IV494" s="33"/>
      <c r="IW494" s="33"/>
      <c r="IX494" s="33"/>
    </row>
    <row r="495" spans="1:258" ht="18" x14ac:dyDescent="0.25">
      <c r="A495" s="24">
        <f>LOOKUP(2,1/($A$4:$A494&lt;&gt;""),$A$4:$A494)+1</f>
        <v>487</v>
      </c>
      <c r="B495" s="25"/>
      <c r="C495" s="42"/>
      <c r="D495" s="26" t="str">
        <f ca="1">IFERROR(IF($E495="","",VLOOKUP($E495,'Currency Pairs'!$B$4:$D$1001,3,FALSE)),"")</f>
        <v/>
      </c>
      <c r="E495" s="41" t="str">
        <f ca="1">IFERROR(IF($D495="","",VLOOKUP($D495,'Currency Pairs'!$A$4:$B$1001,2,FALSE)),"")</f>
        <v/>
      </c>
      <c r="F495" s="42"/>
      <c r="G495" s="41"/>
      <c r="H495" s="41"/>
      <c r="I495" s="41"/>
      <c r="J495" s="43" t="str">
        <f t="shared" si="16"/>
        <v/>
      </c>
      <c r="K495" s="76"/>
      <c r="L495" s="41"/>
      <c r="M495" s="44"/>
      <c r="N495" s="45" t="str">
        <f>IF(OR($G495="",$L495=""),"",ROUND(IF($F495="Long",(L495-G495),(G495-L495)) * POWER(10, VLOOKUP($D495,'Currency Pairs'!$A:$C,3,FALSE)),0))</f>
        <v/>
      </c>
      <c r="O495" s="89" t="str">
        <f>IF($P495="","",(($P495+$Q495+$R495)/LOOKUP(2,1/($V$4:$V494&lt;&gt;""),$V$4:$V494)))</f>
        <v/>
      </c>
      <c r="P495" s="46"/>
      <c r="Q495" s="46"/>
      <c r="R495" s="46"/>
      <c r="S495" s="31" t="str">
        <f t="shared" si="17"/>
        <v/>
      </c>
      <c r="T495" s="63"/>
      <c r="U495" s="63"/>
      <c r="V495" s="30" t="str">
        <f>IF($P495="","",$P495+$Q495+LOOKUP(2,1/($V$4:$V494&lt;&gt;""),$V$4:$V494))</f>
        <v/>
      </c>
      <c r="W495" s="31"/>
      <c r="X495" s="31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2"/>
      <c r="AO495" s="32"/>
      <c r="AP495" s="32"/>
      <c r="AQ495" s="32"/>
      <c r="AR495" s="32"/>
      <c r="AS495" s="32"/>
      <c r="AT495" s="32"/>
      <c r="AU495" s="32"/>
      <c r="AV495" s="32"/>
      <c r="AW495" s="32"/>
      <c r="AX495" s="32"/>
      <c r="AY495" s="32"/>
      <c r="AZ495" s="32"/>
      <c r="BA495" s="32"/>
      <c r="BB495" s="32"/>
      <c r="BC495" s="32"/>
      <c r="BD495" s="32"/>
      <c r="BE495" s="32"/>
      <c r="BF495" s="32"/>
      <c r="BG495" s="32"/>
      <c r="BH495" s="32"/>
      <c r="BI495" s="32"/>
      <c r="BJ495" s="32"/>
      <c r="BK495" s="32"/>
      <c r="BL495" s="32"/>
      <c r="BM495" s="32"/>
      <c r="BN495" s="32"/>
      <c r="BO495" s="32"/>
      <c r="BP495" s="32"/>
      <c r="BQ495" s="32"/>
      <c r="BR495" s="32"/>
      <c r="BS495" s="32"/>
      <c r="BT495" s="32"/>
      <c r="BU495" s="32"/>
      <c r="BV495" s="32"/>
      <c r="BW495" s="32"/>
      <c r="BX495" s="32"/>
      <c r="BY495" s="32"/>
      <c r="BZ495" s="32"/>
      <c r="CA495" s="32"/>
      <c r="CB495" s="32"/>
      <c r="CC495" s="32"/>
      <c r="CD495" s="32"/>
      <c r="CE495" s="32"/>
      <c r="CF495" s="32"/>
      <c r="CG495" s="32"/>
      <c r="CH495" s="32"/>
      <c r="CI495" s="32"/>
      <c r="CJ495" s="32"/>
      <c r="CK495" s="32"/>
      <c r="CL495" s="32"/>
      <c r="CM495" s="32"/>
      <c r="CN495" s="32"/>
      <c r="CO495" s="32"/>
      <c r="CP495" s="32"/>
      <c r="CQ495" s="32"/>
      <c r="CR495" s="32"/>
      <c r="CS495" s="32"/>
      <c r="CT495" s="32"/>
      <c r="CU495" s="32"/>
      <c r="CV495" s="32"/>
      <c r="CW495" s="32"/>
      <c r="CX495" s="32"/>
      <c r="CY495" s="32"/>
      <c r="CZ495" s="32"/>
      <c r="DA495" s="32"/>
      <c r="DB495" s="32"/>
      <c r="DC495" s="32"/>
      <c r="DD495" s="32"/>
      <c r="DE495" s="32"/>
      <c r="DF495" s="32"/>
      <c r="DG495" s="32"/>
      <c r="DH495" s="32"/>
      <c r="DI495" s="32"/>
      <c r="DJ495" s="32"/>
      <c r="DK495" s="32"/>
      <c r="DL495" s="32"/>
      <c r="DM495" s="32"/>
      <c r="DN495" s="32"/>
      <c r="DO495" s="32"/>
      <c r="DP495" s="32"/>
      <c r="DQ495" s="32"/>
      <c r="DR495" s="32"/>
      <c r="DS495" s="32"/>
      <c r="DT495" s="32"/>
      <c r="DU495" s="32"/>
      <c r="DV495" s="32"/>
      <c r="DW495" s="32"/>
      <c r="DX495" s="32"/>
      <c r="DY495" s="32"/>
      <c r="DZ495" s="32"/>
      <c r="EA495" s="32"/>
      <c r="EB495" s="32"/>
      <c r="EC495" s="32"/>
      <c r="ED495" s="32"/>
      <c r="EE495" s="32"/>
      <c r="EF495" s="32"/>
      <c r="EG495" s="32"/>
      <c r="EH495" s="32"/>
      <c r="EI495" s="32"/>
      <c r="EJ495" s="32"/>
      <c r="EK495" s="32"/>
      <c r="EL495" s="32"/>
      <c r="EM495" s="32"/>
      <c r="EN495" s="32"/>
      <c r="EO495" s="32"/>
      <c r="EP495" s="32"/>
      <c r="EQ495" s="32"/>
      <c r="ER495" s="32"/>
      <c r="ES495" s="32"/>
      <c r="ET495" s="32"/>
      <c r="EU495" s="32"/>
      <c r="EV495" s="32"/>
      <c r="EW495" s="32"/>
      <c r="EX495" s="32"/>
      <c r="EY495" s="32"/>
      <c r="EZ495" s="32"/>
      <c r="FA495" s="32"/>
      <c r="FB495" s="32"/>
      <c r="FC495" s="32"/>
      <c r="FD495" s="32"/>
      <c r="FE495" s="32"/>
      <c r="FF495" s="32"/>
      <c r="FG495" s="32"/>
      <c r="FH495" s="32"/>
      <c r="FI495" s="32"/>
      <c r="FJ495" s="32"/>
      <c r="FK495" s="32"/>
      <c r="FL495" s="32"/>
      <c r="FM495" s="32"/>
      <c r="FN495" s="32"/>
      <c r="FO495" s="32"/>
      <c r="FP495" s="32"/>
      <c r="FQ495" s="32"/>
      <c r="FR495" s="32"/>
      <c r="FS495" s="32"/>
      <c r="FT495" s="32"/>
      <c r="FU495" s="32"/>
      <c r="FV495" s="32"/>
      <c r="FW495" s="32"/>
      <c r="FX495" s="32"/>
      <c r="FY495" s="32"/>
      <c r="FZ495" s="32"/>
      <c r="GA495" s="32"/>
      <c r="GB495" s="32"/>
      <c r="GC495" s="32"/>
      <c r="GD495" s="32"/>
      <c r="GE495" s="32"/>
      <c r="GF495" s="32"/>
      <c r="GG495" s="32"/>
      <c r="GH495" s="32"/>
      <c r="GI495" s="32"/>
      <c r="GJ495" s="32"/>
      <c r="GK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</row>
    <row r="496" spans="1:258" ht="18" x14ac:dyDescent="0.25">
      <c r="A496" s="33">
        <f>LOOKUP(2,1/($A$4:$A495&lt;&gt;""),$A$4:$A495)+1</f>
        <v>488</v>
      </c>
      <c r="B496" s="34"/>
      <c r="C496" s="48"/>
      <c r="D496" s="35" t="str">
        <f ca="1">IFERROR(IF($E496="","",VLOOKUP($E496,'Currency Pairs'!$B$4:$D$1001,3,FALSE)),"")</f>
        <v/>
      </c>
      <c r="E496" s="47" t="str">
        <f ca="1">IFERROR(IF($D496="","",VLOOKUP($D496,'Currency Pairs'!$A$4:$B$1001,2,FALSE)),"")</f>
        <v/>
      </c>
      <c r="F496" s="48"/>
      <c r="G496" s="47"/>
      <c r="H496" s="47"/>
      <c r="I496" s="47"/>
      <c r="J496" s="49" t="str">
        <f t="shared" si="16"/>
        <v/>
      </c>
      <c r="K496" s="77"/>
      <c r="L496" s="47"/>
      <c r="M496" s="50"/>
      <c r="N496" s="51" t="str">
        <f>IF(OR($G496="",$L496=""),"",ROUND(IF($F496="Long",(L496-G496),(G496-L496)) * POWER(10, VLOOKUP($D496,'Currency Pairs'!$A:$C,3,FALSE)),0))</f>
        <v/>
      </c>
      <c r="O496" s="93" t="str">
        <f>IF($P496="","",(($P496+$Q496+$R496)/LOOKUP(2,1/($V$4:$V495&lt;&gt;""),$V$4:$V495)))</f>
        <v/>
      </c>
      <c r="P496" s="52"/>
      <c r="Q496" s="52"/>
      <c r="R496" s="52"/>
      <c r="S496" s="40" t="str">
        <f t="shared" si="17"/>
        <v/>
      </c>
      <c r="T496" s="64"/>
      <c r="U496" s="64"/>
      <c r="V496" s="39" t="str">
        <f>IF($P496="","",$P496+$Q496+LOOKUP(2,1/($V$4:$V495&lt;&gt;""),$V$4:$V495))</f>
        <v/>
      </c>
      <c r="W496" s="40"/>
      <c r="X496" s="40"/>
      <c r="Y496" s="33"/>
      <c r="Z496" s="33"/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  <c r="CY496" s="33"/>
      <c r="CZ496" s="33"/>
      <c r="DA496" s="33"/>
      <c r="DB496" s="33"/>
      <c r="DC496" s="33"/>
      <c r="DD496" s="33"/>
      <c r="DE496" s="33"/>
      <c r="DF496" s="33"/>
      <c r="DG496" s="33"/>
      <c r="DH496" s="33"/>
      <c r="DI496" s="33"/>
      <c r="DJ496" s="33"/>
      <c r="DK496" s="33"/>
      <c r="DL496" s="33"/>
      <c r="DM496" s="33"/>
      <c r="DN496" s="33"/>
      <c r="DO496" s="33"/>
      <c r="DP496" s="33"/>
      <c r="DQ496" s="33"/>
      <c r="DR496" s="33"/>
      <c r="DS496" s="33"/>
      <c r="DT496" s="33"/>
      <c r="DU496" s="33"/>
      <c r="DV496" s="33"/>
      <c r="DW496" s="33"/>
      <c r="DX496" s="33"/>
      <c r="DY496" s="33"/>
      <c r="DZ496" s="33"/>
      <c r="EA496" s="33"/>
      <c r="EB496" s="33"/>
      <c r="EC496" s="33"/>
      <c r="ED496" s="33"/>
      <c r="EE496" s="33"/>
      <c r="EF496" s="33"/>
      <c r="EG496" s="33"/>
      <c r="EH496" s="33"/>
      <c r="EI496" s="33"/>
      <c r="EJ496" s="33"/>
      <c r="EK496" s="33"/>
      <c r="EL496" s="33"/>
      <c r="EM496" s="33"/>
      <c r="EN496" s="33"/>
      <c r="EO496" s="33"/>
      <c r="EP496" s="33"/>
      <c r="EQ496" s="33"/>
      <c r="ER496" s="33"/>
      <c r="ES496" s="33"/>
      <c r="ET496" s="33"/>
      <c r="EU496" s="33"/>
      <c r="EV496" s="33"/>
      <c r="EW496" s="33"/>
      <c r="EX496" s="33"/>
      <c r="EY496" s="33"/>
      <c r="EZ496" s="33"/>
      <c r="FA496" s="33"/>
      <c r="FB496" s="33"/>
      <c r="FC496" s="33"/>
      <c r="FD496" s="33"/>
      <c r="FE496" s="33"/>
      <c r="FF496" s="33"/>
      <c r="FG496" s="33"/>
      <c r="FH496" s="33"/>
      <c r="FI496" s="33"/>
      <c r="FJ496" s="33"/>
      <c r="FK496" s="33"/>
      <c r="FL496" s="33"/>
      <c r="FM496" s="33"/>
      <c r="FN496" s="33"/>
      <c r="FO496" s="33"/>
      <c r="FP496" s="33"/>
      <c r="FQ496" s="33"/>
      <c r="FR496" s="33"/>
      <c r="FS496" s="33"/>
      <c r="FT496" s="33"/>
      <c r="FU496" s="33"/>
      <c r="FV496" s="33"/>
      <c r="FW496" s="33"/>
      <c r="FX496" s="33"/>
      <c r="FY496" s="33"/>
      <c r="FZ496" s="33"/>
      <c r="GA496" s="33"/>
      <c r="GB496" s="33"/>
      <c r="GC496" s="33"/>
      <c r="GD496" s="33"/>
      <c r="GE496" s="33"/>
      <c r="GF496" s="33"/>
      <c r="GG496" s="33"/>
      <c r="GH496" s="33"/>
      <c r="GI496" s="33"/>
      <c r="GJ496" s="33"/>
      <c r="GK496" s="33"/>
      <c r="GL496" s="33"/>
      <c r="GM496" s="33"/>
      <c r="GN496" s="33"/>
      <c r="GO496" s="33"/>
      <c r="GP496" s="33"/>
      <c r="GQ496" s="33"/>
      <c r="GR496" s="33"/>
      <c r="GS496" s="33"/>
      <c r="GT496" s="33"/>
      <c r="GU496" s="33"/>
      <c r="GV496" s="33"/>
      <c r="GW496" s="33"/>
      <c r="GX496" s="33"/>
      <c r="GY496" s="33"/>
      <c r="GZ496" s="33"/>
      <c r="HA496" s="33"/>
      <c r="HB496" s="33"/>
      <c r="HC496" s="33"/>
      <c r="HD496" s="33"/>
      <c r="HE496" s="33"/>
      <c r="HF496" s="33"/>
      <c r="HG496" s="33"/>
      <c r="HH496" s="33"/>
      <c r="HI496" s="33"/>
      <c r="HJ496" s="33"/>
      <c r="HK496" s="33"/>
      <c r="HL496" s="33"/>
      <c r="HM496" s="33"/>
      <c r="HN496" s="33"/>
      <c r="HO496" s="33"/>
      <c r="HP496" s="33"/>
      <c r="HQ496" s="33"/>
      <c r="HR496" s="33"/>
      <c r="HS496" s="33"/>
      <c r="HT496" s="33"/>
      <c r="HU496" s="33"/>
      <c r="HV496" s="33"/>
      <c r="HW496" s="33"/>
      <c r="HX496" s="33"/>
      <c r="HY496" s="33"/>
      <c r="HZ496" s="33"/>
      <c r="IA496" s="33"/>
      <c r="IB496" s="33"/>
      <c r="IC496" s="33"/>
      <c r="ID496" s="33"/>
      <c r="IE496" s="33"/>
      <c r="IF496" s="33"/>
      <c r="IG496" s="33"/>
      <c r="IH496" s="33"/>
      <c r="II496" s="33"/>
      <c r="IJ496" s="33"/>
      <c r="IK496" s="33"/>
      <c r="IL496" s="33"/>
      <c r="IM496" s="33"/>
      <c r="IN496" s="33"/>
      <c r="IO496" s="33"/>
      <c r="IP496" s="33"/>
      <c r="IQ496" s="33"/>
      <c r="IR496" s="33"/>
      <c r="IS496" s="33"/>
      <c r="IT496" s="33"/>
      <c r="IU496" s="33"/>
      <c r="IV496" s="33"/>
      <c r="IW496" s="33"/>
      <c r="IX496" s="33"/>
    </row>
    <row r="497" spans="1:258" ht="18" x14ac:dyDescent="0.25">
      <c r="A497" s="24">
        <f>LOOKUP(2,1/($A$4:$A496&lt;&gt;""),$A$4:$A496)+1</f>
        <v>489</v>
      </c>
      <c r="B497" s="25"/>
      <c r="C497" s="42"/>
      <c r="D497" s="26" t="str">
        <f ca="1">IFERROR(IF($E497="","",VLOOKUP($E497,'Currency Pairs'!$B$4:$D$1001,3,FALSE)),"")</f>
        <v/>
      </c>
      <c r="E497" s="41" t="str">
        <f ca="1">IFERROR(IF($D497="","",VLOOKUP($D497,'Currency Pairs'!$A$4:$B$1001,2,FALSE)),"")</f>
        <v/>
      </c>
      <c r="F497" s="42"/>
      <c r="G497" s="41"/>
      <c r="H497" s="41"/>
      <c r="I497" s="41"/>
      <c r="J497" s="43" t="str">
        <f t="shared" si="16"/>
        <v/>
      </c>
      <c r="K497" s="76"/>
      <c r="L497" s="41"/>
      <c r="M497" s="44"/>
      <c r="N497" s="45" t="str">
        <f>IF(OR($G497="",$L497=""),"",ROUND(IF($F497="Long",(L497-G497),(G497-L497)) * POWER(10, VLOOKUP($D497,'Currency Pairs'!$A:$C,3,FALSE)),0))</f>
        <v/>
      </c>
      <c r="O497" s="89" t="str">
        <f>IF($P497="","",(($P497+$Q497+$R497)/LOOKUP(2,1/($V$4:$V496&lt;&gt;""),$V$4:$V496)))</f>
        <v/>
      </c>
      <c r="P497" s="46"/>
      <c r="Q497" s="46"/>
      <c r="R497" s="46"/>
      <c r="S497" s="31" t="str">
        <f t="shared" si="17"/>
        <v/>
      </c>
      <c r="T497" s="63"/>
      <c r="U497" s="63"/>
      <c r="V497" s="30" t="str">
        <f>IF($P497="","",$P497+$Q497+LOOKUP(2,1/($V$4:$V496&lt;&gt;""),$V$4:$V496))</f>
        <v/>
      </c>
      <c r="W497" s="31"/>
      <c r="X497" s="31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2"/>
      <c r="AO497" s="32"/>
      <c r="AP497" s="32"/>
      <c r="AQ497" s="32"/>
      <c r="AR497" s="32"/>
      <c r="AS497" s="32"/>
      <c r="AT497" s="32"/>
      <c r="AU497" s="32"/>
      <c r="AV497" s="32"/>
      <c r="AW497" s="32"/>
      <c r="AX497" s="32"/>
      <c r="AY497" s="32"/>
      <c r="AZ497" s="32"/>
      <c r="BA497" s="32"/>
      <c r="BB497" s="32"/>
      <c r="BC497" s="32"/>
      <c r="BD497" s="32"/>
      <c r="BE497" s="32"/>
      <c r="BF497" s="32"/>
      <c r="BG497" s="32"/>
      <c r="BH497" s="32"/>
      <c r="BI497" s="32"/>
      <c r="BJ497" s="32"/>
      <c r="BK497" s="32"/>
      <c r="BL497" s="32"/>
      <c r="BM497" s="32"/>
      <c r="BN497" s="32"/>
      <c r="BO497" s="32"/>
      <c r="BP497" s="32"/>
      <c r="BQ497" s="32"/>
      <c r="BR497" s="32"/>
      <c r="BS497" s="32"/>
      <c r="BT497" s="32"/>
      <c r="BU497" s="32"/>
      <c r="BV497" s="32"/>
      <c r="BW497" s="32"/>
      <c r="BX497" s="32"/>
      <c r="BY497" s="32"/>
      <c r="BZ497" s="32"/>
      <c r="CA497" s="32"/>
      <c r="CB497" s="32"/>
      <c r="CC497" s="32"/>
      <c r="CD497" s="32"/>
      <c r="CE497" s="32"/>
      <c r="CF497" s="32"/>
      <c r="CG497" s="32"/>
      <c r="CH497" s="32"/>
      <c r="CI497" s="32"/>
      <c r="CJ497" s="32"/>
      <c r="CK497" s="32"/>
      <c r="CL497" s="32"/>
      <c r="CM497" s="32"/>
      <c r="CN497" s="32"/>
      <c r="CO497" s="32"/>
      <c r="CP497" s="32"/>
      <c r="CQ497" s="32"/>
      <c r="CR497" s="32"/>
      <c r="CS497" s="32"/>
      <c r="CT497" s="32"/>
      <c r="CU497" s="32"/>
      <c r="CV497" s="32"/>
      <c r="CW497" s="32"/>
      <c r="CX497" s="32"/>
      <c r="CY497" s="32"/>
      <c r="CZ497" s="32"/>
      <c r="DA497" s="32"/>
      <c r="DB497" s="32"/>
      <c r="DC497" s="32"/>
      <c r="DD497" s="32"/>
      <c r="DE497" s="32"/>
      <c r="DF497" s="32"/>
      <c r="DG497" s="32"/>
      <c r="DH497" s="32"/>
      <c r="DI497" s="32"/>
      <c r="DJ497" s="32"/>
      <c r="DK497" s="32"/>
      <c r="DL497" s="32"/>
      <c r="DM497" s="32"/>
      <c r="DN497" s="32"/>
      <c r="DO497" s="32"/>
      <c r="DP497" s="32"/>
      <c r="DQ497" s="32"/>
      <c r="DR497" s="32"/>
      <c r="DS497" s="32"/>
      <c r="DT497" s="32"/>
      <c r="DU497" s="32"/>
      <c r="DV497" s="32"/>
      <c r="DW497" s="32"/>
      <c r="DX497" s="32"/>
      <c r="DY497" s="32"/>
      <c r="DZ497" s="32"/>
      <c r="EA497" s="32"/>
      <c r="EB497" s="32"/>
      <c r="EC497" s="32"/>
      <c r="ED497" s="32"/>
      <c r="EE497" s="32"/>
      <c r="EF497" s="32"/>
      <c r="EG497" s="32"/>
      <c r="EH497" s="32"/>
      <c r="EI497" s="32"/>
      <c r="EJ497" s="32"/>
      <c r="EK497" s="32"/>
      <c r="EL497" s="32"/>
      <c r="EM497" s="32"/>
      <c r="EN497" s="32"/>
      <c r="EO497" s="32"/>
      <c r="EP497" s="32"/>
      <c r="EQ497" s="32"/>
      <c r="ER497" s="32"/>
      <c r="ES497" s="32"/>
      <c r="ET497" s="32"/>
      <c r="EU497" s="32"/>
      <c r="EV497" s="32"/>
      <c r="EW497" s="32"/>
      <c r="EX497" s="32"/>
      <c r="EY497" s="32"/>
      <c r="EZ497" s="32"/>
      <c r="FA497" s="32"/>
      <c r="FB497" s="32"/>
      <c r="FC497" s="32"/>
      <c r="FD497" s="32"/>
      <c r="FE497" s="32"/>
      <c r="FF497" s="32"/>
      <c r="FG497" s="32"/>
      <c r="FH497" s="32"/>
      <c r="FI497" s="32"/>
      <c r="FJ497" s="32"/>
      <c r="FK497" s="32"/>
      <c r="FL497" s="32"/>
      <c r="FM497" s="32"/>
      <c r="FN497" s="32"/>
      <c r="FO497" s="32"/>
      <c r="FP497" s="32"/>
      <c r="FQ497" s="32"/>
      <c r="FR497" s="32"/>
      <c r="FS497" s="32"/>
      <c r="FT497" s="32"/>
      <c r="FU497" s="32"/>
      <c r="FV497" s="32"/>
      <c r="FW497" s="32"/>
      <c r="FX497" s="32"/>
      <c r="FY497" s="32"/>
      <c r="FZ497" s="32"/>
      <c r="GA497" s="32"/>
      <c r="GB497" s="32"/>
      <c r="GC497" s="32"/>
      <c r="GD497" s="32"/>
      <c r="GE497" s="32"/>
      <c r="GF497" s="32"/>
      <c r="GG497" s="32"/>
      <c r="GH497" s="32"/>
      <c r="GI497" s="32"/>
      <c r="GJ497" s="32"/>
      <c r="GK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</row>
    <row r="498" spans="1:258" ht="18" x14ac:dyDescent="0.25">
      <c r="A498" s="33">
        <f>LOOKUP(2,1/($A$4:$A497&lt;&gt;""),$A$4:$A497)+1</f>
        <v>490</v>
      </c>
      <c r="B498" s="34"/>
      <c r="C498" s="48"/>
      <c r="D498" s="35" t="str">
        <f ca="1">IFERROR(IF($E498="","",VLOOKUP($E498,'Currency Pairs'!$B$4:$D$1001,3,FALSE)),"")</f>
        <v/>
      </c>
      <c r="E498" s="47" t="str">
        <f ca="1">IFERROR(IF($D498="","",VLOOKUP($D498,'Currency Pairs'!$A$4:$B$1001,2,FALSE)),"")</f>
        <v/>
      </c>
      <c r="F498" s="48"/>
      <c r="G498" s="47"/>
      <c r="H498" s="47"/>
      <c r="I498" s="47"/>
      <c r="J498" s="49" t="str">
        <f t="shared" si="16"/>
        <v/>
      </c>
      <c r="K498" s="77"/>
      <c r="L498" s="47"/>
      <c r="M498" s="50"/>
      <c r="N498" s="51" t="str">
        <f>IF(OR($G498="",$L498=""),"",ROUND(IF($F498="Long",(L498-G498),(G498-L498)) * POWER(10, VLOOKUP($D498,'Currency Pairs'!$A:$C,3,FALSE)),0))</f>
        <v/>
      </c>
      <c r="O498" s="93" t="str">
        <f>IF($P498="","",(($P498+$Q498+$R498)/LOOKUP(2,1/($V$4:$V497&lt;&gt;""),$V$4:$V497)))</f>
        <v/>
      </c>
      <c r="P498" s="52"/>
      <c r="Q498" s="52"/>
      <c r="R498" s="52"/>
      <c r="S498" s="40" t="str">
        <f t="shared" si="17"/>
        <v/>
      </c>
      <c r="T498" s="64"/>
      <c r="U498" s="64"/>
      <c r="V498" s="39" t="str">
        <f>IF($P498="","",$P498+$Q498+LOOKUP(2,1/($V$4:$V497&lt;&gt;""),$V$4:$V497))</f>
        <v/>
      </c>
      <c r="W498" s="40"/>
      <c r="X498" s="40"/>
      <c r="Y498" s="33"/>
      <c r="Z498" s="33"/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  <c r="CY498" s="33"/>
      <c r="CZ498" s="33"/>
      <c r="DA498" s="33"/>
      <c r="DB498" s="33"/>
      <c r="DC498" s="33"/>
      <c r="DD498" s="33"/>
      <c r="DE498" s="33"/>
      <c r="DF498" s="33"/>
      <c r="DG498" s="33"/>
      <c r="DH498" s="33"/>
      <c r="DI498" s="33"/>
      <c r="DJ498" s="33"/>
      <c r="DK498" s="33"/>
      <c r="DL498" s="33"/>
      <c r="DM498" s="33"/>
      <c r="DN498" s="33"/>
      <c r="DO498" s="33"/>
      <c r="DP498" s="33"/>
      <c r="DQ498" s="33"/>
      <c r="DR498" s="33"/>
      <c r="DS498" s="33"/>
      <c r="DT498" s="33"/>
      <c r="DU498" s="33"/>
      <c r="DV498" s="33"/>
      <c r="DW498" s="33"/>
      <c r="DX498" s="33"/>
      <c r="DY498" s="33"/>
      <c r="DZ498" s="33"/>
      <c r="EA498" s="33"/>
      <c r="EB498" s="33"/>
      <c r="EC498" s="33"/>
      <c r="ED498" s="33"/>
      <c r="EE498" s="33"/>
      <c r="EF498" s="33"/>
      <c r="EG498" s="33"/>
      <c r="EH498" s="33"/>
      <c r="EI498" s="33"/>
      <c r="EJ498" s="33"/>
      <c r="EK498" s="33"/>
      <c r="EL498" s="33"/>
      <c r="EM498" s="33"/>
      <c r="EN498" s="33"/>
      <c r="EO498" s="33"/>
      <c r="EP498" s="33"/>
      <c r="EQ498" s="33"/>
      <c r="ER498" s="33"/>
      <c r="ES498" s="33"/>
      <c r="ET498" s="33"/>
      <c r="EU498" s="33"/>
      <c r="EV498" s="33"/>
      <c r="EW498" s="33"/>
      <c r="EX498" s="33"/>
      <c r="EY498" s="33"/>
      <c r="EZ498" s="33"/>
      <c r="FA498" s="33"/>
      <c r="FB498" s="33"/>
      <c r="FC498" s="33"/>
      <c r="FD498" s="33"/>
      <c r="FE498" s="33"/>
      <c r="FF498" s="33"/>
      <c r="FG498" s="33"/>
      <c r="FH498" s="33"/>
      <c r="FI498" s="33"/>
      <c r="FJ498" s="33"/>
      <c r="FK498" s="33"/>
      <c r="FL498" s="33"/>
      <c r="FM498" s="33"/>
      <c r="FN498" s="33"/>
      <c r="FO498" s="33"/>
      <c r="FP498" s="33"/>
      <c r="FQ498" s="33"/>
      <c r="FR498" s="33"/>
      <c r="FS498" s="33"/>
      <c r="FT498" s="33"/>
      <c r="FU498" s="33"/>
      <c r="FV498" s="33"/>
      <c r="FW498" s="33"/>
      <c r="FX498" s="33"/>
      <c r="FY498" s="33"/>
      <c r="FZ498" s="33"/>
      <c r="GA498" s="33"/>
      <c r="GB498" s="33"/>
      <c r="GC498" s="33"/>
      <c r="GD498" s="33"/>
      <c r="GE498" s="33"/>
      <c r="GF498" s="33"/>
      <c r="GG498" s="33"/>
      <c r="GH498" s="33"/>
      <c r="GI498" s="33"/>
      <c r="GJ498" s="33"/>
      <c r="GK498" s="33"/>
      <c r="GL498" s="33"/>
      <c r="GM498" s="33"/>
      <c r="GN498" s="33"/>
      <c r="GO498" s="33"/>
      <c r="GP498" s="33"/>
      <c r="GQ498" s="33"/>
      <c r="GR498" s="33"/>
      <c r="GS498" s="33"/>
      <c r="GT498" s="33"/>
      <c r="GU498" s="33"/>
      <c r="GV498" s="33"/>
      <c r="GW498" s="33"/>
      <c r="GX498" s="33"/>
      <c r="GY498" s="33"/>
      <c r="GZ498" s="33"/>
      <c r="HA498" s="33"/>
      <c r="HB498" s="33"/>
      <c r="HC498" s="33"/>
      <c r="HD498" s="33"/>
      <c r="HE498" s="33"/>
      <c r="HF498" s="33"/>
      <c r="HG498" s="33"/>
      <c r="HH498" s="33"/>
      <c r="HI498" s="33"/>
      <c r="HJ498" s="33"/>
      <c r="HK498" s="33"/>
      <c r="HL498" s="33"/>
      <c r="HM498" s="33"/>
      <c r="HN498" s="33"/>
      <c r="HO498" s="33"/>
      <c r="HP498" s="33"/>
      <c r="HQ498" s="33"/>
      <c r="HR498" s="33"/>
      <c r="HS498" s="33"/>
      <c r="HT498" s="33"/>
      <c r="HU498" s="33"/>
      <c r="HV498" s="33"/>
      <c r="HW498" s="33"/>
      <c r="HX498" s="33"/>
      <c r="HY498" s="33"/>
      <c r="HZ498" s="33"/>
      <c r="IA498" s="33"/>
      <c r="IB498" s="33"/>
      <c r="IC498" s="33"/>
      <c r="ID498" s="33"/>
      <c r="IE498" s="33"/>
      <c r="IF498" s="33"/>
      <c r="IG498" s="33"/>
      <c r="IH498" s="33"/>
      <c r="II498" s="33"/>
      <c r="IJ498" s="33"/>
      <c r="IK498" s="33"/>
      <c r="IL498" s="33"/>
      <c r="IM498" s="33"/>
      <c r="IN498" s="33"/>
      <c r="IO498" s="33"/>
      <c r="IP498" s="33"/>
      <c r="IQ498" s="33"/>
      <c r="IR498" s="33"/>
      <c r="IS498" s="33"/>
      <c r="IT498" s="33"/>
      <c r="IU498" s="33"/>
      <c r="IV498" s="33"/>
      <c r="IW498" s="33"/>
      <c r="IX498" s="33"/>
    </row>
    <row r="499" spans="1:258" ht="18" x14ac:dyDescent="0.25">
      <c r="A499" s="24">
        <f>LOOKUP(2,1/($A$4:$A498&lt;&gt;""),$A$4:$A498)+1</f>
        <v>491</v>
      </c>
      <c r="B499" s="25"/>
      <c r="C499" s="42"/>
      <c r="D499" s="26" t="str">
        <f ca="1">IFERROR(IF($E499="","",VLOOKUP($E499,'Currency Pairs'!$B$4:$D$1001,3,FALSE)),"")</f>
        <v/>
      </c>
      <c r="E499" s="41" t="str">
        <f ca="1">IFERROR(IF($D499="","",VLOOKUP($D499,'Currency Pairs'!$A$4:$B$1001,2,FALSE)),"")</f>
        <v/>
      </c>
      <c r="F499" s="42"/>
      <c r="G499" s="41"/>
      <c r="H499" s="41"/>
      <c r="I499" s="41"/>
      <c r="J499" s="43" t="str">
        <f t="shared" si="16"/>
        <v/>
      </c>
      <c r="K499" s="76"/>
      <c r="L499" s="41"/>
      <c r="M499" s="44"/>
      <c r="N499" s="45" t="str">
        <f>IF(OR($G499="",$L499=""),"",ROUND(IF($F499="Long",(L499-G499),(G499-L499)) * POWER(10, VLOOKUP($D499,'Currency Pairs'!$A:$C,3,FALSE)),0))</f>
        <v/>
      </c>
      <c r="O499" s="89" t="str">
        <f>IF($P499="","",(($P499+$Q499+$R499)/LOOKUP(2,1/($V$4:$V498&lt;&gt;""),$V$4:$V498)))</f>
        <v/>
      </c>
      <c r="P499" s="46"/>
      <c r="Q499" s="46"/>
      <c r="R499" s="46"/>
      <c r="S499" s="31" t="str">
        <f t="shared" si="17"/>
        <v/>
      </c>
      <c r="T499" s="63"/>
      <c r="U499" s="63"/>
      <c r="V499" s="30" t="str">
        <f>IF($P499="","",$P499+$Q499+LOOKUP(2,1/($V$4:$V498&lt;&gt;""),$V$4:$V498))</f>
        <v/>
      </c>
      <c r="W499" s="31"/>
      <c r="X499" s="31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2"/>
      <c r="AO499" s="32"/>
      <c r="AP499" s="32"/>
      <c r="AQ499" s="32"/>
      <c r="AR499" s="32"/>
      <c r="AS499" s="32"/>
      <c r="AT499" s="32"/>
      <c r="AU499" s="32"/>
      <c r="AV499" s="32"/>
      <c r="AW499" s="32"/>
      <c r="AX499" s="32"/>
      <c r="AY499" s="32"/>
      <c r="AZ499" s="32"/>
      <c r="BA499" s="32"/>
      <c r="BB499" s="32"/>
      <c r="BC499" s="32"/>
      <c r="BD499" s="32"/>
      <c r="BE499" s="32"/>
      <c r="BF499" s="32"/>
      <c r="BG499" s="32"/>
      <c r="BH499" s="32"/>
      <c r="BI499" s="32"/>
      <c r="BJ499" s="32"/>
      <c r="BK499" s="32"/>
      <c r="BL499" s="32"/>
      <c r="BM499" s="32"/>
      <c r="BN499" s="32"/>
      <c r="BO499" s="32"/>
      <c r="BP499" s="32"/>
      <c r="BQ499" s="32"/>
      <c r="BR499" s="32"/>
      <c r="BS499" s="32"/>
      <c r="BT499" s="32"/>
      <c r="BU499" s="32"/>
      <c r="BV499" s="32"/>
      <c r="BW499" s="32"/>
      <c r="BX499" s="32"/>
      <c r="BY499" s="32"/>
      <c r="BZ499" s="32"/>
      <c r="CA499" s="32"/>
      <c r="CB499" s="32"/>
      <c r="CC499" s="32"/>
      <c r="CD499" s="32"/>
      <c r="CE499" s="32"/>
      <c r="CF499" s="32"/>
      <c r="CG499" s="32"/>
      <c r="CH499" s="32"/>
      <c r="CI499" s="32"/>
      <c r="CJ499" s="32"/>
      <c r="CK499" s="32"/>
      <c r="CL499" s="32"/>
      <c r="CM499" s="32"/>
      <c r="CN499" s="32"/>
      <c r="CO499" s="32"/>
      <c r="CP499" s="32"/>
      <c r="CQ499" s="32"/>
      <c r="CR499" s="32"/>
      <c r="CS499" s="32"/>
      <c r="CT499" s="32"/>
      <c r="CU499" s="32"/>
      <c r="CV499" s="32"/>
      <c r="CW499" s="32"/>
      <c r="CX499" s="32"/>
      <c r="CY499" s="32"/>
      <c r="CZ499" s="32"/>
      <c r="DA499" s="32"/>
      <c r="DB499" s="32"/>
      <c r="DC499" s="32"/>
      <c r="DD499" s="32"/>
      <c r="DE499" s="32"/>
      <c r="DF499" s="32"/>
      <c r="DG499" s="32"/>
      <c r="DH499" s="32"/>
      <c r="DI499" s="32"/>
      <c r="DJ499" s="32"/>
      <c r="DK499" s="32"/>
      <c r="DL499" s="32"/>
      <c r="DM499" s="32"/>
      <c r="DN499" s="32"/>
      <c r="DO499" s="32"/>
      <c r="DP499" s="32"/>
      <c r="DQ499" s="32"/>
      <c r="DR499" s="32"/>
      <c r="DS499" s="32"/>
      <c r="DT499" s="32"/>
      <c r="DU499" s="32"/>
      <c r="DV499" s="32"/>
      <c r="DW499" s="32"/>
      <c r="DX499" s="32"/>
      <c r="DY499" s="32"/>
      <c r="DZ499" s="32"/>
      <c r="EA499" s="32"/>
      <c r="EB499" s="32"/>
      <c r="EC499" s="32"/>
      <c r="ED499" s="32"/>
      <c r="EE499" s="32"/>
      <c r="EF499" s="32"/>
      <c r="EG499" s="32"/>
      <c r="EH499" s="32"/>
      <c r="EI499" s="32"/>
      <c r="EJ499" s="32"/>
      <c r="EK499" s="32"/>
      <c r="EL499" s="32"/>
      <c r="EM499" s="32"/>
      <c r="EN499" s="32"/>
      <c r="EO499" s="32"/>
      <c r="EP499" s="32"/>
      <c r="EQ499" s="32"/>
      <c r="ER499" s="32"/>
      <c r="ES499" s="32"/>
      <c r="ET499" s="32"/>
      <c r="EU499" s="32"/>
      <c r="EV499" s="32"/>
      <c r="EW499" s="32"/>
      <c r="EX499" s="32"/>
      <c r="EY499" s="32"/>
      <c r="EZ499" s="32"/>
      <c r="FA499" s="32"/>
      <c r="FB499" s="32"/>
      <c r="FC499" s="32"/>
      <c r="FD499" s="32"/>
      <c r="FE499" s="32"/>
      <c r="FF499" s="32"/>
      <c r="FG499" s="32"/>
      <c r="FH499" s="32"/>
      <c r="FI499" s="32"/>
      <c r="FJ499" s="32"/>
      <c r="FK499" s="32"/>
      <c r="FL499" s="32"/>
      <c r="FM499" s="32"/>
      <c r="FN499" s="32"/>
      <c r="FO499" s="32"/>
      <c r="FP499" s="32"/>
      <c r="FQ499" s="32"/>
      <c r="FR499" s="32"/>
      <c r="FS499" s="32"/>
      <c r="FT499" s="32"/>
      <c r="FU499" s="32"/>
      <c r="FV499" s="32"/>
      <c r="FW499" s="32"/>
      <c r="FX499" s="32"/>
      <c r="FY499" s="32"/>
      <c r="FZ499" s="32"/>
      <c r="GA499" s="32"/>
      <c r="GB499" s="32"/>
      <c r="GC499" s="32"/>
      <c r="GD499" s="32"/>
      <c r="GE499" s="32"/>
      <c r="GF499" s="32"/>
      <c r="GG499" s="32"/>
      <c r="GH499" s="32"/>
      <c r="GI499" s="32"/>
      <c r="GJ499" s="32"/>
      <c r="GK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</row>
    <row r="500" spans="1:258" ht="18" x14ac:dyDescent="0.25">
      <c r="A500" s="33">
        <f>LOOKUP(2,1/($A$4:$A499&lt;&gt;""),$A$4:$A499)+1</f>
        <v>492</v>
      </c>
      <c r="B500" s="34"/>
      <c r="C500" s="48"/>
      <c r="D500" s="35" t="str">
        <f ca="1">IFERROR(IF($E500="","",VLOOKUP($E500,'Currency Pairs'!$B$4:$D$1001,3,FALSE)),"")</f>
        <v/>
      </c>
      <c r="E500" s="47" t="str">
        <f ca="1">IFERROR(IF($D500="","",VLOOKUP($D500,'Currency Pairs'!$A$4:$B$1001,2,FALSE)),"")</f>
        <v/>
      </c>
      <c r="F500" s="48"/>
      <c r="G500" s="47"/>
      <c r="H500" s="47"/>
      <c r="I500" s="47"/>
      <c r="J500" s="49" t="str">
        <f t="shared" si="16"/>
        <v/>
      </c>
      <c r="K500" s="77"/>
      <c r="L500" s="47"/>
      <c r="M500" s="50"/>
      <c r="N500" s="51" t="str">
        <f>IF(OR($G500="",$L500=""),"",ROUND(IF($F500="Long",(L500-G500),(G500-L500)) * POWER(10, VLOOKUP($D500,'Currency Pairs'!$A:$C,3,FALSE)),0))</f>
        <v/>
      </c>
      <c r="O500" s="93" t="str">
        <f>IF($P500="","",(($P500+$Q500+$R500)/LOOKUP(2,1/($V$4:$V499&lt;&gt;""),$V$4:$V499)))</f>
        <v/>
      </c>
      <c r="P500" s="52"/>
      <c r="Q500" s="52"/>
      <c r="R500" s="52"/>
      <c r="S500" s="40" t="str">
        <f t="shared" si="17"/>
        <v/>
      </c>
      <c r="T500" s="64"/>
      <c r="U500" s="64"/>
      <c r="V500" s="39" t="str">
        <f>IF($P500="","",$P500+$Q500+LOOKUP(2,1/($V$4:$V499&lt;&gt;""),$V$4:$V499))</f>
        <v/>
      </c>
      <c r="W500" s="40"/>
      <c r="X500" s="40"/>
      <c r="Y500" s="33"/>
      <c r="Z500" s="33"/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  <c r="CY500" s="33"/>
      <c r="CZ500" s="33"/>
      <c r="DA500" s="33"/>
      <c r="DB500" s="33"/>
      <c r="DC500" s="33"/>
      <c r="DD500" s="33"/>
      <c r="DE500" s="33"/>
      <c r="DF500" s="33"/>
      <c r="DG500" s="33"/>
      <c r="DH500" s="33"/>
      <c r="DI500" s="33"/>
      <c r="DJ500" s="33"/>
      <c r="DK500" s="33"/>
      <c r="DL500" s="33"/>
      <c r="DM500" s="33"/>
      <c r="DN500" s="33"/>
      <c r="DO500" s="33"/>
      <c r="DP500" s="33"/>
      <c r="DQ500" s="33"/>
      <c r="DR500" s="33"/>
      <c r="DS500" s="33"/>
      <c r="DT500" s="33"/>
      <c r="DU500" s="33"/>
      <c r="DV500" s="33"/>
      <c r="DW500" s="33"/>
      <c r="DX500" s="33"/>
      <c r="DY500" s="33"/>
      <c r="DZ500" s="33"/>
      <c r="EA500" s="33"/>
      <c r="EB500" s="33"/>
      <c r="EC500" s="33"/>
      <c r="ED500" s="33"/>
      <c r="EE500" s="33"/>
      <c r="EF500" s="33"/>
      <c r="EG500" s="33"/>
      <c r="EH500" s="33"/>
      <c r="EI500" s="33"/>
      <c r="EJ500" s="33"/>
      <c r="EK500" s="33"/>
      <c r="EL500" s="33"/>
      <c r="EM500" s="33"/>
      <c r="EN500" s="33"/>
      <c r="EO500" s="33"/>
      <c r="EP500" s="33"/>
      <c r="EQ500" s="33"/>
      <c r="ER500" s="33"/>
      <c r="ES500" s="33"/>
      <c r="ET500" s="33"/>
      <c r="EU500" s="33"/>
      <c r="EV500" s="33"/>
      <c r="EW500" s="33"/>
      <c r="EX500" s="33"/>
      <c r="EY500" s="33"/>
      <c r="EZ500" s="33"/>
      <c r="FA500" s="33"/>
      <c r="FB500" s="33"/>
      <c r="FC500" s="33"/>
      <c r="FD500" s="33"/>
      <c r="FE500" s="33"/>
      <c r="FF500" s="33"/>
      <c r="FG500" s="33"/>
      <c r="FH500" s="33"/>
      <c r="FI500" s="33"/>
      <c r="FJ500" s="33"/>
      <c r="FK500" s="33"/>
      <c r="FL500" s="33"/>
      <c r="FM500" s="33"/>
      <c r="FN500" s="33"/>
      <c r="FO500" s="33"/>
      <c r="FP500" s="33"/>
      <c r="FQ500" s="33"/>
      <c r="FR500" s="33"/>
      <c r="FS500" s="33"/>
      <c r="FT500" s="33"/>
      <c r="FU500" s="33"/>
      <c r="FV500" s="33"/>
      <c r="FW500" s="33"/>
      <c r="FX500" s="33"/>
      <c r="FY500" s="33"/>
      <c r="FZ500" s="33"/>
      <c r="GA500" s="33"/>
      <c r="GB500" s="33"/>
      <c r="GC500" s="33"/>
      <c r="GD500" s="33"/>
      <c r="GE500" s="33"/>
      <c r="GF500" s="33"/>
      <c r="GG500" s="33"/>
      <c r="GH500" s="33"/>
      <c r="GI500" s="33"/>
      <c r="GJ500" s="33"/>
      <c r="GK500" s="33"/>
      <c r="GL500" s="33"/>
      <c r="GM500" s="33"/>
      <c r="GN500" s="33"/>
      <c r="GO500" s="33"/>
      <c r="GP500" s="33"/>
      <c r="GQ500" s="33"/>
      <c r="GR500" s="33"/>
      <c r="GS500" s="33"/>
      <c r="GT500" s="33"/>
      <c r="GU500" s="33"/>
      <c r="GV500" s="33"/>
      <c r="GW500" s="33"/>
      <c r="GX500" s="33"/>
      <c r="GY500" s="33"/>
      <c r="GZ500" s="33"/>
      <c r="HA500" s="33"/>
      <c r="HB500" s="33"/>
      <c r="HC500" s="33"/>
      <c r="HD500" s="33"/>
      <c r="HE500" s="33"/>
      <c r="HF500" s="33"/>
      <c r="HG500" s="33"/>
      <c r="HH500" s="33"/>
      <c r="HI500" s="33"/>
      <c r="HJ500" s="33"/>
      <c r="HK500" s="33"/>
      <c r="HL500" s="33"/>
      <c r="HM500" s="33"/>
      <c r="HN500" s="33"/>
      <c r="HO500" s="33"/>
      <c r="HP500" s="33"/>
      <c r="HQ500" s="33"/>
      <c r="HR500" s="33"/>
      <c r="HS500" s="33"/>
      <c r="HT500" s="33"/>
      <c r="HU500" s="33"/>
      <c r="HV500" s="33"/>
      <c r="HW500" s="33"/>
      <c r="HX500" s="33"/>
      <c r="HY500" s="33"/>
      <c r="HZ500" s="33"/>
      <c r="IA500" s="33"/>
      <c r="IB500" s="33"/>
      <c r="IC500" s="33"/>
      <c r="ID500" s="33"/>
      <c r="IE500" s="33"/>
      <c r="IF500" s="33"/>
      <c r="IG500" s="33"/>
      <c r="IH500" s="33"/>
      <c r="II500" s="33"/>
      <c r="IJ500" s="33"/>
      <c r="IK500" s="33"/>
      <c r="IL500" s="33"/>
      <c r="IM500" s="33"/>
      <c r="IN500" s="33"/>
      <c r="IO500" s="33"/>
      <c r="IP500" s="33"/>
      <c r="IQ500" s="33"/>
      <c r="IR500" s="33"/>
      <c r="IS500" s="33"/>
      <c r="IT500" s="33"/>
      <c r="IU500" s="33"/>
      <c r="IV500" s="33"/>
      <c r="IW500" s="33"/>
      <c r="IX500" s="33"/>
    </row>
    <row r="501" spans="1:258" ht="18" x14ac:dyDescent="0.25">
      <c r="A501" s="24">
        <f>LOOKUP(2,1/($A$4:$A500&lt;&gt;""),$A$4:$A500)+1</f>
        <v>493</v>
      </c>
      <c r="B501" s="25"/>
      <c r="C501" s="42"/>
      <c r="D501" s="26" t="str">
        <f ca="1">IFERROR(IF($E501="","",VLOOKUP($E501,'Currency Pairs'!$B$4:$D$1001,3,FALSE)),"")</f>
        <v/>
      </c>
      <c r="E501" s="41" t="str">
        <f ca="1">IFERROR(IF($D501="","",VLOOKUP($D501,'Currency Pairs'!$A$4:$B$1001,2,FALSE)),"")</f>
        <v/>
      </c>
      <c r="F501" s="42"/>
      <c r="G501" s="41"/>
      <c r="H501" s="41"/>
      <c r="I501" s="41"/>
      <c r="J501" s="43" t="str">
        <f t="shared" si="16"/>
        <v/>
      </c>
      <c r="K501" s="76"/>
      <c r="L501" s="41"/>
      <c r="M501" s="44"/>
      <c r="N501" s="45" t="str">
        <f>IF(OR($G501="",$L501=""),"",ROUND(IF($F501="Long",(L501-G501),(G501-L501)) * POWER(10, VLOOKUP($D501,'Currency Pairs'!$A:$C,3,FALSE)),0))</f>
        <v/>
      </c>
      <c r="O501" s="89" t="str">
        <f>IF($P501="","",(($P501+$Q501+$R501)/LOOKUP(2,1/($V$4:$V500&lt;&gt;""),$V$4:$V500)))</f>
        <v/>
      </c>
      <c r="P501" s="46"/>
      <c r="Q501" s="46"/>
      <c r="R501" s="46"/>
      <c r="S501" s="31" t="str">
        <f t="shared" si="17"/>
        <v/>
      </c>
      <c r="T501" s="63"/>
      <c r="U501" s="63"/>
      <c r="V501" s="30" t="str">
        <f>IF($P501="","",$P501+$Q501+LOOKUP(2,1/($V$4:$V500&lt;&gt;""),$V$4:$V500))</f>
        <v/>
      </c>
      <c r="W501" s="31"/>
      <c r="X501" s="31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2"/>
      <c r="AO501" s="32"/>
      <c r="AP501" s="32"/>
      <c r="AQ501" s="32"/>
      <c r="AR501" s="32"/>
      <c r="AS501" s="32"/>
      <c r="AT501" s="32"/>
      <c r="AU501" s="32"/>
      <c r="AV501" s="32"/>
      <c r="AW501" s="32"/>
      <c r="AX501" s="32"/>
      <c r="AY501" s="32"/>
      <c r="AZ501" s="32"/>
      <c r="BA501" s="32"/>
      <c r="BB501" s="32"/>
      <c r="BC501" s="32"/>
      <c r="BD501" s="32"/>
      <c r="BE501" s="32"/>
      <c r="BF501" s="32"/>
      <c r="BG501" s="32"/>
      <c r="BH501" s="32"/>
      <c r="BI501" s="32"/>
      <c r="BJ501" s="32"/>
      <c r="BK501" s="32"/>
      <c r="BL501" s="32"/>
      <c r="BM501" s="32"/>
      <c r="BN501" s="32"/>
      <c r="BO501" s="32"/>
      <c r="BP501" s="32"/>
      <c r="BQ501" s="32"/>
      <c r="BR501" s="32"/>
      <c r="BS501" s="32"/>
      <c r="BT501" s="32"/>
      <c r="BU501" s="32"/>
      <c r="BV501" s="32"/>
      <c r="BW501" s="32"/>
      <c r="BX501" s="32"/>
      <c r="BY501" s="32"/>
      <c r="BZ501" s="32"/>
      <c r="CA501" s="32"/>
      <c r="CB501" s="32"/>
      <c r="CC501" s="32"/>
      <c r="CD501" s="32"/>
      <c r="CE501" s="32"/>
      <c r="CF501" s="32"/>
      <c r="CG501" s="32"/>
      <c r="CH501" s="32"/>
      <c r="CI501" s="32"/>
      <c r="CJ501" s="32"/>
      <c r="CK501" s="32"/>
      <c r="CL501" s="32"/>
      <c r="CM501" s="32"/>
      <c r="CN501" s="32"/>
      <c r="CO501" s="32"/>
      <c r="CP501" s="32"/>
      <c r="CQ501" s="32"/>
      <c r="CR501" s="32"/>
      <c r="CS501" s="32"/>
      <c r="CT501" s="32"/>
      <c r="CU501" s="32"/>
      <c r="CV501" s="32"/>
      <c r="CW501" s="32"/>
      <c r="CX501" s="32"/>
      <c r="CY501" s="32"/>
      <c r="CZ501" s="32"/>
      <c r="DA501" s="32"/>
      <c r="DB501" s="32"/>
      <c r="DC501" s="32"/>
      <c r="DD501" s="32"/>
      <c r="DE501" s="32"/>
      <c r="DF501" s="32"/>
      <c r="DG501" s="32"/>
      <c r="DH501" s="32"/>
      <c r="DI501" s="32"/>
      <c r="DJ501" s="32"/>
      <c r="DK501" s="32"/>
      <c r="DL501" s="32"/>
      <c r="DM501" s="32"/>
      <c r="DN501" s="32"/>
      <c r="DO501" s="32"/>
      <c r="DP501" s="32"/>
      <c r="DQ501" s="32"/>
      <c r="DR501" s="32"/>
      <c r="DS501" s="32"/>
      <c r="DT501" s="32"/>
      <c r="DU501" s="32"/>
      <c r="DV501" s="32"/>
      <c r="DW501" s="32"/>
      <c r="DX501" s="32"/>
      <c r="DY501" s="32"/>
      <c r="DZ501" s="32"/>
      <c r="EA501" s="32"/>
      <c r="EB501" s="32"/>
      <c r="EC501" s="32"/>
      <c r="ED501" s="32"/>
      <c r="EE501" s="32"/>
      <c r="EF501" s="32"/>
      <c r="EG501" s="32"/>
      <c r="EH501" s="32"/>
      <c r="EI501" s="32"/>
      <c r="EJ501" s="32"/>
      <c r="EK501" s="32"/>
      <c r="EL501" s="32"/>
      <c r="EM501" s="32"/>
      <c r="EN501" s="32"/>
      <c r="EO501" s="32"/>
      <c r="EP501" s="32"/>
      <c r="EQ501" s="32"/>
      <c r="ER501" s="32"/>
      <c r="ES501" s="32"/>
      <c r="ET501" s="32"/>
      <c r="EU501" s="32"/>
      <c r="EV501" s="32"/>
      <c r="EW501" s="32"/>
      <c r="EX501" s="32"/>
      <c r="EY501" s="32"/>
      <c r="EZ501" s="32"/>
      <c r="FA501" s="32"/>
      <c r="FB501" s="32"/>
      <c r="FC501" s="32"/>
      <c r="FD501" s="32"/>
      <c r="FE501" s="32"/>
      <c r="FF501" s="32"/>
      <c r="FG501" s="32"/>
      <c r="FH501" s="32"/>
      <c r="FI501" s="32"/>
      <c r="FJ501" s="32"/>
      <c r="FK501" s="32"/>
      <c r="FL501" s="32"/>
      <c r="FM501" s="32"/>
      <c r="FN501" s="32"/>
      <c r="FO501" s="32"/>
      <c r="FP501" s="32"/>
      <c r="FQ501" s="32"/>
      <c r="FR501" s="32"/>
      <c r="FS501" s="32"/>
      <c r="FT501" s="32"/>
      <c r="FU501" s="32"/>
      <c r="FV501" s="32"/>
      <c r="FW501" s="32"/>
      <c r="FX501" s="32"/>
      <c r="FY501" s="32"/>
      <c r="FZ501" s="32"/>
      <c r="GA501" s="32"/>
      <c r="GB501" s="32"/>
      <c r="GC501" s="32"/>
      <c r="GD501" s="32"/>
      <c r="GE501" s="32"/>
      <c r="GF501" s="32"/>
      <c r="GG501" s="32"/>
      <c r="GH501" s="32"/>
      <c r="GI501" s="32"/>
      <c r="GJ501" s="32"/>
      <c r="GK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</row>
    <row r="502" spans="1:258" ht="18" x14ac:dyDescent="0.25">
      <c r="A502" s="33">
        <f>LOOKUP(2,1/($A$4:$A501&lt;&gt;""),$A$4:$A501)+1</f>
        <v>494</v>
      </c>
      <c r="B502" s="34"/>
      <c r="C502" s="48"/>
      <c r="D502" s="35" t="str">
        <f ca="1">IFERROR(IF($E502="","",VLOOKUP($E502,'Currency Pairs'!$B$4:$D$1001,3,FALSE)),"")</f>
        <v/>
      </c>
      <c r="E502" s="47" t="str">
        <f ca="1">IFERROR(IF($D502="","",VLOOKUP($D502,'Currency Pairs'!$A$4:$B$1001,2,FALSE)),"")</f>
        <v/>
      </c>
      <c r="F502" s="48"/>
      <c r="G502" s="47"/>
      <c r="H502" s="47"/>
      <c r="I502" s="47"/>
      <c r="J502" s="49" t="str">
        <f t="shared" si="16"/>
        <v/>
      </c>
      <c r="K502" s="77"/>
      <c r="L502" s="47"/>
      <c r="M502" s="50"/>
      <c r="N502" s="51" t="str">
        <f>IF(OR($G502="",$L502=""),"",ROUND(IF($F502="Long",(L502-G502),(G502-L502)) * POWER(10, VLOOKUP($D502,'Currency Pairs'!$A:$C,3,FALSE)),0))</f>
        <v/>
      </c>
      <c r="O502" s="93" t="str">
        <f>IF($P502="","",(($P502+$Q502+$R502)/LOOKUP(2,1/($V$4:$V501&lt;&gt;""),$V$4:$V501)))</f>
        <v/>
      </c>
      <c r="P502" s="52"/>
      <c r="Q502" s="52"/>
      <c r="R502" s="52"/>
      <c r="S502" s="40" t="str">
        <f t="shared" si="17"/>
        <v/>
      </c>
      <c r="T502" s="64"/>
      <c r="U502" s="64"/>
      <c r="V502" s="39" t="str">
        <f>IF($P502="","",$P502+$Q502+LOOKUP(2,1/($V$4:$V501&lt;&gt;""),$V$4:$V501))</f>
        <v/>
      </c>
      <c r="W502" s="40"/>
      <c r="X502" s="40"/>
      <c r="Y502" s="33"/>
      <c r="Z502" s="33"/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  <c r="CY502" s="33"/>
      <c r="CZ502" s="33"/>
      <c r="DA502" s="33"/>
      <c r="DB502" s="33"/>
      <c r="DC502" s="33"/>
      <c r="DD502" s="33"/>
      <c r="DE502" s="33"/>
      <c r="DF502" s="33"/>
      <c r="DG502" s="33"/>
      <c r="DH502" s="33"/>
      <c r="DI502" s="33"/>
      <c r="DJ502" s="33"/>
      <c r="DK502" s="33"/>
      <c r="DL502" s="33"/>
      <c r="DM502" s="33"/>
      <c r="DN502" s="33"/>
      <c r="DO502" s="33"/>
      <c r="DP502" s="33"/>
      <c r="DQ502" s="33"/>
      <c r="DR502" s="33"/>
      <c r="DS502" s="33"/>
      <c r="DT502" s="33"/>
      <c r="DU502" s="33"/>
      <c r="DV502" s="33"/>
      <c r="DW502" s="33"/>
      <c r="DX502" s="33"/>
      <c r="DY502" s="33"/>
      <c r="DZ502" s="33"/>
      <c r="EA502" s="33"/>
      <c r="EB502" s="33"/>
      <c r="EC502" s="33"/>
      <c r="ED502" s="33"/>
      <c r="EE502" s="33"/>
      <c r="EF502" s="33"/>
      <c r="EG502" s="33"/>
      <c r="EH502" s="33"/>
      <c r="EI502" s="33"/>
      <c r="EJ502" s="33"/>
      <c r="EK502" s="33"/>
      <c r="EL502" s="33"/>
      <c r="EM502" s="33"/>
      <c r="EN502" s="33"/>
      <c r="EO502" s="33"/>
      <c r="EP502" s="33"/>
      <c r="EQ502" s="33"/>
      <c r="ER502" s="33"/>
      <c r="ES502" s="33"/>
      <c r="ET502" s="33"/>
      <c r="EU502" s="33"/>
      <c r="EV502" s="33"/>
      <c r="EW502" s="33"/>
      <c r="EX502" s="33"/>
      <c r="EY502" s="33"/>
      <c r="EZ502" s="33"/>
      <c r="FA502" s="33"/>
      <c r="FB502" s="33"/>
      <c r="FC502" s="33"/>
      <c r="FD502" s="33"/>
      <c r="FE502" s="33"/>
      <c r="FF502" s="33"/>
      <c r="FG502" s="33"/>
      <c r="FH502" s="33"/>
      <c r="FI502" s="33"/>
      <c r="FJ502" s="33"/>
      <c r="FK502" s="33"/>
      <c r="FL502" s="33"/>
      <c r="FM502" s="33"/>
      <c r="FN502" s="33"/>
      <c r="FO502" s="33"/>
      <c r="FP502" s="33"/>
      <c r="FQ502" s="33"/>
      <c r="FR502" s="33"/>
      <c r="FS502" s="33"/>
      <c r="FT502" s="33"/>
      <c r="FU502" s="33"/>
      <c r="FV502" s="33"/>
      <c r="FW502" s="33"/>
      <c r="FX502" s="33"/>
      <c r="FY502" s="33"/>
      <c r="FZ502" s="33"/>
      <c r="GA502" s="33"/>
      <c r="GB502" s="33"/>
      <c r="GC502" s="33"/>
      <c r="GD502" s="33"/>
      <c r="GE502" s="33"/>
      <c r="GF502" s="33"/>
      <c r="GG502" s="33"/>
      <c r="GH502" s="33"/>
      <c r="GI502" s="33"/>
      <c r="GJ502" s="33"/>
      <c r="GK502" s="33"/>
      <c r="GL502" s="33"/>
      <c r="GM502" s="33"/>
      <c r="GN502" s="33"/>
      <c r="GO502" s="33"/>
      <c r="GP502" s="33"/>
      <c r="GQ502" s="33"/>
      <c r="GR502" s="33"/>
      <c r="GS502" s="33"/>
      <c r="GT502" s="33"/>
      <c r="GU502" s="33"/>
      <c r="GV502" s="33"/>
      <c r="GW502" s="33"/>
      <c r="GX502" s="33"/>
      <c r="GY502" s="33"/>
      <c r="GZ502" s="33"/>
      <c r="HA502" s="33"/>
      <c r="HB502" s="33"/>
      <c r="HC502" s="33"/>
      <c r="HD502" s="33"/>
      <c r="HE502" s="33"/>
      <c r="HF502" s="33"/>
      <c r="HG502" s="33"/>
      <c r="HH502" s="33"/>
      <c r="HI502" s="33"/>
      <c r="HJ502" s="33"/>
      <c r="HK502" s="33"/>
      <c r="HL502" s="33"/>
      <c r="HM502" s="33"/>
      <c r="HN502" s="33"/>
      <c r="HO502" s="33"/>
      <c r="HP502" s="33"/>
      <c r="HQ502" s="33"/>
      <c r="HR502" s="33"/>
      <c r="HS502" s="33"/>
      <c r="HT502" s="33"/>
      <c r="HU502" s="33"/>
      <c r="HV502" s="33"/>
      <c r="HW502" s="33"/>
      <c r="HX502" s="33"/>
      <c r="HY502" s="33"/>
      <c r="HZ502" s="33"/>
      <c r="IA502" s="33"/>
      <c r="IB502" s="33"/>
      <c r="IC502" s="33"/>
      <c r="ID502" s="33"/>
      <c r="IE502" s="33"/>
      <c r="IF502" s="33"/>
      <c r="IG502" s="33"/>
      <c r="IH502" s="33"/>
      <c r="II502" s="33"/>
      <c r="IJ502" s="33"/>
      <c r="IK502" s="33"/>
      <c r="IL502" s="33"/>
      <c r="IM502" s="33"/>
      <c r="IN502" s="33"/>
      <c r="IO502" s="33"/>
      <c r="IP502" s="33"/>
      <c r="IQ502" s="33"/>
      <c r="IR502" s="33"/>
      <c r="IS502" s="33"/>
      <c r="IT502" s="33"/>
      <c r="IU502" s="33"/>
      <c r="IV502" s="33"/>
      <c r="IW502" s="33"/>
      <c r="IX502" s="33"/>
    </row>
    <row r="503" spans="1:258" ht="18" x14ac:dyDescent="0.25">
      <c r="A503" s="24">
        <f>LOOKUP(2,1/($A$4:$A502&lt;&gt;""),$A$4:$A502)+1</f>
        <v>495</v>
      </c>
      <c r="B503" s="25"/>
      <c r="C503" s="42"/>
      <c r="D503" s="26" t="str">
        <f ca="1">IFERROR(IF($E503="","",VLOOKUP($E503,'Currency Pairs'!$B$4:$D$1001,3,FALSE)),"")</f>
        <v/>
      </c>
      <c r="E503" s="41" t="str">
        <f ca="1">IFERROR(IF($D503="","",VLOOKUP($D503,'Currency Pairs'!$A$4:$B$1001,2,FALSE)),"")</f>
        <v/>
      </c>
      <c r="F503" s="42"/>
      <c r="G503" s="41"/>
      <c r="H503" s="41"/>
      <c r="I503" s="41"/>
      <c r="J503" s="43" t="str">
        <f t="shared" si="16"/>
        <v/>
      </c>
      <c r="K503" s="76"/>
      <c r="L503" s="41"/>
      <c r="M503" s="44"/>
      <c r="N503" s="45" t="str">
        <f>IF(OR($G503="",$L503=""),"",ROUND(IF($F503="Long",(L503-G503),(G503-L503)) * POWER(10, VLOOKUP($D503,'Currency Pairs'!$A:$C,3,FALSE)),0))</f>
        <v/>
      </c>
      <c r="O503" s="89" t="str">
        <f>IF($P503="","",(($P503+$Q503+$R503)/LOOKUP(2,1/($V$4:$V502&lt;&gt;""),$V$4:$V502)))</f>
        <v/>
      </c>
      <c r="P503" s="46"/>
      <c r="Q503" s="46"/>
      <c r="R503" s="46"/>
      <c r="S503" s="31" t="str">
        <f t="shared" si="17"/>
        <v/>
      </c>
      <c r="T503" s="63"/>
      <c r="U503" s="63"/>
      <c r="V503" s="30" t="str">
        <f>IF($P503="","",$P503+$Q503+LOOKUP(2,1/($V$4:$V502&lt;&gt;""),$V$4:$V502))</f>
        <v/>
      </c>
      <c r="W503" s="31"/>
      <c r="X503" s="31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2"/>
      <c r="AO503" s="32"/>
      <c r="AP503" s="32"/>
      <c r="AQ503" s="32"/>
      <c r="AR503" s="32"/>
      <c r="AS503" s="32"/>
      <c r="AT503" s="32"/>
      <c r="AU503" s="32"/>
      <c r="AV503" s="32"/>
      <c r="AW503" s="32"/>
      <c r="AX503" s="32"/>
      <c r="AY503" s="32"/>
      <c r="AZ503" s="32"/>
      <c r="BA503" s="32"/>
      <c r="BB503" s="32"/>
      <c r="BC503" s="32"/>
      <c r="BD503" s="32"/>
      <c r="BE503" s="32"/>
      <c r="BF503" s="32"/>
      <c r="BG503" s="32"/>
      <c r="BH503" s="32"/>
      <c r="BI503" s="32"/>
      <c r="BJ503" s="32"/>
      <c r="BK503" s="32"/>
      <c r="BL503" s="32"/>
      <c r="BM503" s="32"/>
      <c r="BN503" s="32"/>
      <c r="BO503" s="32"/>
      <c r="BP503" s="32"/>
      <c r="BQ503" s="32"/>
      <c r="BR503" s="32"/>
      <c r="BS503" s="32"/>
      <c r="BT503" s="32"/>
      <c r="BU503" s="32"/>
      <c r="BV503" s="32"/>
      <c r="BW503" s="32"/>
      <c r="BX503" s="32"/>
      <c r="BY503" s="32"/>
      <c r="BZ503" s="32"/>
      <c r="CA503" s="32"/>
      <c r="CB503" s="32"/>
      <c r="CC503" s="32"/>
      <c r="CD503" s="32"/>
      <c r="CE503" s="32"/>
      <c r="CF503" s="32"/>
      <c r="CG503" s="32"/>
      <c r="CH503" s="32"/>
      <c r="CI503" s="32"/>
      <c r="CJ503" s="32"/>
      <c r="CK503" s="32"/>
      <c r="CL503" s="32"/>
      <c r="CM503" s="32"/>
      <c r="CN503" s="32"/>
      <c r="CO503" s="32"/>
      <c r="CP503" s="32"/>
      <c r="CQ503" s="32"/>
      <c r="CR503" s="32"/>
      <c r="CS503" s="32"/>
      <c r="CT503" s="32"/>
      <c r="CU503" s="32"/>
      <c r="CV503" s="32"/>
      <c r="CW503" s="32"/>
      <c r="CX503" s="32"/>
      <c r="CY503" s="32"/>
      <c r="CZ503" s="32"/>
      <c r="DA503" s="32"/>
      <c r="DB503" s="32"/>
      <c r="DC503" s="32"/>
      <c r="DD503" s="32"/>
      <c r="DE503" s="32"/>
      <c r="DF503" s="32"/>
      <c r="DG503" s="32"/>
      <c r="DH503" s="32"/>
      <c r="DI503" s="32"/>
      <c r="DJ503" s="32"/>
      <c r="DK503" s="32"/>
      <c r="DL503" s="32"/>
      <c r="DM503" s="32"/>
      <c r="DN503" s="32"/>
      <c r="DO503" s="32"/>
      <c r="DP503" s="32"/>
      <c r="DQ503" s="32"/>
      <c r="DR503" s="32"/>
      <c r="DS503" s="32"/>
      <c r="DT503" s="32"/>
      <c r="DU503" s="32"/>
      <c r="DV503" s="32"/>
      <c r="DW503" s="32"/>
      <c r="DX503" s="32"/>
      <c r="DY503" s="32"/>
      <c r="DZ503" s="32"/>
      <c r="EA503" s="32"/>
      <c r="EB503" s="32"/>
      <c r="EC503" s="32"/>
      <c r="ED503" s="32"/>
      <c r="EE503" s="32"/>
      <c r="EF503" s="32"/>
      <c r="EG503" s="32"/>
      <c r="EH503" s="32"/>
      <c r="EI503" s="32"/>
      <c r="EJ503" s="32"/>
      <c r="EK503" s="32"/>
      <c r="EL503" s="32"/>
      <c r="EM503" s="32"/>
      <c r="EN503" s="32"/>
      <c r="EO503" s="32"/>
      <c r="EP503" s="32"/>
      <c r="EQ503" s="32"/>
      <c r="ER503" s="32"/>
      <c r="ES503" s="32"/>
      <c r="ET503" s="32"/>
      <c r="EU503" s="32"/>
      <c r="EV503" s="32"/>
      <c r="EW503" s="32"/>
      <c r="EX503" s="32"/>
      <c r="EY503" s="32"/>
      <c r="EZ503" s="32"/>
      <c r="FA503" s="32"/>
      <c r="FB503" s="32"/>
      <c r="FC503" s="32"/>
      <c r="FD503" s="32"/>
      <c r="FE503" s="32"/>
      <c r="FF503" s="32"/>
      <c r="FG503" s="32"/>
      <c r="FH503" s="32"/>
      <c r="FI503" s="32"/>
      <c r="FJ503" s="32"/>
      <c r="FK503" s="32"/>
      <c r="FL503" s="32"/>
      <c r="FM503" s="32"/>
      <c r="FN503" s="32"/>
      <c r="FO503" s="32"/>
      <c r="FP503" s="32"/>
      <c r="FQ503" s="32"/>
      <c r="FR503" s="32"/>
      <c r="FS503" s="32"/>
      <c r="FT503" s="32"/>
      <c r="FU503" s="32"/>
      <c r="FV503" s="32"/>
      <c r="FW503" s="32"/>
      <c r="FX503" s="32"/>
      <c r="FY503" s="32"/>
      <c r="FZ503" s="32"/>
      <c r="GA503" s="32"/>
      <c r="GB503" s="32"/>
      <c r="GC503" s="32"/>
      <c r="GD503" s="32"/>
      <c r="GE503" s="32"/>
      <c r="GF503" s="32"/>
      <c r="GG503" s="32"/>
      <c r="GH503" s="32"/>
      <c r="GI503" s="32"/>
      <c r="GJ503" s="32"/>
      <c r="GK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</row>
    <row r="504" spans="1:258" ht="18" x14ac:dyDescent="0.25">
      <c r="A504" s="33">
        <f>LOOKUP(2,1/($A$4:$A503&lt;&gt;""),$A$4:$A503)+1</f>
        <v>496</v>
      </c>
      <c r="B504" s="34"/>
      <c r="C504" s="48"/>
      <c r="D504" s="35" t="str">
        <f ca="1">IFERROR(IF($E504="","",VLOOKUP($E504,'Currency Pairs'!$B$4:$D$1001,3,FALSE)),"")</f>
        <v/>
      </c>
      <c r="E504" s="47" t="str">
        <f ca="1">IFERROR(IF($D504="","",VLOOKUP($D504,'Currency Pairs'!$A$4:$B$1001,2,FALSE)),"")</f>
        <v/>
      </c>
      <c r="F504" s="48"/>
      <c r="G504" s="47"/>
      <c r="H504" s="47"/>
      <c r="I504" s="47"/>
      <c r="J504" s="49" t="str">
        <f t="shared" si="16"/>
        <v/>
      </c>
      <c r="K504" s="77"/>
      <c r="L504" s="47"/>
      <c r="M504" s="50"/>
      <c r="N504" s="51" t="str">
        <f>IF(OR($G504="",$L504=""),"",ROUND(IF($F504="Long",(L504-G504),(G504-L504)) * POWER(10, VLOOKUP($D504,'Currency Pairs'!$A:$C,3,FALSE)),0))</f>
        <v/>
      </c>
      <c r="O504" s="93" t="str">
        <f>IF($P504="","",(($P504+$Q504+$R504)/LOOKUP(2,1/($V$4:$V503&lt;&gt;""),$V$4:$V503)))</f>
        <v/>
      </c>
      <c r="P504" s="52"/>
      <c r="Q504" s="52"/>
      <c r="R504" s="52"/>
      <c r="S504" s="40" t="str">
        <f t="shared" si="17"/>
        <v/>
      </c>
      <c r="T504" s="64"/>
      <c r="U504" s="64"/>
      <c r="V504" s="39" t="str">
        <f>IF($P504="","",$P504+$Q504+LOOKUP(2,1/($V$4:$V503&lt;&gt;""),$V$4:$V503))</f>
        <v/>
      </c>
      <c r="W504" s="40"/>
      <c r="X504" s="40"/>
      <c r="Y504" s="33"/>
      <c r="Z504" s="33"/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  <c r="CY504" s="33"/>
      <c r="CZ504" s="33"/>
      <c r="DA504" s="33"/>
      <c r="DB504" s="33"/>
      <c r="DC504" s="33"/>
      <c r="DD504" s="33"/>
      <c r="DE504" s="33"/>
      <c r="DF504" s="33"/>
      <c r="DG504" s="33"/>
      <c r="DH504" s="33"/>
      <c r="DI504" s="33"/>
      <c r="DJ504" s="33"/>
      <c r="DK504" s="33"/>
      <c r="DL504" s="33"/>
      <c r="DM504" s="33"/>
      <c r="DN504" s="33"/>
      <c r="DO504" s="33"/>
      <c r="DP504" s="33"/>
      <c r="DQ504" s="33"/>
      <c r="DR504" s="33"/>
      <c r="DS504" s="33"/>
      <c r="DT504" s="33"/>
      <c r="DU504" s="33"/>
      <c r="DV504" s="33"/>
      <c r="DW504" s="33"/>
      <c r="DX504" s="33"/>
      <c r="DY504" s="33"/>
      <c r="DZ504" s="33"/>
      <c r="EA504" s="33"/>
      <c r="EB504" s="33"/>
      <c r="EC504" s="33"/>
      <c r="ED504" s="33"/>
      <c r="EE504" s="33"/>
      <c r="EF504" s="33"/>
      <c r="EG504" s="33"/>
      <c r="EH504" s="33"/>
      <c r="EI504" s="33"/>
      <c r="EJ504" s="33"/>
      <c r="EK504" s="33"/>
      <c r="EL504" s="33"/>
      <c r="EM504" s="33"/>
      <c r="EN504" s="33"/>
      <c r="EO504" s="33"/>
      <c r="EP504" s="33"/>
      <c r="EQ504" s="33"/>
      <c r="ER504" s="33"/>
      <c r="ES504" s="33"/>
      <c r="ET504" s="33"/>
      <c r="EU504" s="33"/>
      <c r="EV504" s="33"/>
      <c r="EW504" s="33"/>
      <c r="EX504" s="33"/>
      <c r="EY504" s="33"/>
      <c r="EZ504" s="33"/>
      <c r="FA504" s="33"/>
      <c r="FB504" s="33"/>
      <c r="FC504" s="33"/>
      <c r="FD504" s="33"/>
      <c r="FE504" s="33"/>
      <c r="FF504" s="33"/>
      <c r="FG504" s="33"/>
      <c r="FH504" s="33"/>
      <c r="FI504" s="33"/>
      <c r="FJ504" s="33"/>
      <c r="FK504" s="33"/>
      <c r="FL504" s="33"/>
      <c r="FM504" s="33"/>
      <c r="FN504" s="33"/>
      <c r="FO504" s="33"/>
      <c r="FP504" s="33"/>
      <c r="FQ504" s="33"/>
      <c r="FR504" s="33"/>
      <c r="FS504" s="33"/>
      <c r="FT504" s="33"/>
      <c r="FU504" s="33"/>
      <c r="FV504" s="33"/>
      <c r="FW504" s="33"/>
      <c r="FX504" s="33"/>
      <c r="FY504" s="33"/>
      <c r="FZ504" s="33"/>
      <c r="GA504" s="33"/>
      <c r="GB504" s="33"/>
      <c r="GC504" s="33"/>
      <c r="GD504" s="33"/>
      <c r="GE504" s="33"/>
      <c r="GF504" s="33"/>
      <c r="GG504" s="33"/>
      <c r="GH504" s="33"/>
      <c r="GI504" s="33"/>
      <c r="GJ504" s="33"/>
      <c r="GK504" s="33"/>
      <c r="GL504" s="33"/>
      <c r="GM504" s="33"/>
      <c r="GN504" s="33"/>
      <c r="GO504" s="33"/>
      <c r="GP504" s="33"/>
      <c r="GQ504" s="33"/>
      <c r="GR504" s="33"/>
      <c r="GS504" s="33"/>
      <c r="GT504" s="33"/>
      <c r="GU504" s="33"/>
      <c r="GV504" s="33"/>
      <c r="GW504" s="33"/>
      <c r="GX504" s="33"/>
      <c r="GY504" s="33"/>
      <c r="GZ504" s="33"/>
      <c r="HA504" s="33"/>
      <c r="HB504" s="33"/>
      <c r="HC504" s="33"/>
      <c r="HD504" s="33"/>
      <c r="HE504" s="33"/>
      <c r="HF504" s="33"/>
      <c r="HG504" s="33"/>
      <c r="HH504" s="33"/>
      <c r="HI504" s="33"/>
      <c r="HJ504" s="33"/>
      <c r="HK504" s="33"/>
      <c r="HL504" s="33"/>
      <c r="HM504" s="33"/>
      <c r="HN504" s="33"/>
      <c r="HO504" s="33"/>
      <c r="HP504" s="33"/>
      <c r="HQ504" s="33"/>
      <c r="HR504" s="33"/>
      <c r="HS504" s="33"/>
      <c r="HT504" s="33"/>
      <c r="HU504" s="33"/>
      <c r="HV504" s="33"/>
      <c r="HW504" s="33"/>
      <c r="HX504" s="33"/>
      <c r="HY504" s="33"/>
      <c r="HZ504" s="33"/>
      <c r="IA504" s="33"/>
      <c r="IB504" s="33"/>
      <c r="IC504" s="33"/>
      <c r="ID504" s="33"/>
      <c r="IE504" s="33"/>
      <c r="IF504" s="33"/>
      <c r="IG504" s="33"/>
      <c r="IH504" s="33"/>
      <c r="II504" s="33"/>
      <c r="IJ504" s="33"/>
      <c r="IK504" s="33"/>
      <c r="IL504" s="33"/>
      <c r="IM504" s="33"/>
      <c r="IN504" s="33"/>
      <c r="IO504" s="33"/>
      <c r="IP504" s="33"/>
      <c r="IQ504" s="33"/>
      <c r="IR504" s="33"/>
      <c r="IS504" s="33"/>
      <c r="IT504" s="33"/>
      <c r="IU504" s="33"/>
      <c r="IV504" s="33"/>
      <c r="IW504" s="33"/>
      <c r="IX504" s="33"/>
    </row>
    <row r="505" spans="1:258" ht="18" x14ac:dyDescent="0.25">
      <c r="A505" s="24">
        <f>LOOKUP(2,1/($A$4:$A504&lt;&gt;""),$A$4:$A504)+1</f>
        <v>497</v>
      </c>
      <c r="B505" s="25"/>
      <c r="C505" s="42"/>
      <c r="D505" s="26" t="str">
        <f ca="1">IFERROR(IF($E505="","",VLOOKUP($E505,'Currency Pairs'!$B$4:$D$1001,3,FALSE)),"")</f>
        <v/>
      </c>
      <c r="E505" s="41" t="str">
        <f ca="1">IFERROR(IF($D505="","",VLOOKUP($D505,'Currency Pairs'!$A$4:$B$1001,2,FALSE)),"")</f>
        <v/>
      </c>
      <c r="F505" s="42"/>
      <c r="G505" s="41"/>
      <c r="H505" s="41"/>
      <c r="I505" s="41"/>
      <c r="J505" s="43" t="str">
        <f t="shared" si="16"/>
        <v/>
      </c>
      <c r="K505" s="76"/>
      <c r="L505" s="41"/>
      <c r="M505" s="44"/>
      <c r="N505" s="45" t="str">
        <f>IF(OR($G505="",$L505=""),"",ROUND(IF($F505="Long",(L505-G505),(G505-L505)) * POWER(10, VLOOKUP($D505,'Currency Pairs'!$A:$C,3,FALSE)),0))</f>
        <v/>
      </c>
      <c r="O505" s="89" t="str">
        <f>IF($P505="","",(($P505+$Q505+$R505)/LOOKUP(2,1/($V$4:$V504&lt;&gt;""),$V$4:$V504)))</f>
        <v/>
      </c>
      <c r="P505" s="46"/>
      <c r="Q505" s="46"/>
      <c r="R505" s="46"/>
      <c r="S505" s="31" t="str">
        <f t="shared" si="17"/>
        <v/>
      </c>
      <c r="T505" s="63"/>
      <c r="U505" s="63"/>
      <c r="V505" s="30" t="str">
        <f>IF($P505="","",$P505+$Q505+LOOKUP(2,1/($V$4:$V504&lt;&gt;""),$V$4:$V504))</f>
        <v/>
      </c>
      <c r="W505" s="31"/>
      <c r="X505" s="31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2"/>
      <c r="AO505" s="32"/>
      <c r="AP505" s="32"/>
      <c r="AQ505" s="32"/>
      <c r="AR505" s="32"/>
      <c r="AS505" s="32"/>
      <c r="AT505" s="32"/>
      <c r="AU505" s="32"/>
      <c r="AV505" s="32"/>
      <c r="AW505" s="32"/>
      <c r="AX505" s="32"/>
      <c r="AY505" s="32"/>
      <c r="AZ505" s="32"/>
      <c r="BA505" s="32"/>
      <c r="BB505" s="32"/>
      <c r="BC505" s="32"/>
      <c r="BD505" s="32"/>
      <c r="BE505" s="32"/>
      <c r="BF505" s="32"/>
      <c r="BG505" s="32"/>
      <c r="BH505" s="32"/>
      <c r="BI505" s="32"/>
      <c r="BJ505" s="32"/>
      <c r="BK505" s="32"/>
      <c r="BL505" s="32"/>
      <c r="BM505" s="32"/>
      <c r="BN505" s="32"/>
      <c r="BO505" s="32"/>
      <c r="BP505" s="32"/>
      <c r="BQ505" s="32"/>
      <c r="BR505" s="32"/>
      <c r="BS505" s="32"/>
      <c r="BT505" s="32"/>
      <c r="BU505" s="32"/>
      <c r="BV505" s="32"/>
      <c r="BW505" s="32"/>
      <c r="BX505" s="32"/>
      <c r="BY505" s="32"/>
      <c r="BZ505" s="32"/>
      <c r="CA505" s="32"/>
      <c r="CB505" s="32"/>
      <c r="CC505" s="32"/>
      <c r="CD505" s="32"/>
      <c r="CE505" s="32"/>
      <c r="CF505" s="32"/>
      <c r="CG505" s="32"/>
      <c r="CH505" s="32"/>
      <c r="CI505" s="32"/>
      <c r="CJ505" s="32"/>
      <c r="CK505" s="32"/>
      <c r="CL505" s="32"/>
      <c r="CM505" s="32"/>
      <c r="CN505" s="32"/>
      <c r="CO505" s="32"/>
      <c r="CP505" s="32"/>
      <c r="CQ505" s="32"/>
      <c r="CR505" s="32"/>
      <c r="CS505" s="32"/>
      <c r="CT505" s="32"/>
      <c r="CU505" s="32"/>
      <c r="CV505" s="32"/>
      <c r="CW505" s="32"/>
      <c r="CX505" s="32"/>
      <c r="CY505" s="32"/>
      <c r="CZ505" s="32"/>
      <c r="DA505" s="32"/>
      <c r="DB505" s="32"/>
      <c r="DC505" s="32"/>
      <c r="DD505" s="32"/>
      <c r="DE505" s="32"/>
      <c r="DF505" s="32"/>
      <c r="DG505" s="32"/>
      <c r="DH505" s="32"/>
      <c r="DI505" s="32"/>
      <c r="DJ505" s="32"/>
      <c r="DK505" s="32"/>
      <c r="DL505" s="32"/>
      <c r="DM505" s="32"/>
      <c r="DN505" s="32"/>
      <c r="DO505" s="32"/>
      <c r="DP505" s="32"/>
      <c r="DQ505" s="32"/>
      <c r="DR505" s="32"/>
      <c r="DS505" s="32"/>
      <c r="DT505" s="32"/>
      <c r="DU505" s="32"/>
      <c r="DV505" s="32"/>
      <c r="DW505" s="32"/>
      <c r="DX505" s="32"/>
      <c r="DY505" s="32"/>
      <c r="DZ505" s="32"/>
      <c r="EA505" s="32"/>
      <c r="EB505" s="32"/>
      <c r="EC505" s="32"/>
      <c r="ED505" s="32"/>
      <c r="EE505" s="32"/>
      <c r="EF505" s="32"/>
      <c r="EG505" s="32"/>
      <c r="EH505" s="32"/>
      <c r="EI505" s="32"/>
      <c r="EJ505" s="32"/>
      <c r="EK505" s="32"/>
      <c r="EL505" s="32"/>
      <c r="EM505" s="32"/>
      <c r="EN505" s="32"/>
      <c r="EO505" s="32"/>
      <c r="EP505" s="32"/>
      <c r="EQ505" s="32"/>
      <c r="ER505" s="32"/>
      <c r="ES505" s="32"/>
      <c r="ET505" s="32"/>
      <c r="EU505" s="32"/>
      <c r="EV505" s="32"/>
      <c r="EW505" s="32"/>
      <c r="EX505" s="32"/>
      <c r="EY505" s="32"/>
      <c r="EZ505" s="32"/>
      <c r="FA505" s="32"/>
      <c r="FB505" s="32"/>
      <c r="FC505" s="32"/>
      <c r="FD505" s="32"/>
      <c r="FE505" s="32"/>
      <c r="FF505" s="32"/>
      <c r="FG505" s="32"/>
      <c r="FH505" s="32"/>
      <c r="FI505" s="32"/>
      <c r="FJ505" s="32"/>
      <c r="FK505" s="32"/>
      <c r="FL505" s="32"/>
      <c r="FM505" s="32"/>
      <c r="FN505" s="32"/>
      <c r="FO505" s="32"/>
      <c r="FP505" s="32"/>
      <c r="FQ505" s="32"/>
      <c r="FR505" s="32"/>
      <c r="FS505" s="32"/>
      <c r="FT505" s="32"/>
      <c r="FU505" s="32"/>
      <c r="FV505" s="32"/>
      <c r="FW505" s="32"/>
      <c r="FX505" s="32"/>
      <c r="FY505" s="32"/>
      <c r="FZ505" s="32"/>
      <c r="GA505" s="32"/>
      <c r="GB505" s="32"/>
      <c r="GC505" s="32"/>
      <c r="GD505" s="32"/>
      <c r="GE505" s="32"/>
      <c r="GF505" s="32"/>
      <c r="GG505" s="32"/>
      <c r="GH505" s="32"/>
      <c r="GI505" s="32"/>
      <c r="GJ505" s="32"/>
      <c r="GK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</row>
    <row r="506" spans="1:258" ht="18" x14ac:dyDescent="0.25">
      <c r="A506" s="33">
        <f>LOOKUP(2,1/($A$4:$A505&lt;&gt;""),$A$4:$A505)+1</f>
        <v>498</v>
      </c>
      <c r="B506" s="34"/>
      <c r="C506" s="48"/>
      <c r="D506" s="35" t="str">
        <f ca="1">IFERROR(IF($E506="","",VLOOKUP($E506,'Currency Pairs'!$B$4:$D$1001,3,FALSE)),"")</f>
        <v/>
      </c>
      <c r="E506" s="47" t="str">
        <f ca="1">IFERROR(IF($D506="","",VLOOKUP($D506,'Currency Pairs'!$A$4:$B$1001,2,FALSE)),"")</f>
        <v/>
      </c>
      <c r="F506" s="48"/>
      <c r="G506" s="47"/>
      <c r="H506" s="47"/>
      <c r="I506" s="47"/>
      <c r="J506" s="49" t="str">
        <f t="shared" si="16"/>
        <v/>
      </c>
      <c r="K506" s="77"/>
      <c r="L506" s="47"/>
      <c r="M506" s="50"/>
      <c r="N506" s="51" t="str">
        <f>IF(OR($G506="",$L506=""),"",ROUND(IF($F506="Long",(L506-G506),(G506-L506)) * POWER(10, VLOOKUP($D506,'Currency Pairs'!$A:$C,3,FALSE)),0))</f>
        <v/>
      </c>
      <c r="O506" s="93" t="str">
        <f>IF($P506="","",(($P506+$Q506+$R506)/LOOKUP(2,1/($V$4:$V505&lt;&gt;""),$V$4:$V505)))</f>
        <v/>
      </c>
      <c r="P506" s="52"/>
      <c r="Q506" s="52"/>
      <c r="R506" s="52"/>
      <c r="S506" s="40" t="str">
        <f t="shared" si="17"/>
        <v/>
      </c>
      <c r="T506" s="64"/>
      <c r="U506" s="64"/>
      <c r="V506" s="39" t="str">
        <f>IF($P506="","",$P506+$Q506+LOOKUP(2,1/($V$4:$V505&lt;&gt;""),$V$4:$V505))</f>
        <v/>
      </c>
      <c r="W506" s="40"/>
      <c r="X506" s="40"/>
      <c r="Y506" s="33"/>
      <c r="Z506" s="33"/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  <c r="CY506" s="33"/>
      <c r="CZ506" s="33"/>
      <c r="DA506" s="33"/>
      <c r="DB506" s="33"/>
      <c r="DC506" s="33"/>
      <c r="DD506" s="33"/>
      <c r="DE506" s="33"/>
      <c r="DF506" s="33"/>
      <c r="DG506" s="33"/>
      <c r="DH506" s="33"/>
      <c r="DI506" s="33"/>
      <c r="DJ506" s="33"/>
      <c r="DK506" s="33"/>
      <c r="DL506" s="33"/>
      <c r="DM506" s="33"/>
      <c r="DN506" s="33"/>
      <c r="DO506" s="33"/>
      <c r="DP506" s="33"/>
      <c r="DQ506" s="33"/>
      <c r="DR506" s="33"/>
      <c r="DS506" s="33"/>
      <c r="DT506" s="33"/>
      <c r="DU506" s="33"/>
      <c r="DV506" s="33"/>
      <c r="DW506" s="33"/>
      <c r="DX506" s="33"/>
      <c r="DY506" s="33"/>
      <c r="DZ506" s="33"/>
      <c r="EA506" s="33"/>
      <c r="EB506" s="33"/>
      <c r="EC506" s="33"/>
      <c r="ED506" s="33"/>
      <c r="EE506" s="33"/>
      <c r="EF506" s="33"/>
      <c r="EG506" s="33"/>
      <c r="EH506" s="33"/>
      <c r="EI506" s="33"/>
      <c r="EJ506" s="33"/>
      <c r="EK506" s="33"/>
      <c r="EL506" s="33"/>
      <c r="EM506" s="33"/>
      <c r="EN506" s="33"/>
      <c r="EO506" s="33"/>
      <c r="EP506" s="33"/>
      <c r="EQ506" s="33"/>
      <c r="ER506" s="33"/>
      <c r="ES506" s="33"/>
      <c r="ET506" s="33"/>
      <c r="EU506" s="33"/>
      <c r="EV506" s="33"/>
      <c r="EW506" s="33"/>
      <c r="EX506" s="33"/>
      <c r="EY506" s="33"/>
      <c r="EZ506" s="33"/>
      <c r="FA506" s="33"/>
      <c r="FB506" s="33"/>
      <c r="FC506" s="33"/>
      <c r="FD506" s="33"/>
      <c r="FE506" s="33"/>
      <c r="FF506" s="33"/>
      <c r="FG506" s="33"/>
      <c r="FH506" s="33"/>
      <c r="FI506" s="33"/>
      <c r="FJ506" s="33"/>
      <c r="FK506" s="33"/>
      <c r="FL506" s="33"/>
      <c r="FM506" s="33"/>
      <c r="FN506" s="33"/>
      <c r="FO506" s="33"/>
      <c r="FP506" s="33"/>
      <c r="FQ506" s="33"/>
      <c r="FR506" s="33"/>
      <c r="FS506" s="33"/>
      <c r="FT506" s="33"/>
      <c r="FU506" s="33"/>
      <c r="FV506" s="33"/>
      <c r="FW506" s="33"/>
      <c r="FX506" s="33"/>
      <c r="FY506" s="33"/>
      <c r="FZ506" s="33"/>
      <c r="GA506" s="33"/>
      <c r="GB506" s="33"/>
      <c r="GC506" s="33"/>
      <c r="GD506" s="33"/>
      <c r="GE506" s="33"/>
      <c r="GF506" s="33"/>
      <c r="GG506" s="33"/>
      <c r="GH506" s="33"/>
      <c r="GI506" s="33"/>
      <c r="GJ506" s="33"/>
      <c r="GK506" s="33"/>
      <c r="GL506" s="33"/>
      <c r="GM506" s="33"/>
      <c r="GN506" s="33"/>
      <c r="GO506" s="33"/>
      <c r="GP506" s="33"/>
      <c r="GQ506" s="33"/>
      <c r="GR506" s="33"/>
      <c r="GS506" s="33"/>
      <c r="GT506" s="33"/>
      <c r="GU506" s="33"/>
      <c r="GV506" s="33"/>
      <c r="GW506" s="33"/>
      <c r="GX506" s="33"/>
      <c r="GY506" s="33"/>
      <c r="GZ506" s="33"/>
      <c r="HA506" s="33"/>
      <c r="HB506" s="33"/>
      <c r="HC506" s="33"/>
      <c r="HD506" s="33"/>
      <c r="HE506" s="33"/>
      <c r="HF506" s="33"/>
      <c r="HG506" s="33"/>
      <c r="HH506" s="33"/>
      <c r="HI506" s="33"/>
      <c r="HJ506" s="33"/>
      <c r="HK506" s="33"/>
      <c r="HL506" s="33"/>
      <c r="HM506" s="33"/>
      <c r="HN506" s="33"/>
      <c r="HO506" s="33"/>
      <c r="HP506" s="33"/>
      <c r="HQ506" s="33"/>
      <c r="HR506" s="33"/>
      <c r="HS506" s="33"/>
      <c r="HT506" s="33"/>
      <c r="HU506" s="33"/>
      <c r="HV506" s="33"/>
      <c r="HW506" s="33"/>
      <c r="HX506" s="33"/>
      <c r="HY506" s="33"/>
      <c r="HZ506" s="33"/>
      <c r="IA506" s="33"/>
      <c r="IB506" s="33"/>
      <c r="IC506" s="33"/>
      <c r="ID506" s="33"/>
      <c r="IE506" s="33"/>
      <c r="IF506" s="33"/>
      <c r="IG506" s="33"/>
      <c r="IH506" s="33"/>
      <c r="II506" s="33"/>
      <c r="IJ506" s="33"/>
      <c r="IK506" s="33"/>
      <c r="IL506" s="33"/>
      <c r="IM506" s="33"/>
      <c r="IN506" s="33"/>
      <c r="IO506" s="33"/>
      <c r="IP506" s="33"/>
      <c r="IQ506" s="33"/>
      <c r="IR506" s="33"/>
      <c r="IS506" s="33"/>
      <c r="IT506" s="33"/>
      <c r="IU506" s="33"/>
      <c r="IV506" s="33"/>
      <c r="IW506" s="33"/>
      <c r="IX506" s="33"/>
    </row>
    <row r="507" spans="1:258" ht="18" x14ac:dyDescent="0.25">
      <c r="A507" s="24">
        <f>LOOKUP(2,1/($A$4:$A506&lt;&gt;""),$A$4:$A506)+1</f>
        <v>499</v>
      </c>
      <c r="B507" s="25"/>
      <c r="C507" s="42"/>
      <c r="D507" s="26" t="str">
        <f ca="1">IFERROR(IF($E507="","",VLOOKUP($E507,'Currency Pairs'!$B$4:$D$1001,3,FALSE)),"")</f>
        <v/>
      </c>
      <c r="E507" s="41" t="str">
        <f ca="1">IFERROR(IF($D507="","",VLOOKUP($D507,'Currency Pairs'!$A$4:$B$1001,2,FALSE)),"")</f>
        <v/>
      </c>
      <c r="F507" s="42"/>
      <c r="G507" s="41"/>
      <c r="H507" s="41"/>
      <c r="I507" s="41"/>
      <c r="J507" s="43" t="str">
        <f t="shared" si="16"/>
        <v/>
      </c>
      <c r="K507" s="76"/>
      <c r="L507" s="41"/>
      <c r="M507" s="44"/>
      <c r="N507" s="45" t="str">
        <f>IF(OR($G507="",$L507=""),"",ROUND(IF($F507="Long",(L507-G507),(G507-L507)) * POWER(10, VLOOKUP($D507,'Currency Pairs'!$A:$C,3,FALSE)),0))</f>
        <v/>
      </c>
      <c r="O507" s="89" t="str">
        <f>IF($P507="","",(($P507+$Q507+$R507)/LOOKUP(2,1/($V$4:$V506&lt;&gt;""),$V$4:$V506)))</f>
        <v/>
      </c>
      <c r="P507" s="46"/>
      <c r="Q507" s="46"/>
      <c r="R507" s="46"/>
      <c r="S507" s="31" t="str">
        <f t="shared" si="17"/>
        <v/>
      </c>
      <c r="T507" s="63"/>
      <c r="U507" s="63"/>
      <c r="V507" s="30" t="str">
        <f>IF($P507="","",$P507+$Q507+LOOKUP(2,1/($V$4:$V506&lt;&gt;""),$V$4:$V506))</f>
        <v/>
      </c>
      <c r="W507" s="31"/>
      <c r="X507" s="31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2"/>
      <c r="AO507" s="32"/>
      <c r="AP507" s="32"/>
      <c r="AQ507" s="32"/>
      <c r="AR507" s="32"/>
      <c r="AS507" s="32"/>
      <c r="AT507" s="32"/>
      <c r="AU507" s="32"/>
      <c r="AV507" s="32"/>
      <c r="AW507" s="32"/>
      <c r="AX507" s="32"/>
      <c r="AY507" s="32"/>
      <c r="AZ507" s="32"/>
      <c r="BA507" s="32"/>
      <c r="BB507" s="32"/>
      <c r="BC507" s="32"/>
      <c r="BD507" s="32"/>
      <c r="BE507" s="32"/>
      <c r="BF507" s="32"/>
      <c r="BG507" s="32"/>
      <c r="BH507" s="32"/>
      <c r="BI507" s="32"/>
      <c r="BJ507" s="32"/>
      <c r="BK507" s="32"/>
      <c r="BL507" s="32"/>
      <c r="BM507" s="32"/>
      <c r="BN507" s="32"/>
      <c r="BO507" s="32"/>
      <c r="BP507" s="32"/>
      <c r="BQ507" s="32"/>
      <c r="BR507" s="32"/>
      <c r="BS507" s="32"/>
      <c r="BT507" s="32"/>
      <c r="BU507" s="32"/>
      <c r="BV507" s="32"/>
      <c r="BW507" s="32"/>
      <c r="BX507" s="32"/>
      <c r="BY507" s="32"/>
      <c r="BZ507" s="32"/>
      <c r="CA507" s="32"/>
      <c r="CB507" s="32"/>
      <c r="CC507" s="32"/>
      <c r="CD507" s="32"/>
      <c r="CE507" s="32"/>
      <c r="CF507" s="32"/>
      <c r="CG507" s="32"/>
      <c r="CH507" s="32"/>
      <c r="CI507" s="32"/>
      <c r="CJ507" s="32"/>
      <c r="CK507" s="32"/>
      <c r="CL507" s="32"/>
      <c r="CM507" s="32"/>
      <c r="CN507" s="32"/>
      <c r="CO507" s="32"/>
      <c r="CP507" s="32"/>
      <c r="CQ507" s="32"/>
      <c r="CR507" s="32"/>
      <c r="CS507" s="32"/>
      <c r="CT507" s="32"/>
      <c r="CU507" s="32"/>
      <c r="CV507" s="32"/>
      <c r="CW507" s="32"/>
      <c r="CX507" s="32"/>
      <c r="CY507" s="32"/>
      <c r="CZ507" s="32"/>
      <c r="DA507" s="32"/>
      <c r="DB507" s="32"/>
      <c r="DC507" s="32"/>
      <c r="DD507" s="32"/>
      <c r="DE507" s="32"/>
      <c r="DF507" s="32"/>
      <c r="DG507" s="32"/>
      <c r="DH507" s="32"/>
      <c r="DI507" s="32"/>
      <c r="DJ507" s="32"/>
      <c r="DK507" s="32"/>
      <c r="DL507" s="32"/>
      <c r="DM507" s="32"/>
      <c r="DN507" s="32"/>
      <c r="DO507" s="32"/>
      <c r="DP507" s="32"/>
      <c r="DQ507" s="32"/>
      <c r="DR507" s="32"/>
      <c r="DS507" s="32"/>
      <c r="DT507" s="32"/>
      <c r="DU507" s="32"/>
      <c r="DV507" s="32"/>
      <c r="DW507" s="32"/>
      <c r="DX507" s="32"/>
      <c r="DY507" s="32"/>
      <c r="DZ507" s="32"/>
      <c r="EA507" s="32"/>
      <c r="EB507" s="32"/>
      <c r="EC507" s="32"/>
      <c r="ED507" s="32"/>
      <c r="EE507" s="32"/>
      <c r="EF507" s="32"/>
      <c r="EG507" s="32"/>
      <c r="EH507" s="32"/>
      <c r="EI507" s="32"/>
      <c r="EJ507" s="32"/>
      <c r="EK507" s="32"/>
      <c r="EL507" s="32"/>
      <c r="EM507" s="32"/>
      <c r="EN507" s="32"/>
      <c r="EO507" s="32"/>
      <c r="EP507" s="32"/>
      <c r="EQ507" s="32"/>
      <c r="ER507" s="32"/>
      <c r="ES507" s="32"/>
      <c r="ET507" s="32"/>
      <c r="EU507" s="32"/>
      <c r="EV507" s="32"/>
      <c r="EW507" s="32"/>
      <c r="EX507" s="32"/>
      <c r="EY507" s="32"/>
      <c r="EZ507" s="32"/>
      <c r="FA507" s="32"/>
      <c r="FB507" s="32"/>
      <c r="FC507" s="32"/>
      <c r="FD507" s="32"/>
      <c r="FE507" s="32"/>
      <c r="FF507" s="32"/>
      <c r="FG507" s="32"/>
      <c r="FH507" s="32"/>
      <c r="FI507" s="32"/>
      <c r="FJ507" s="32"/>
      <c r="FK507" s="32"/>
      <c r="FL507" s="32"/>
      <c r="FM507" s="32"/>
      <c r="FN507" s="32"/>
      <c r="FO507" s="32"/>
      <c r="FP507" s="32"/>
      <c r="FQ507" s="32"/>
      <c r="FR507" s="32"/>
      <c r="FS507" s="32"/>
      <c r="FT507" s="32"/>
      <c r="FU507" s="32"/>
      <c r="FV507" s="32"/>
      <c r="FW507" s="32"/>
      <c r="FX507" s="32"/>
      <c r="FY507" s="32"/>
      <c r="FZ507" s="32"/>
      <c r="GA507" s="32"/>
      <c r="GB507" s="32"/>
      <c r="GC507" s="32"/>
      <c r="GD507" s="32"/>
      <c r="GE507" s="32"/>
      <c r="GF507" s="32"/>
      <c r="GG507" s="32"/>
      <c r="GH507" s="32"/>
      <c r="GI507" s="32"/>
      <c r="GJ507" s="32"/>
      <c r="GK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</row>
    <row r="508" spans="1:258" ht="18" x14ac:dyDescent="0.25">
      <c r="A508" s="33">
        <f>LOOKUP(2,1/($A$4:$A507&lt;&gt;""),$A$4:$A507)+1</f>
        <v>500</v>
      </c>
      <c r="B508" s="34"/>
      <c r="C508" s="48"/>
      <c r="D508" s="35" t="str">
        <f ca="1">IFERROR(IF($E508="","",VLOOKUP($E508,'Currency Pairs'!$B$4:$D$1001,3,FALSE)),"")</f>
        <v/>
      </c>
      <c r="E508" s="47" t="str">
        <f ca="1">IFERROR(IF($D508="","",VLOOKUP($D508,'Currency Pairs'!$A$4:$B$1001,2,FALSE)),"")</f>
        <v/>
      </c>
      <c r="F508" s="48"/>
      <c r="G508" s="47"/>
      <c r="H508" s="47"/>
      <c r="I508" s="47"/>
      <c r="J508" s="49" t="str">
        <f t="shared" si="16"/>
        <v/>
      </c>
      <c r="K508" s="77"/>
      <c r="L508" s="47"/>
      <c r="M508" s="50"/>
      <c r="N508" s="51" t="str">
        <f>IF(OR($G508="",$L508=""),"",ROUND(IF($F508="Long",(L508-G508),(G508-L508)) * POWER(10, VLOOKUP($D508,'Currency Pairs'!$A:$C,3,FALSE)),0))</f>
        <v/>
      </c>
      <c r="O508" s="93" t="str">
        <f>IF($P508="","",(($P508+$Q508+$R508)/LOOKUP(2,1/($V$4:$V507&lt;&gt;""),$V$4:$V507)))</f>
        <v/>
      </c>
      <c r="P508" s="52"/>
      <c r="Q508" s="52"/>
      <c r="R508" s="52"/>
      <c r="S508" s="40" t="str">
        <f t="shared" si="17"/>
        <v/>
      </c>
      <c r="T508" s="64"/>
      <c r="U508" s="64"/>
      <c r="V508" s="39" t="str">
        <f>IF($P508="","",$P508+$Q508+LOOKUP(2,1/($V$4:$V507&lt;&gt;""),$V$4:$V507))</f>
        <v/>
      </c>
      <c r="W508" s="40"/>
      <c r="X508" s="40"/>
      <c r="Y508" s="33"/>
      <c r="Z508" s="33"/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  <c r="CY508" s="33"/>
      <c r="CZ508" s="33"/>
      <c r="DA508" s="33"/>
      <c r="DB508" s="33"/>
      <c r="DC508" s="33"/>
      <c r="DD508" s="33"/>
      <c r="DE508" s="33"/>
      <c r="DF508" s="33"/>
      <c r="DG508" s="33"/>
      <c r="DH508" s="33"/>
      <c r="DI508" s="33"/>
      <c r="DJ508" s="33"/>
      <c r="DK508" s="33"/>
      <c r="DL508" s="33"/>
      <c r="DM508" s="33"/>
      <c r="DN508" s="33"/>
      <c r="DO508" s="33"/>
      <c r="DP508" s="33"/>
      <c r="DQ508" s="33"/>
      <c r="DR508" s="33"/>
      <c r="DS508" s="33"/>
      <c r="DT508" s="33"/>
      <c r="DU508" s="33"/>
      <c r="DV508" s="33"/>
      <c r="DW508" s="33"/>
      <c r="DX508" s="33"/>
      <c r="DY508" s="33"/>
      <c r="DZ508" s="33"/>
      <c r="EA508" s="33"/>
      <c r="EB508" s="33"/>
      <c r="EC508" s="33"/>
      <c r="ED508" s="33"/>
      <c r="EE508" s="33"/>
      <c r="EF508" s="33"/>
      <c r="EG508" s="33"/>
      <c r="EH508" s="33"/>
      <c r="EI508" s="33"/>
      <c r="EJ508" s="33"/>
      <c r="EK508" s="33"/>
      <c r="EL508" s="33"/>
      <c r="EM508" s="33"/>
      <c r="EN508" s="33"/>
      <c r="EO508" s="33"/>
      <c r="EP508" s="33"/>
      <c r="EQ508" s="33"/>
      <c r="ER508" s="33"/>
      <c r="ES508" s="33"/>
      <c r="ET508" s="33"/>
      <c r="EU508" s="33"/>
      <c r="EV508" s="33"/>
      <c r="EW508" s="33"/>
      <c r="EX508" s="33"/>
      <c r="EY508" s="33"/>
      <c r="EZ508" s="33"/>
      <c r="FA508" s="33"/>
      <c r="FB508" s="33"/>
      <c r="FC508" s="33"/>
      <c r="FD508" s="33"/>
      <c r="FE508" s="33"/>
      <c r="FF508" s="33"/>
      <c r="FG508" s="33"/>
      <c r="FH508" s="33"/>
      <c r="FI508" s="33"/>
      <c r="FJ508" s="33"/>
      <c r="FK508" s="33"/>
      <c r="FL508" s="33"/>
      <c r="FM508" s="33"/>
      <c r="FN508" s="33"/>
      <c r="FO508" s="33"/>
      <c r="FP508" s="33"/>
      <c r="FQ508" s="33"/>
      <c r="FR508" s="33"/>
      <c r="FS508" s="33"/>
      <c r="FT508" s="33"/>
      <c r="FU508" s="33"/>
      <c r="FV508" s="33"/>
      <c r="FW508" s="33"/>
      <c r="FX508" s="33"/>
      <c r="FY508" s="33"/>
      <c r="FZ508" s="33"/>
      <c r="GA508" s="33"/>
      <c r="GB508" s="33"/>
      <c r="GC508" s="33"/>
      <c r="GD508" s="33"/>
      <c r="GE508" s="33"/>
      <c r="GF508" s="33"/>
      <c r="GG508" s="33"/>
      <c r="GH508" s="33"/>
      <c r="GI508" s="33"/>
      <c r="GJ508" s="33"/>
      <c r="GK508" s="33"/>
      <c r="GL508" s="33"/>
      <c r="GM508" s="33"/>
      <c r="GN508" s="33"/>
      <c r="GO508" s="33"/>
      <c r="GP508" s="33"/>
      <c r="GQ508" s="33"/>
      <c r="GR508" s="33"/>
      <c r="GS508" s="33"/>
      <c r="GT508" s="33"/>
      <c r="GU508" s="33"/>
      <c r="GV508" s="33"/>
      <c r="GW508" s="33"/>
      <c r="GX508" s="33"/>
      <c r="GY508" s="33"/>
      <c r="GZ508" s="33"/>
      <c r="HA508" s="33"/>
      <c r="HB508" s="33"/>
      <c r="HC508" s="33"/>
      <c r="HD508" s="33"/>
      <c r="HE508" s="33"/>
      <c r="HF508" s="33"/>
      <c r="HG508" s="33"/>
      <c r="HH508" s="33"/>
      <c r="HI508" s="33"/>
      <c r="HJ508" s="33"/>
      <c r="HK508" s="33"/>
      <c r="HL508" s="33"/>
      <c r="HM508" s="33"/>
      <c r="HN508" s="33"/>
      <c r="HO508" s="33"/>
      <c r="HP508" s="33"/>
      <c r="HQ508" s="33"/>
      <c r="HR508" s="33"/>
      <c r="HS508" s="33"/>
      <c r="HT508" s="33"/>
      <c r="HU508" s="33"/>
      <c r="HV508" s="33"/>
      <c r="HW508" s="33"/>
      <c r="HX508" s="33"/>
      <c r="HY508" s="33"/>
      <c r="HZ508" s="33"/>
      <c r="IA508" s="33"/>
      <c r="IB508" s="33"/>
      <c r="IC508" s="33"/>
      <c r="ID508" s="33"/>
      <c r="IE508" s="33"/>
      <c r="IF508" s="33"/>
      <c r="IG508" s="33"/>
      <c r="IH508" s="33"/>
      <c r="II508" s="33"/>
      <c r="IJ508" s="33"/>
      <c r="IK508" s="33"/>
      <c r="IL508" s="33"/>
      <c r="IM508" s="33"/>
      <c r="IN508" s="33"/>
      <c r="IO508" s="33"/>
      <c r="IP508" s="33"/>
      <c r="IQ508" s="33"/>
      <c r="IR508" s="33"/>
      <c r="IS508" s="33"/>
      <c r="IT508" s="33"/>
      <c r="IU508" s="33"/>
      <c r="IV508" s="33"/>
      <c r="IW508" s="33"/>
      <c r="IX508" s="33"/>
    </row>
    <row r="509" spans="1:258" ht="18" x14ac:dyDescent="0.25">
      <c r="A509" s="24">
        <f>LOOKUP(2,1/($A$4:$A508&lt;&gt;""),$A$4:$A508)+1</f>
        <v>501</v>
      </c>
      <c r="B509" s="25"/>
      <c r="C509" s="42"/>
      <c r="D509" s="26" t="str">
        <f ca="1">IFERROR(IF($E509="","",VLOOKUP($E509,'Currency Pairs'!$B$4:$D$1001,3,FALSE)),"")</f>
        <v/>
      </c>
      <c r="E509" s="41" t="str">
        <f ca="1">IFERROR(IF($D509="","",VLOOKUP($D509,'Currency Pairs'!$A$4:$B$1001,2,FALSE)),"")</f>
        <v/>
      </c>
      <c r="F509" s="42"/>
      <c r="G509" s="41"/>
      <c r="H509" s="41"/>
      <c r="I509" s="41"/>
      <c r="J509" s="43" t="str">
        <f t="shared" si="16"/>
        <v/>
      </c>
      <c r="K509" s="76"/>
      <c r="L509" s="41"/>
      <c r="M509" s="44"/>
      <c r="N509" s="45" t="str">
        <f>IF(OR($G509="",$L509=""),"",ROUND(IF($F509="Long",(L509-G509),(G509-L509)) * POWER(10, VLOOKUP($D509,'Currency Pairs'!$A:$C,3,FALSE)),0))</f>
        <v/>
      </c>
      <c r="O509" s="89" t="str">
        <f>IF($P509="","",(($P509+$Q509+$R509)/LOOKUP(2,1/($V$4:$V508&lt;&gt;""),$V$4:$V508)))</f>
        <v/>
      </c>
      <c r="P509" s="46"/>
      <c r="Q509" s="46"/>
      <c r="R509" s="46"/>
      <c r="S509" s="31" t="str">
        <f t="shared" si="17"/>
        <v/>
      </c>
      <c r="T509" s="63"/>
      <c r="U509" s="63"/>
      <c r="V509" s="30" t="str">
        <f>IF($P509="","",$P509+$Q509+LOOKUP(2,1/($V$4:$V508&lt;&gt;""),$V$4:$V508))</f>
        <v/>
      </c>
      <c r="W509" s="31"/>
      <c r="X509" s="31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2"/>
      <c r="AO509" s="32"/>
      <c r="AP509" s="32"/>
      <c r="AQ509" s="32"/>
      <c r="AR509" s="32"/>
      <c r="AS509" s="32"/>
      <c r="AT509" s="32"/>
      <c r="AU509" s="32"/>
      <c r="AV509" s="32"/>
      <c r="AW509" s="32"/>
      <c r="AX509" s="32"/>
      <c r="AY509" s="32"/>
      <c r="AZ509" s="32"/>
      <c r="BA509" s="32"/>
      <c r="BB509" s="32"/>
      <c r="BC509" s="32"/>
      <c r="BD509" s="32"/>
      <c r="BE509" s="32"/>
      <c r="BF509" s="32"/>
      <c r="BG509" s="32"/>
      <c r="BH509" s="32"/>
      <c r="BI509" s="32"/>
      <c r="BJ509" s="32"/>
      <c r="BK509" s="32"/>
      <c r="BL509" s="32"/>
      <c r="BM509" s="32"/>
      <c r="BN509" s="32"/>
      <c r="BO509" s="32"/>
      <c r="BP509" s="32"/>
      <c r="BQ509" s="32"/>
      <c r="BR509" s="32"/>
      <c r="BS509" s="32"/>
      <c r="BT509" s="32"/>
      <c r="BU509" s="32"/>
      <c r="BV509" s="32"/>
      <c r="BW509" s="32"/>
      <c r="BX509" s="32"/>
      <c r="BY509" s="32"/>
      <c r="BZ509" s="32"/>
      <c r="CA509" s="32"/>
      <c r="CB509" s="32"/>
      <c r="CC509" s="32"/>
      <c r="CD509" s="32"/>
      <c r="CE509" s="32"/>
      <c r="CF509" s="32"/>
      <c r="CG509" s="32"/>
      <c r="CH509" s="32"/>
      <c r="CI509" s="32"/>
      <c r="CJ509" s="32"/>
      <c r="CK509" s="32"/>
      <c r="CL509" s="32"/>
      <c r="CM509" s="32"/>
      <c r="CN509" s="32"/>
      <c r="CO509" s="32"/>
      <c r="CP509" s="32"/>
      <c r="CQ509" s="32"/>
      <c r="CR509" s="32"/>
      <c r="CS509" s="32"/>
      <c r="CT509" s="32"/>
      <c r="CU509" s="32"/>
      <c r="CV509" s="32"/>
      <c r="CW509" s="32"/>
      <c r="CX509" s="32"/>
      <c r="CY509" s="32"/>
      <c r="CZ509" s="32"/>
      <c r="DA509" s="32"/>
      <c r="DB509" s="32"/>
      <c r="DC509" s="32"/>
      <c r="DD509" s="32"/>
      <c r="DE509" s="32"/>
      <c r="DF509" s="32"/>
      <c r="DG509" s="32"/>
      <c r="DH509" s="32"/>
      <c r="DI509" s="32"/>
      <c r="DJ509" s="32"/>
      <c r="DK509" s="32"/>
      <c r="DL509" s="32"/>
      <c r="DM509" s="32"/>
      <c r="DN509" s="32"/>
      <c r="DO509" s="32"/>
      <c r="DP509" s="32"/>
      <c r="DQ509" s="32"/>
      <c r="DR509" s="32"/>
      <c r="DS509" s="32"/>
      <c r="DT509" s="32"/>
      <c r="DU509" s="32"/>
      <c r="DV509" s="32"/>
      <c r="DW509" s="32"/>
      <c r="DX509" s="32"/>
      <c r="DY509" s="32"/>
      <c r="DZ509" s="32"/>
      <c r="EA509" s="32"/>
      <c r="EB509" s="32"/>
      <c r="EC509" s="32"/>
      <c r="ED509" s="32"/>
      <c r="EE509" s="32"/>
      <c r="EF509" s="32"/>
      <c r="EG509" s="32"/>
      <c r="EH509" s="32"/>
      <c r="EI509" s="32"/>
      <c r="EJ509" s="32"/>
      <c r="EK509" s="32"/>
      <c r="EL509" s="32"/>
      <c r="EM509" s="32"/>
      <c r="EN509" s="32"/>
      <c r="EO509" s="32"/>
      <c r="EP509" s="32"/>
      <c r="EQ509" s="32"/>
      <c r="ER509" s="32"/>
      <c r="ES509" s="32"/>
      <c r="ET509" s="32"/>
      <c r="EU509" s="32"/>
      <c r="EV509" s="32"/>
      <c r="EW509" s="32"/>
      <c r="EX509" s="32"/>
      <c r="EY509" s="32"/>
      <c r="EZ509" s="32"/>
      <c r="FA509" s="32"/>
      <c r="FB509" s="32"/>
      <c r="FC509" s="32"/>
      <c r="FD509" s="32"/>
      <c r="FE509" s="32"/>
      <c r="FF509" s="32"/>
      <c r="FG509" s="32"/>
      <c r="FH509" s="32"/>
      <c r="FI509" s="32"/>
      <c r="FJ509" s="32"/>
      <c r="FK509" s="32"/>
      <c r="FL509" s="32"/>
      <c r="FM509" s="32"/>
      <c r="FN509" s="32"/>
      <c r="FO509" s="32"/>
      <c r="FP509" s="32"/>
      <c r="FQ509" s="32"/>
      <c r="FR509" s="32"/>
      <c r="FS509" s="32"/>
      <c r="FT509" s="32"/>
      <c r="FU509" s="32"/>
      <c r="FV509" s="32"/>
      <c r="FW509" s="32"/>
      <c r="FX509" s="32"/>
      <c r="FY509" s="32"/>
      <c r="FZ509" s="32"/>
      <c r="GA509" s="32"/>
      <c r="GB509" s="32"/>
      <c r="GC509" s="32"/>
      <c r="GD509" s="32"/>
      <c r="GE509" s="32"/>
      <c r="GF509" s="32"/>
      <c r="GG509" s="32"/>
      <c r="GH509" s="32"/>
      <c r="GI509" s="32"/>
      <c r="GJ509" s="32"/>
      <c r="GK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</row>
    <row r="510" spans="1:258" ht="18" x14ac:dyDescent="0.25">
      <c r="A510" s="33">
        <f>LOOKUP(2,1/($A$4:$A509&lt;&gt;""),$A$4:$A509)+1</f>
        <v>502</v>
      </c>
      <c r="B510" s="34"/>
      <c r="C510" s="48"/>
      <c r="D510" s="35" t="str">
        <f ca="1">IFERROR(IF($E510="","",VLOOKUP($E510,'Currency Pairs'!$B$4:$D$1001,3,FALSE)),"")</f>
        <v/>
      </c>
      <c r="E510" s="47" t="str">
        <f ca="1">IFERROR(IF($D510="","",VLOOKUP($D510,'Currency Pairs'!$A$4:$B$1001,2,FALSE)),"")</f>
        <v/>
      </c>
      <c r="F510" s="48"/>
      <c r="G510" s="47"/>
      <c r="H510" s="47"/>
      <c r="I510" s="47"/>
      <c r="J510" s="49" t="str">
        <f t="shared" si="16"/>
        <v/>
      </c>
      <c r="K510" s="77"/>
      <c r="L510" s="47"/>
      <c r="M510" s="50"/>
      <c r="N510" s="51" t="str">
        <f>IF(OR($G510="",$L510=""),"",ROUND(IF($F510="Long",(L510-G510),(G510-L510)) * POWER(10, VLOOKUP($D510,'Currency Pairs'!$A:$C,3,FALSE)),0))</f>
        <v/>
      </c>
      <c r="O510" s="93" t="str">
        <f>IF($P510="","",(($P510+$Q510+$R510)/LOOKUP(2,1/($V$4:$V509&lt;&gt;""),$V$4:$V509)))</f>
        <v/>
      </c>
      <c r="P510" s="52"/>
      <c r="Q510" s="52"/>
      <c r="R510" s="52"/>
      <c r="S510" s="40" t="str">
        <f t="shared" si="17"/>
        <v/>
      </c>
      <c r="T510" s="64"/>
      <c r="U510" s="64"/>
      <c r="V510" s="39" t="str">
        <f>IF($P510="","",$P510+$Q510+LOOKUP(2,1/($V$4:$V509&lt;&gt;""),$V$4:$V509))</f>
        <v/>
      </c>
      <c r="W510" s="40"/>
      <c r="X510" s="40"/>
      <c r="Y510" s="33"/>
      <c r="Z510" s="33"/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  <c r="CY510" s="33"/>
      <c r="CZ510" s="33"/>
      <c r="DA510" s="33"/>
      <c r="DB510" s="33"/>
      <c r="DC510" s="33"/>
      <c r="DD510" s="33"/>
      <c r="DE510" s="33"/>
      <c r="DF510" s="33"/>
      <c r="DG510" s="33"/>
      <c r="DH510" s="33"/>
      <c r="DI510" s="33"/>
      <c r="DJ510" s="33"/>
      <c r="DK510" s="33"/>
      <c r="DL510" s="33"/>
      <c r="DM510" s="33"/>
      <c r="DN510" s="33"/>
      <c r="DO510" s="33"/>
      <c r="DP510" s="33"/>
      <c r="DQ510" s="33"/>
      <c r="DR510" s="33"/>
      <c r="DS510" s="33"/>
      <c r="DT510" s="33"/>
      <c r="DU510" s="33"/>
      <c r="DV510" s="33"/>
      <c r="DW510" s="33"/>
      <c r="DX510" s="33"/>
      <c r="DY510" s="33"/>
      <c r="DZ510" s="33"/>
      <c r="EA510" s="33"/>
      <c r="EB510" s="33"/>
      <c r="EC510" s="33"/>
      <c r="ED510" s="33"/>
      <c r="EE510" s="33"/>
      <c r="EF510" s="33"/>
      <c r="EG510" s="33"/>
      <c r="EH510" s="33"/>
      <c r="EI510" s="33"/>
      <c r="EJ510" s="33"/>
      <c r="EK510" s="33"/>
      <c r="EL510" s="33"/>
      <c r="EM510" s="33"/>
      <c r="EN510" s="33"/>
      <c r="EO510" s="33"/>
      <c r="EP510" s="33"/>
      <c r="EQ510" s="33"/>
      <c r="ER510" s="33"/>
      <c r="ES510" s="33"/>
      <c r="ET510" s="33"/>
      <c r="EU510" s="33"/>
      <c r="EV510" s="33"/>
      <c r="EW510" s="33"/>
      <c r="EX510" s="33"/>
      <c r="EY510" s="33"/>
      <c r="EZ510" s="33"/>
      <c r="FA510" s="33"/>
      <c r="FB510" s="33"/>
      <c r="FC510" s="33"/>
      <c r="FD510" s="33"/>
      <c r="FE510" s="33"/>
      <c r="FF510" s="33"/>
      <c r="FG510" s="33"/>
      <c r="FH510" s="33"/>
      <c r="FI510" s="33"/>
      <c r="FJ510" s="33"/>
      <c r="FK510" s="33"/>
      <c r="FL510" s="33"/>
      <c r="FM510" s="33"/>
      <c r="FN510" s="33"/>
      <c r="FO510" s="33"/>
      <c r="FP510" s="33"/>
      <c r="FQ510" s="33"/>
      <c r="FR510" s="33"/>
      <c r="FS510" s="33"/>
      <c r="FT510" s="33"/>
      <c r="FU510" s="33"/>
      <c r="FV510" s="33"/>
      <c r="FW510" s="33"/>
      <c r="FX510" s="33"/>
      <c r="FY510" s="33"/>
      <c r="FZ510" s="33"/>
      <c r="GA510" s="33"/>
      <c r="GB510" s="33"/>
      <c r="GC510" s="33"/>
      <c r="GD510" s="33"/>
      <c r="GE510" s="33"/>
      <c r="GF510" s="33"/>
      <c r="GG510" s="33"/>
      <c r="GH510" s="33"/>
      <c r="GI510" s="33"/>
      <c r="GJ510" s="33"/>
      <c r="GK510" s="33"/>
      <c r="GL510" s="33"/>
      <c r="GM510" s="33"/>
      <c r="GN510" s="33"/>
      <c r="GO510" s="33"/>
      <c r="GP510" s="33"/>
      <c r="GQ510" s="33"/>
      <c r="GR510" s="33"/>
      <c r="GS510" s="33"/>
      <c r="GT510" s="33"/>
      <c r="GU510" s="33"/>
      <c r="GV510" s="33"/>
      <c r="GW510" s="33"/>
      <c r="GX510" s="33"/>
      <c r="GY510" s="33"/>
      <c r="GZ510" s="33"/>
      <c r="HA510" s="33"/>
      <c r="HB510" s="33"/>
      <c r="HC510" s="33"/>
      <c r="HD510" s="33"/>
      <c r="HE510" s="33"/>
      <c r="HF510" s="33"/>
      <c r="HG510" s="33"/>
      <c r="HH510" s="33"/>
      <c r="HI510" s="33"/>
      <c r="HJ510" s="33"/>
      <c r="HK510" s="33"/>
      <c r="HL510" s="33"/>
      <c r="HM510" s="33"/>
      <c r="HN510" s="33"/>
      <c r="HO510" s="33"/>
      <c r="HP510" s="33"/>
      <c r="HQ510" s="33"/>
      <c r="HR510" s="33"/>
      <c r="HS510" s="33"/>
      <c r="HT510" s="33"/>
      <c r="HU510" s="33"/>
      <c r="HV510" s="33"/>
      <c r="HW510" s="33"/>
      <c r="HX510" s="33"/>
      <c r="HY510" s="33"/>
      <c r="HZ510" s="33"/>
      <c r="IA510" s="33"/>
      <c r="IB510" s="33"/>
      <c r="IC510" s="33"/>
      <c r="ID510" s="33"/>
      <c r="IE510" s="33"/>
      <c r="IF510" s="33"/>
      <c r="IG510" s="33"/>
      <c r="IH510" s="33"/>
      <c r="II510" s="33"/>
      <c r="IJ510" s="33"/>
      <c r="IK510" s="33"/>
      <c r="IL510" s="33"/>
      <c r="IM510" s="33"/>
      <c r="IN510" s="33"/>
      <c r="IO510" s="33"/>
      <c r="IP510" s="33"/>
      <c r="IQ510" s="33"/>
      <c r="IR510" s="33"/>
      <c r="IS510" s="33"/>
      <c r="IT510" s="33"/>
      <c r="IU510" s="33"/>
      <c r="IV510" s="33"/>
      <c r="IW510" s="33"/>
      <c r="IX510" s="33"/>
    </row>
    <row r="511" spans="1:258" ht="18" x14ac:dyDescent="0.25">
      <c r="A511" s="24">
        <f>LOOKUP(2,1/($A$4:$A510&lt;&gt;""),$A$4:$A510)+1</f>
        <v>503</v>
      </c>
      <c r="B511" s="25"/>
      <c r="C511" s="42"/>
      <c r="D511" s="26" t="str">
        <f ca="1">IFERROR(IF($E511="","",VLOOKUP($E511,'Currency Pairs'!$B$4:$D$1001,3,FALSE)),"")</f>
        <v/>
      </c>
      <c r="E511" s="41" t="str">
        <f ca="1">IFERROR(IF($D511="","",VLOOKUP($D511,'Currency Pairs'!$A$4:$B$1001,2,FALSE)),"")</f>
        <v/>
      </c>
      <c r="F511" s="42"/>
      <c r="G511" s="41"/>
      <c r="H511" s="41"/>
      <c r="I511" s="41"/>
      <c r="J511" s="43" t="str">
        <f t="shared" si="16"/>
        <v/>
      </c>
      <c r="K511" s="76"/>
      <c r="L511" s="41"/>
      <c r="M511" s="44"/>
      <c r="N511" s="45" t="str">
        <f>IF(OR($G511="",$L511=""),"",ROUND(IF($F511="Long",(L511-G511),(G511-L511)) * POWER(10, VLOOKUP($D511,'Currency Pairs'!$A:$C,3,FALSE)),0))</f>
        <v/>
      </c>
      <c r="O511" s="89" t="str">
        <f>IF($P511="","",(($P511+$Q511+$R511)/LOOKUP(2,1/($V$4:$V510&lt;&gt;""),$V$4:$V510)))</f>
        <v/>
      </c>
      <c r="P511" s="46"/>
      <c r="Q511" s="46"/>
      <c r="R511" s="46"/>
      <c r="S511" s="31" t="str">
        <f t="shared" si="17"/>
        <v/>
      </c>
      <c r="T511" s="63"/>
      <c r="U511" s="63"/>
      <c r="V511" s="30" t="str">
        <f>IF($P511="","",$P511+$Q511+LOOKUP(2,1/($V$4:$V510&lt;&gt;""),$V$4:$V510))</f>
        <v/>
      </c>
      <c r="W511" s="31"/>
      <c r="X511" s="31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2"/>
      <c r="AO511" s="32"/>
      <c r="AP511" s="32"/>
      <c r="AQ511" s="32"/>
      <c r="AR511" s="32"/>
      <c r="AS511" s="32"/>
      <c r="AT511" s="32"/>
      <c r="AU511" s="32"/>
      <c r="AV511" s="32"/>
      <c r="AW511" s="32"/>
      <c r="AX511" s="32"/>
      <c r="AY511" s="32"/>
      <c r="AZ511" s="32"/>
      <c r="BA511" s="32"/>
      <c r="BB511" s="32"/>
      <c r="BC511" s="32"/>
      <c r="BD511" s="32"/>
      <c r="BE511" s="32"/>
      <c r="BF511" s="32"/>
      <c r="BG511" s="32"/>
      <c r="BH511" s="32"/>
      <c r="BI511" s="32"/>
      <c r="BJ511" s="32"/>
      <c r="BK511" s="32"/>
      <c r="BL511" s="32"/>
      <c r="BM511" s="32"/>
      <c r="BN511" s="32"/>
      <c r="BO511" s="32"/>
      <c r="BP511" s="32"/>
      <c r="BQ511" s="32"/>
      <c r="BR511" s="32"/>
      <c r="BS511" s="32"/>
      <c r="BT511" s="32"/>
      <c r="BU511" s="32"/>
      <c r="BV511" s="32"/>
      <c r="BW511" s="32"/>
      <c r="BX511" s="32"/>
      <c r="BY511" s="32"/>
      <c r="BZ511" s="32"/>
      <c r="CA511" s="32"/>
      <c r="CB511" s="32"/>
      <c r="CC511" s="32"/>
      <c r="CD511" s="32"/>
      <c r="CE511" s="32"/>
      <c r="CF511" s="32"/>
      <c r="CG511" s="32"/>
      <c r="CH511" s="32"/>
      <c r="CI511" s="32"/>
      <c r="CJ511" s="32"/>
      <c r="CK511" s="32"/>
      <c r="CL511" s="32"/>
      <c r="CM511" s="32"/>
      <c r="CN511" s="32"/>
      <c r="CO511" s="32"/>
      <c r="CP511" s="32"/>
      <c r="CQ511" s="32"/>
      <c r="CR511" s="32"/>
      <c r="CS511" s="32"/>
      <c r="CT511" s="32"/>
      <c r="CU511" s="32"/>
      <c r="CV511" s="32"/>
      <c r="CW511" s="32"/>
      <c r="CX511" s="32"/>
      <c r="CY511" s="32"/>
      <c r="CZ511" s="32"/>
      <c r="DA511" s="32"/>
      <c r="DB511" s="32"/>
      <c r="DC511" s="32"/>
      <c r="DD511" s="32"/>
      <c r="DE511" s="32"/>
      <c r="DF511" s="32"/>
      <c r="DG511" s="32"/>
      <c r="DH511" s="32"/>
      <c r="DI511" s="32"/>
      <c r="DJ511" s="32"/>
      <c r="DK511" s="32"/>
      <c r="DL511" s="32"/>
      <c r="DM511" s="32"/>
      <c r="DN511" s="32"/>
      <c r="DO511" s="32"/>
      <c r="DP511" s="32"/>
      <c r="DQ511" s="32"/>
      <c r="DR511" s="32"/>
      <c r="DS511" s="32"/>
      <c r="DT511" s="32"/>
      <c r="DU511" s="32"/>
      <c r="DV511" s="32"/>
      <c r="DW511" s="32"/>
      <c r="DX511" s="32"/>
      <c r="DY511" s="32"/>
      <c r="DZ511" s="32"/>
      <c r="EA511" s="32"/>
      <c r="EB511" s="32"/>
      <c r="EC511" s="32"/>
      <c r="ED511" s="32"/>
      <c r="EE511" s="32"/>
      <c r="EF511" s="32"/>
      <c r="EG511" s="32"/>
      <c r="EH511" s="32"/>
      <c r="EI511" s="32"/>
      <c r="EJ511" s="32"/>
      <c r="EK511" s="32"/>
      <c r="EL511" s="32"/>
      <c r="EM511" s="32"/>
      <c r="EN511" s="32"/>
      <c r="EO511" s="32"/>
      <c r="EP511" s="32"/>
      <c r="EQ511" s="32"/>
      <c r="ER511" s="32"/>
      <c r="ES511" s="32"/>
      <c r="ET511" s="32"/>
      <c r="EU511" s="32"/>
      <c r="EV511" s="32"/>
      <c r="EW511" s="32"/>
      <c r="EX511" s="32"/>
      <c r="EY511" s="32"/>
      <c r="EZ511" s="32"/>
      <c r="FA511" s="32"/>
      <c r="FB511" s="32"/>
      <c r="FC511" s="32"/>
      <c r="FD511" s="32"/>
      <c r="FE511" s="32"/>
      <c r="FF511" s="32"/>
      <c r="FG511" s="32"/>
      <c r="FH511" s="32"/>
      <c r="FI511" s="32"/>
      <c r="FJ511" s="32"/>
      <c r="FK511" s="32"/>
      <c r="FL511" s="32"/>
      <c r="FM511" s="32"/>
      <c r="FN511" s="32"/>
      <c r="FO511" s="32"/>
      <c r="FP511" s="32"/>
      <c r="FQ511" s="32"/>
      <c r="FR511" s="32"/>
      <c r="FS511" s="32"/>
      <c r="FT511" s="32"/>
      <c r="FU511" s="32"/>
      <c r="FV511" s="32"/>
      <c r="FW511" s="32"/>
      <c r="FX511" s="32"/>
      <c r="FY511" s="32"/>
      <c r="FZ511" s="32"/>
      <c r="GA511" s="32"/>
      <c r="GB511" s="32"/>
      <c r="GC511" s="32"/>
      <c r="GD511" s="32"/>
      <c r="GE511" s="32"/>
      <c r="GF511" s="32"/>
      <c r="GG511" s="32"/>
      <c r="GH511" s="32"/>
      <c r="GI511" s="32"/>
      <c r="GJ511" s="32"/>
      <c r="GK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</row>
    <row r="512" spans="1:258" ht="18" x14ac:dyDescent="0.25">
      <c r="A512" s="33">
        <f>LOOKUP(2,1/($A$4:$A511&lt;&gt;""),$A$4:$A511)+1</f>
        <v>504</v>
      </c>
      <c r="B512" s="34"/>
      <c r="C512" s="48"/>
      <c r="D512" s="35" t="str">
        <f ca="1">IFERROR(IF($E512="","",VLOOKUP($E512,'Currency Pairs'!$B$4:$D$1001,3,FALSE)),"")</f>
        <v/>
      </c>
      <c r="E512" s="47" t="str">
        <f ca="1">IFERROR(IF($D512="","",VLOOKUP($D512,'Currency Pairs'!$A$4:$B$1001,2,FALSE)),"")</f>
        <v/>
      </c>
      <c r="F512" s="48"/>
      <c r="G512" s="47"/>
      <c r="H512" s="47"/>
      <c r="I512" s="47"/>
      <c r="J512" s="49" t="str">
        <f t="shared" si="16"/>
        <v/>
      </c>
      <c r="K512" s="77"/>
      <c r="L512" s="47"/>
      <c r="M512" s="50"/>
      <c r="N512" s="51" t="str">
        <f>IF(OR($G512="",$L512=""),"",ROUND(IF($F512="Long",(L512-G512),(G512-L512)) * POWER(10, VLOOKUP($D512,'Currency Pairs'!$A:$C,3,FALSE)),0))</f>
        <v/>
      </c>
      <c r="O512" s="93" t="str">
        <f>IF($P512="","",(($P512+$Q512+$R512)/LOOKUP(2,1/($V$4:$V511&lt;&gt;""),$V$4:$V511)))</f>
        <v/>
      </c>
      <c r="P512" s="52"/>
      <c r="Q512" s="52"/>
      <c r="R512" s="52"/>
      <c r="S512" s="40" t="str">
        <f t="shared" si="17"/>
        <v/>
      </c>
      <c r="T512" s="64"/>
      <c r="U512" s="64"/>
      <c r="V512" s="39" t="str">
        <f>IF($P512="","",$P512+$Q512+LOOKUP(2,1/($V$4:$V511&lt;&gt;""),$V$4:$V511))</f>
        <v/>
      </c>
      <c r="W512" s="40"/>
      <c r="X512" s="40"/>
      <c r="Y512" s="33"/>
      <c r="Z512" s="33"/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  <c r="CY512" s="33"/>
      <c r="CZ512" s="33"/>
      <c r="DA512" s="33"/>
      <c r="DB512" s="33"/>
      <c r="DC512" s="33"/>
      <c r="DD512" s="33"/>
      <c r="DE512" s="33"/>
      <c r="DF512" s="33"/>
      <c r="DG512" s="33"/>
      <c r="DH512" s="33"/>
      <c r="DI512" s="33"/>
      <c r="DJ512" s="33"/>
      <c r="DK512" s="33"/>
      <c r="DL512" s="33"/>
      <c r="DM512" s="33"/>
      <c r="DN512" s="33"/>
      <c r="DO512" s="33"/>
      <c r="DP512" s="33"/>
      <c r="DQ512" s="33"/>
      <c r="DR512" s="33"/>
      <c r="DS512" s="33"/>
      <c r="DT512" s="33"/>
      <c r="DU512" s="33"/>
      <c r="DV512" s="33"/>
      <c r="DW512" s="33"/>
      <c r="DX512" s="33"/>
      <c r="DY512" s="33"/>
      <c r="DZ512" s="33"/>
      <c r="EA512" s="33"/>
      <c r="EB512" s="33"/>
      <c r="EC512" s="33"/>
      <c r="ED512" s="33"/>
      <c r="EE512" s="33"/>
      <c r="EF512" s="33"/>
      <c r="EG512" s="33"/>
      <c r="EH512" s="33"/>
      <c r="EI512" s="33"/>
      <c r="EJ512" s="33"/>
      <c r="EK512" s="33"/>
      <c r="EL512" s="33"/>
      <c r="EM512" s="33"/>
      <c r="EN512" s="33"/>
      <c r="EO512" s="33"/>
      <c r="EP512" s="33"/>
      <c r="EQ512" s="33"/>
      <c r="ER512" s="33"/>
      <c r="ES512" s="33"/>
      <c r="ET512" s="33"/>
      <c r="EU512" s="33"/>
      <c r="EV512" s="33"/>
      <c r="EW512" s="33"/>
      <c r="EX512" s="33"/>
      <c r="EY512" s="33"/>
      <c r="EZ512" s="33"/>
      <c r="FA512" s="33"/>
      <c r="FB512" s="33"/>
      <c r="FC512" s="33"/>
      <c r="FD512" s="33"/>
      <c r="FE512" s="33"/>
      <c r="FF512" s="33"/>
      <c r="FG512" s="33"/>
      <c r="FH512" s="33"/>
      <c r="FI512" s="33"/>
      <c r="FJ512" s="33"/>
      <c r="FK512" s="33"/>
      <c r="FL512" s="33"/>
      <c r="FM512" s="33"/>
      <c r="FN512" s="33"/>
      <c r="FO512" s="33"/>
      <c r="FP512" s="33"/>
      <c r="FQ512" s="33"/>
      <c r="FR512" s="33"/>
      <c r="FS512" s="33"/>
      <c r="FT512" s="33"/>
      <c r="FU512" s="33"/>
      <c r="FV512" s="33"/>
      <c r="FW512" s="33"/>
      <c r="FX512" s="33"/>
      <c r="FY512" s="33"/>
      <c r="FZ512" s="33"/>
      <c r="GA512" s="33"/>
      <c r="GB512" s="33"/>
      <c r="GC512" s="33"/>
      <c r="GD512" s="33"/>
      <c r="GE512" s="33"/>
      <c r="GF512" s="33"/>
      <c r="GG512" s="33"/>
      <c r="GH512" s="33"/>
      <c r="GI512" s="33"/>
      <c r="GJ512" s="33"/>
      <c r="GK512" s="33"/>
      <c r="GL512" s="33"/>
      <c r="GM512" s="33"/>
      <c r="GN512" s="33"/>
      <c r="GO512" s="33"/>
      <c r="GP512" s="33"/>
      <c r="GQ512" s="33"/>
      <c r="GR512" s="33"/>
      <c r="GS512" s="33"/>
      <c r="GT512" s="33"/>
      <c r="GU512" s="33"/>
      <c r="GV512" s="33"/>
      <c r="GW512" s="33"/>
      <c r="GX512" s="33"/>
      <c r="GY512" s="33"/>
      <c r="GZ512" s="33"/>
      <c r="HA512" s="33"/>
      <c r="HB512" s="33"/>
      <c r="HC512" s="33"/>
      <c r="HD512" s="33"/>
      <c r="HE512" s="33"/>
      <c r="HF512" s="33"/>
      <c r="HG512" s="33"/>
      <c r="HH512" s="33"/>
      <c r="HI512" s="33"/>
      <c r="HJ512" s="33"/>
      <c r="HK512" s="33"/>
      <c r="HL512" s="33"/>
      <c r="HM512" s="33"/>
      <c r="HN512" s="33"/>
      <c r="HO512" s="33"/>
      <c r="HP512" s="33"/>
      <c r="HQ512" s="33"/>
      <c r="HR512" s="33"/>
      <c r="HS512" s="33"/>
      <c r="HT512" s="33"/>
      <c r="HU512" s="33"/>
      <c r="HV512" s="33"/>
      <c r="HW512" s="33"/>
      <c r="HX512" s="33"/>
      <c r="HY512" s="33"/>
      <c r="HZ512" s="33"/>
      <c r="IA512" s="33"/>
      <c r="IB512" s="33"/>
      <c r="IC512" s="33"/>
      <c r="ID512" s="33"/>
      <c r="IE512" s="33"/>
      <c r="IF512" s="33"/>
      <c r="IG512" s="33"/>
      <c r="IH512" s="33"/>
      <c r="II512" s="33"/>
      <c r="IJ512" s="33"/>
      <c r="IK512" s="33"/>
      <c r="IL512" s="33"/>
      <c r="IM512" s="33"/>
      <c r="IN512" s="33"/>
      <c r="IO512" s="33"/>
      <c r="IP512" s="33"/>
      <c r="IQ512" s="33"/>
      <c r="IR512" s="33"/>
      <c r="IS512" s="33"/>
      <c r="IT512" s="33"/>
      <c r="IU512" s="33"/>
      <c r="IV512" s="33"/>
      <c r="IW512" s="33"/>
      <c r="IX512" s="33"/>
    </row>
    <row r="513" spans="1:258" ht="18" x14ac:dyDescent="0.25">
      <c r="A513" s="24">
        <f>LOOKUP(2,1/($A$4:$A512&lt;&gt;""),$A$4:$A512)+1</f>
        <v>505</v>
      </c>
      <c r="B513" s="25"/>
      <c r="C513" s="42"/>
      <c r="D513" s="26" t="str">
        <f ca="1">IFERROR(IF($E513="","",VLOOKUP($E513,'Currency Pairs'!$B$4:$D$1001,3,FALSE)),"")</f>
        <v/>
      </c>
      <c r="E513" s="41" t="str">
        <f ca="1">IFERROR(IF($D513="","",VLOOKUP($D513,'Currency Pairs'!$A$4:$B$1001,2,FALSE)),"")</f>
        <v/>
      </c>
      <c r="F513" s="42"/>
      <c r="G513" s="41"/>
      <c r="H513" s="41"/>
      <c r="I513" s="41"/>
      <c r="J513" s="43" t="str">
        <f t="shared" si="16"/>
        <v/>
      </c>
      <c r="K513" s="76"/>
      <c r="L513" s="41"/>
      <c r="M513" s="44"/>
      <c r="N513" s="45" t="str">
        <f>IF(OR($G513="",$L513=""),"",ROUND(IF($F513="Long",(L513-G513),(G513-L513)) * POWER(10, VLOOKUP($D513,'Currency Pairs'!$A:$C,3,FALSE)),0))</f>
        <v/>
      </c>
      <c r="O513" s="89" t="str">
        <f>IF($P513="","",(($P513+$Q513+$R513)/LOOKUP(2,1/($V$4:$V512&lt;&gt;""),$V$4:$V512)))</f>
        <v/>
      </c>
      <c r="P513" s="46"/>
      <c r="Q513" s="46"/>
      <c r="R513" s="46"/>
      <c r="S513" s="31" t="str">
        <f t="shared" si="17"/>
        <v/>
      </c>
      <c r="T513" s="63"/>
      <c r="U513" s="63"/>
      <c r="V513" s="30" t="str">
        <f>IF($P513="","",$P513+$Q513+LOOKUP(2,1/($V$4:$V512&lt;&gt;""),$V$4:$V512))</f>
        <v/>
      </c>
      <c r="W513" s="31"/>
      <c r="X513" s="31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2"/>
      <c r="AO513" s="32"/>
      <c r="AP513" s="32"/>
      <c r="AQ513" s="32"/>
      <c r="AR513" s="32"/>
      <c r="AS513" s="32"/>
      <c r="AT513" s="32"/>
      <c r="AU513" s="32"/>
      <c r="AV513" s="32"/>
      <c r="AW513" s="32"/>
      <c r="AX513" s="32"/>
      <c r="AY513" s="32"/>
      <c r="AZ513" s="32"/>
      <c r="BA513" s="32"/>
      <c r="BB513" s="32"/>
      <c r="BC513" s="32"/>
      <c r="BD513" s="32"/>
      <c r="BE513" s="32"/>
      <c r="BF513" s="32"/>
      <c r="BG513" s="32"/>
      <c r="BH513" s="32"/>
      <c r="BI513" s="32"/>
      <c r="BJ513" s="32"/>
      <c r="BK513" s="32"/>
      <c r="BL513" s="32"/>
      <c r="BM513" s="32"/>
      <c r="BN513" s="32"/>
      <c r="BO513" s="32"/>
      <c r="BP513" s="32"/>
      <c r="BQ513" s="32"/>
      <c r="BR513" s="32"/>
      <c r="BS513" s="32"/>
      <c r="BT513" s="32"/>
      <c r="BU513" s="32"/>
      <c r="BV513" s="32"/>
      <c r="BW513" s="32"/>
      <c r="BX513" s="32"/>
      <c r="BY513" s="32"/>
      <c r="BZ513" s="32"/>
      <c r="CA513" s="32"/>
      <c r="CB513" s="32"/>
      <c r="CC513" s="32"/>
      <c r="CD513" s="32"/>
      <c r="CE513" s="32"/>
      <c r="CF513" s="32"/>
      <c r="CG513" s="32"/>
      <c r="CH513" s="32"/>
      <c r="CI513" s="32"/>
      <c r="CJ513" s="32"/>
      <c r="CK513" s="32"/>
      <c r="CL513" s="32"/>
      <c r="CM513" s="32"/>
      <c r="CN513" s="32"/>
      <c r="CO513" s="32"/>
      <c r="CP513" s="32"/>
      <c r="CQ513" s="32"/>
      <c r="CR513" s="32"/>
      <c r="CS513" s="32"/>
      <c r="CT513" s="32"/>
      <c r="CU513" s="32"/>
      <c r="CV513" s="32"/>
      <c r="CW513" s="32"/>
      <c r="CX513" s="32"/>
      <c r="CY513" s="32"/>
      <c r="CZ513" s="32"/>
      <c r="DA513" s="32"/>
      <c r="DB513" s="32"/>
      <c r="DC513" s="32"/>
      <c r="DD513" s="32"/>
      <c r="DE513" s="32"/>
      <c r="DF513" s="32"/>
      <c r="DG513" s="32"/>
      <c r="DH513" s="32"/>
      <c r="DI513" s="32"/>
      <c r="DJ513" s="32"/>
      <c r="DK513" s="32"/>
      <c r="DL513" s="32"/>
      <c r="DM513" s="32"/>
      <c r="DN513" s="32"/>
      <c r="DO513" s="32"/>
      <c r="DP513" s="32"/>
      <c r="DQ513" s="32"/>
      <c r="DR513" s="32"/>
      <c r="DS513" s="32"/>
      <c r="DT513" s="32"/>
      <c r="DU513" s="32"/>
      <c r="DV513" s="32"/>
      <c r="DW513" s="32"/>
      <c r="DX513" s="32"/>
      <c r="DY513" s="32"/>
      <c r="DZ513" s="32"/>
      <c r="EA513" s="32"/>
      <c r="EB513" s="32"/>
      <c r="EC513" s="32"/>
      <c r="ED513" s="32"/>
      <c r="EE513" s="32"/>
      <c r="EF513" s="32"/>
      <c r="EG513" s="32"/>
      <c r="EH513" s="32"/>
      <c r="EI513" s="32"/>
      <c r="EJ513" s="32"/>
      <c r="EK513" s="32"/>
      <c r="EL513" s="32"/>
      <c r="EM513" s="32"/>
      <c r="EN513" s="32"/>
      <c r="EO513" s="32"/>
      <c r="EP513" s="32"/>
      <c r="EQ513" s="32"/>
      <c r="ER513" s="32"/>
      <c r="ES513" s="32"/>
      <c r="ET513" s="32"/>
      <c r="EU513" s="32"/>
      <c r="EV513" s="32"/>
      <c r="EW513" s="32"/>
      <c r="EX513" s="32"/>
      <c r="EY513" s="32"/>
      <c r="EZ513" s="32"/>
      <c r="FA513" s="32"/>
      <c r="FB513" s="32"/>
      <c r="FC513" s="32"/>
      <c r="FD513" s="32"/>
      <c r="FE513" s="32"/>
      <c r="FF513" s="32"/>
      <c r="FG513" s="32"/>
      <c r="FH513" s="32"/>
      <c r="FI513" s="32"/>
      <c r="FJ513" s="32"/>
      <c r="FK513" s="32"/>
      <c r="FL513" s="32"/>
      <c r="FM513" s="32"/>
      <c r="FN513" s="32"/>
      <c r="FO513" s="32"/>
      <c r="FP513" s="32"/>
      <c r="FQ513" s="32"/>
      <c r="FR513" s="32"/>
      <c r="FS513" s="32"/>
      <c r="FT513" s="32"/>
      <c r="FU513" s="32"/>
      <c r="FV513" s="32"/>
      <c r="FW513" s="32"/>
      <c r="FX513" s="32"/>
      <c r="FY513" s="32"/>
      <c r="FZ513" s="32"/>
      <c r="GA513" s="32"/>
      <c r="GB513" s="32"/>
      <c r="GC513" s="32"/>
      <c r="GD513" s="32"/>
      <c r="GE513" s="32"/>
      <c r="GF513" s="32"/>
      <c r="GG513" s="32"/>
      <c r="GH513" s="32"/>
      <c r="GI513" s="32"/>
      <c r="GJ513" s="32"/>
      <c r="GK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</row>
    <row r="514" spans="1:258" ht="18" x14ac:dyDescent="0.25">
      <c r="A514" s="33">
        <f>LOOKUP(2,1/($A$4:$A513&lt;&gt;""),$A$4:$A513)+1</f>
        <v>506</v>
      </c>
      <c r="B514" s="34"/>
      <c r="C514" s="48"/>
      <c r="D514" s="35" t="str">
        <f ca="1">IFERROR(IF($E514="","",VLOOKUP($E514,'Currency Pairs'!$B$4:$D$1001,3,FALSE)),"")</f>
        <v/>
      </c>
      <c r="E514" s="47" t="str">
        <f ca="1">IFERROR(IF($D514="","",VLOOKUP($D514,'Currency Pairs'!$A$4:$B$1001,2,FALSE)),"")</f>
        <v/>
      </c>
      <c r="F514" s="48"/>
      <c r="G514" s="47"/>
      <c r="H514" s="47"/>
      <c r="I514" s="47"/>
      <c r="J514" s="49" t="str">
        <f t="shared" si="16"/>
        <v/>
      </c>
      <c r="K514" s="77"/>
      <c r="L514" s="47"/>
      <c r="M514" s="50"/>
      <c r="N514" s="51" t="str">
        <f>IF(OR($G514="",$L514=""),"",ROUND(IF($F514="Long",(L514-G514),(G514-L514)) * POWER(10, VLOOKUP($D514,'Currency Pairs'!$A:$C,3,FALSE)),0))</f>
        <v/>
      </c>
      <c r="O514" s="93" t="str">
        <f>IF($P514="","",(($P514+$Q514+$R514)/LOOKUP(2,1/($V$4:$V513&lt;&gt;""),$V$4:$V513)))</f>
        <v/>
      </c>
      <c r="P514" s="52"/>
      <c r="Q514" s="52"/>
      <c r="R514" s="52"/>
      <c r="S514" s="40" t="str">
        <f t="shared" si="17"/>
        <v/>
      </c>
      <c r="T514" s="64"/>
      <c r="U514" s="64"/>
      <c r="V514" s="39" t="str">
        <f>IF($P514="","",$P514+$Q514+LOOKUP(2,1/($V$4:$V513&lt;&gt;""),$V$4:$V513))</f>
        <v/>
      </c>
      <c r="W514" s="40"/>
      <c r="X514" s="40"/>
      <c r="Y514" s="33"/>
      <c r="Z514" s="33"/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  <c r="CY514" s="33"/>
      <c r="CZ514" s="33"/>
      <c r="DA514" s="33"/>
      <c r="DB514" s="33"/>
      <c r="DC514" s="33"/>
      <c r="DD514" s="33"/>
      <c r="DE514" s="33"/>
      <c r="DF514" s="33"/>
      <c r="DG514" s="33"/>
      <c r="DH514" s="33"/>
      <c r="DI514" s="33"/>
      <c r="DJ514" s="33"/>
      <c r="DK514" s="33"/>
      <c r="DL514" s="33"/>
      <c r="DM514" s="33"/>
      <c r="DN514" s="33"/>
      <c r="DO514" s="33"/>
      <c r="DP514" s="33"/>
      <c r="DQ514" s="33"/>
      <c r="DR514" s="33"/>
      <c r="DS514" s="33"/>
      <c r="DT514" s="33"/>
      <c r="DU514" s="33"/>
      <c r="DV514" s="33"/>
      <c r="DW514" s="33"/>
      <c r="DX514" s="33"/>
      <c r="DY514" s="33"/>
      <c r="DZ514" s="33"/>
      <c r="EA514" s="33"/>
      <c r="EB514" s="33"/>
      <c r="EC514" s="33"/>
      <c r="ED514" s="33"/>
      <c r="EE514" s="33"/>
      <c r="EF514" s="33"/>
      <c r="EG514" s="33"/>
      <c r="EH514" s="33"/>
      <c r="EI514" s="33"/>
      <c r="EJ514" s="33"/>
      <c r="EK514" s="33"/>
      <c r="EL514" s="33"/>
      <c r="EM514" s="33"/>
      <c r="EN514" s="33"/>
      <c r="EO514" s="33"/>
      <c r="EP514" s="33"/>
      <c r="EQ514" s="33"/>
      <c r="ER514" s="33"/>
      <c r="ES514" s="33"/>
      <c r="ET514" s="33"/>
      <c r="EU514" s="33"/>
      <c r="EV514" s="33"/>
      <c r="EW514" s="33"/>
      <c r="EX514" s="33"/>
      <c r="EY514" s="33"/>
      <c r="EZ514" s="33"/>
      <c r="FA514" s="33"/>
      <c r="FB514" s="33"/>
      <c r="FC514" s="33"/>
      <c r="FD514" s="33"/>
      <c r="FE514" s="33"/>
      <c r="FF514" s="33"/>
      <c r="FG514" s="33"/>
      <c r="FH514" s="33"/>
      <c r="FI514" s="33"/>
      <c r="FJ514" s="33"/>
      <c r="FK514" s="33"/>
      <c r="FL514" s="33"/>
      <c r="FM514" s="33"/>
      <c r="FN514" s="33"/>
      <c r="FO514" s="33"/>
      <c r="FP514" s="33"/>
      <c r="FQ514" s="33"/>
      <c r="FR514" s="33"/>
      <c r="FS514" s="33"/>
      <c r="FT514" s="33"/>
      <c r="FU514" s="33"/>
      <c r="FV514" s="33"/>
      <c r="FW514" s="33"/>
      <c r="FX514" s="33"/>
      <c r="FY514" s="33"/>
      <c r="FZ514" s="33"/>
      <c r="GA514" s="33"/>
      <c r="GB514" s="33"/>
      <c r="GC514" s="33"/>
      <c r="GD514" s="33"/>
      <c r="GE514" s="33"/>
      <c r="GF514" s="33"/>
      <c r="GG514" s="33"/>
      <c r="GH514" s="33"/>
      <c r="GI514" s="33"/>
      <c r="GJ514" s="33"/>
      <c r="GK514" s="33"/>
      <c r="GL514" s="33"/>
      <c r="GM514" s="33"/>
      <c r="GN514" s="33"/>
      <c r="GO514" s="33"/>
      <c r="GP514" s="33"/>
      <c r="GQ514" s="33"/>
      <c r="GR514" s="33"/>
      <c r="GS514" s="33"/>
      <c r="GT514" s="33"/>
      <c r="GU514" s="33"/>
      <c r="GV514" s="33"/>
      <c r="GW514" s="33"/>
      <c r="GX514" s="33"/>
      <c r="GY514" s="33"/>
      <c r="GZ514" s="33"/>
      <c r="HA514" s="33"/>
      <c r="HB514" s="33"/>
      <c r="HC514" s="33"/>
      <c r="HD514" s="33"/>
      <c r="HE514" s="33"/>
      <c r="HF514" s="33"/>
      <c r="HG514" s="33"/>
      <c r="HH514" s="33"/>
      <c r="HI514" s="33"/>
      <c r="HJ514" s="33"/>
      <c r="HK514" s="33"/>
      <c r="HL514" s="33"/>
      <c r="HM514" s="33"/>
      <c r="HN514" s="33"/>
      <c r="HO514" s="33"/>
      <c r="HP514" s="33"/>
      <c r="HQ514" s="33"/>
      <c r="HR514" s="33"/>
      <c r="HS514" s="33"/>
      <c r="HT514" s="33"/>
      <c r="HU514" s="33"/>
      <c r="HV514" s="33"/>
      <c r="HW514" s="33"/>
      <c r="HX514" s="33"/>
      <c r="HY514" s="33"/>
      <c r="HZ514" s="33"/>
      <c r="IA514" s="33"/>
      <c r="IB514" s="33"/>
      <c r="IC514" s="33"/>
      <c r="ID514" s="33"/>
      <c r="IE514" s="33"/>
      <c r="IF514" s="33"/>
      <c r="IG514" s="33"/>
      <c r="IH514" s="33"/>
      <c r="II514" s="33"/>
      <c r="IJ514" s="33"/>
      <c r="IK514" s="33"/>
      <c r="IL514" s="33"/>
      <c r="IM514" s="33"/>
      <c r="IN514" s="33"/>
      <c r="IO514" s="33"/>
      <c r="IP514" s="33"/>
      <c r="IQ514" s="33"/>
      <c r="IR514" s="33"/>
      <c r="IS514" s="33"/>
      <c r="IT514" s="33"/>
      <c r="IU514" s="33"/>
      <c r="IV514" s="33"/>
      <c r="IW514" s="33"/>
      <c r="IX514" s="33"/>
    </row>
    <row r="515" spans="1:258" ht="18" x14ac:dyDescent="0.25">
      <c r="A515" s="24">
        <f>LOOKUP(2,1/($A$4:$A514&lt;&gt;""),$A$4:$A514)+1</f>
        <v>507</v>
      </c>
      <c r="B515" s="25"/>
      <c r="C515" s="42"/>
      <c r="D515" s="26" t="str">
        <f ca="1">IFERROR(IF($E515="","",VLOOKUP($E515,'Currency Pairs'!$B$4:$D$1001,3,FALSE)),"")</f>
        <v/>
      </c>
      <c r="E515" s="41" t="str">
        <f ca="1">IFERROR(IF($D515="","",VLOOKUP($D515,'Currency Pairs'!$A$4:$B$1001,2,FALSE)),"")</f>
        <v/>
      </c>
      <c r="F515" s="42"/>
      <c r="G515" s="41"/>
      <c r="H515" s="41"/>
      <c r="I515" s="41"/>
      <c r="J515" s="43" t="str">
        <f t="shared" si="16"/>
        <v/>
      </c>
      <c r="K515" s="76"/>
      <c r="L515" s="41"/>
      <c r="M515" s="44"/>
      <c r="N515" s="45" t="str">
        <f>IF(OR($G515="",$L515=""),"",ROUND(IF($F515="Long",(L515-G515),(G515-L515)) * POWER(10, VLOOKUP($D515,'Currency Pairs'!$A:$C,3,FALSE)),0))</f>
        <v/>
      </c>
      <c r="O515" s="89" t="str">
        <f>IF($P515="","",(($P515+$Q515+$R515)/LOOKUP(2,1/($V$4:$V514&lt;&gt;""),$V$4:$V514)))</f>
        <v/>
      </c>
      <c r="P515" s="46"/>
      <c r="Q515" s="46"/>
      <c r="R515" s="46"/>
      <c r="S515" s="31" t="str">
        <f t="shared" si="17"/>
        <v/>
      </c>
      <c r="T515" s="63"/>
      <c r="U515" s="63"/>
      <c r="V515" s="30" t="str">
        <f>IF($P515="","",$P515+$Q515+LOOKUP(2,1/($V$4:$V514&lt;&gt;""),$V$4:$V514))</f>
        <v/>
      </c>
      <c r="W515" s="31"/>
      <c r="X515" s="31"/>
      <c r="Y515" s="32"/>
      <c r="Z515" s="32"/>
      <c r="AA515" s="32"/>
      <c r="AB515" s="32"/>
      <c r="AC515" s="3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2"/>
      <c r="AO515" s="32"/>
      <c r="AP515" s="32"/>
      <c r="AQ515" s="32"/>
      <c r="AR515" s="32"/>
      <c r="AS515" s="32"/>
      <c r="AT515" s="32"/>
      <c r="AU515" s="32"/>
      <c r="AV515" s="32"/>
      <c r="AW515" s="32"/>
      <c r="AX515" s="32"/>
      <c r="AY515" s="32"/>
      <c r="AZ515" s="32"/>
      <c r="BA515" s="32"/>
      <c r="BB515" s="32"/>
      <c r="BC515" s="32"/>
      <c r="BD515" s="32"/>
      <c r="BE515" s="32"/>
      <c r="BF515" s="32"/>
      <c r="BG515" s="32"/>
      <c r="BH515" s="32"/>
      <c r="BI515" s="32"/>
      <c r="BJ515" s="32"/>
      <c r="BK515" s="32"/>
      <c r="BL515" s="32"/>
      <c r="BM515" s="32"/>
      <c r="BN515" s="32"/>
      <c r="BO515" s="32"/>
      <c r="BP515" s="32"/>
      <c r="BQ515" s="32"/>
      <c r="BR515" s="32"/>
      <c r="BS515" s="32"/>
      <c r="BT515" s="32"/>
      <c r="BU515" s="32"/>
      <c r="BV515" s="32"/>
      <c r="BW515" s="32"/>
      <c r="BX515" s="32"/>
      <c r="BY515" s="32"/>
      <c r="BZ515" s="32"/>
      <c r="CA515" s="32"/>
      <c r="CB515" s="32"/>
      <c r="CC515" s="32"/>
      <c r="CD515" s="32"/>
      <c r="CE515" s="32"/>
      <c r="CF515" s="32"/>
      <c r="CG515" s="32"/>
      <c r="CH515" s="32"/>
      <c r="CI515" s="32"/>
      <c r="CJ515" s="32"/>
      <c r="CK515" s="32"/>
      <c r="CL515" s="32"/>
      <c r="CM515" s="32"/>
      <c r="CN515" s="32"/>
      <c r="CO515" s="32"/>
      <c r="CP515" s="32"/>
      <c r="CQ515" s="32"/>
      <c r="CR515" s="32"/>
      <c r="CS515" s="32"/>
      <c r="CT515" s="32"/>
      <c r="CU515" s="32"/>
      <c r="CV515" s="32"/>
      <c r="CW515" s="32"/>
      <c r="CX515" s="32"/>
      <c r="CY515" s="32"/>
      <c r="CZ515" s="32"/>
      <c r="DA515" s="32"/>
      <c r="DB515" s="32"/>
      <c r="DC515" s="32"/>
      <c r="DD515" s="32"/>
      <c r="DE515" s="32"/>
      <c r="DF515" s="32"/>
      <c r="DG515" s="32"/>
      <c r="DH515" s="32"/>
      <c r="DI515" s="32"/>
      <c r="DJ515" s="32"/>
      <c r="DK515" s="32"/>
      <c r="DL515" s="32"/>
      <c r="DM515" s="32"/>
      <c r="DN515" s="32"/>
      <c r="DO515" s="32"/>
      <c r="DP515" s="32"/>
      <c r="DQ515" s="32"/>
      <c r="DR515" s="32"/>
      <c r="DS515" s="32"/>
      <c r="DT515" s="32"/>
      <c r="DU515" s="32"/>
      <c r="DV515" s="32"/>
      <c r="DW515" s="32"/>
      <c r="DX515" s="32"/>
      <c r="DY515" s="32"/>
      <c r="DZ515" s="32"/>
      <c r="EA515" s="32"/>
      <c r="EB515" s="32"/>
      <c r="EC515" s="32"/>
      <c r="ED515" s="32"/>
      <c r="EE515" s="32"/>
      <c r="EF515" s="32"/>
      <c r="EG515" s="32"/>
      <c r="EH515" s="32"/>
      <c r="EI515" s="32"/>
      <c r="EJ515" s="32"/>
      <c r="EK515" s="32"/>
      <c r="EL515" s="32"/>
      <c r="EM515" s="32"/>
      <c r="EN515" s="32"/>
      <c r="EO515" s="32"/>
      <c r="EP515" s="32"/>
      <c r="EQ515" s="32"/>
      <c r="ER515" s="32"/>
      <c r="ES515" s="32"/>
      <c r="ET515" s="32"/>
      <c r="EU515" s="32"/>
      <c r="EV515" s="32"/>
      <c r="EW515" s="32"/>
      <c r="EX515" s="32"/>
      <c r="EY515" s="32"/>
      <c r="EZ515" s="32"/>
      <c r="FA515" s="32"/>
      <c r="FB515" s="32"/>
      <c r="FC515" s="32"/>
      <c r="FD515" s="32"/>
      <c r="FE515" s="32"/>
      <c r="FF515" s="32"/>
      <c r="FG515" s="32"/>
      <c r="FH515" s="32"/>
      <c r="FI515" s="32"/>
      <c r="FJ515" s="32"/>
      <c r="FK515" s="32"/>
      <c r="FL515" s="32"/>
      <c r="FM515" s="32"/>
      <c r="FN515" s="32"/>
      <c r="FO515" s="32"/>
      <c r="FP515" s="32"/>
      <c r="FQ515" s="32"/>
      <c r="FR515" s="32"/>
      <c r="FS515" s="32"/>
      <c r="FT515" s="32"/>
      <c r="FU515" s="32"/>
      <c r="FV515" s="32"/>
      <c r="FW515" s="32"/>
      <c r="FX515" s="32"/>
      <c r="FY515" s="32"/>
      <c r="FZ515" s="32"/>
      <c r="GA515" s="32"/>
      <c r="GB515" s="32"/>
      <c r="GC515" s="32"/>
      <c r="GD515" s="32"/>
      <c r="GE515" s="32"/>
      <c r="GF515" s="32"/>
      <c r="GG515" s="32"/>
      <c r="GH515" s="32"/>
      <c r="GI515" s="32"/>
      <c r="GJ515" s="32"/>
      <c r="GK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</row>
    <row r="516" spans="1:258" ht="18" x14ac:dyDescent="0.25">
      <c r="A516" s="33">
        <f>LOOKUP(2,1/($A$4:$A515&lt;&gt;""),$A$4:$A515)+1</f>
        <v>508</v>
      </c>
      <c r="B516" s="34"/>
      <c r="C516" s="48"/>
      <c r="D516" s="35" t="str">
        <f ca="1">IFERROR(IF($E516="","",VLOOKUP($E516,'Currency Pairs'!$B$4:$D$1001,3,FALSE)),"")</f>
        <v/>
      </c>
      <c r="E516" s="47" t="str">
        <f ca="1">IFERROR(IF($D516="","",VLOOKUP($D516,'Currency Pairs'!$A$4:$B$1001,2,FALSE)),"")</f>
        <v/>
      </c>
      <c r="F516" s="48"/>
      <c r="G516" s="47"/>
      <c r="H516" s="47"/>
      <c r="I516" s="47"/>
      <c r="J516" s="49" t="str">
        <f t="shared" si="16"/>
        <v/>
      </c>
      <c r="K516" s="77"/>
      <c r="L516" s="47"/>
      <c r="M516" s="50"/>
      <c r="N516" s="51" t="str">
        <f>IF(OR($G516="",$L516=""),"",ROUND(IF($F516="Long",(L516-G516),(G516-L516)) * POWER(10, VLOOKUP($D516,'Currency Pairs'!$A:$C,3,FALSE)),0))</f>
        <v/>
      </c>
      <c r="O516" s="93" t="str">
        <f>IF($P516="","",(($P516+$Q516+$R516)/LOOKUP(2,1/($V$4:$V515&lt;&gt;""),$V$4:$V515)))</f>
        <v/>
      </c>
      <c r="P516" s="52"/>
      <c r="Q516" s="52"/>
      <c r="R516" s="52"/>
      <c r="S516" s="40" t="str">
        <f t="shared" si="17"/>
        <v/>
      </c>
      <c r="T516" s="64"/>
      <c r="U516" s="64"/>
      <c r="V516" s="39" t="str">
        <f>IF($P516="","",$P516+$Q516+LOOKUP(2,1/($V$4:$V515&lt;&gt;""),$V$4:$V515))</f>
        <v/>
      </c>
      <c r="W516" s="40"/>
      <c r="X516" s="40"/>
      <c r="Y516" s="33"/>
      <c r="Z516" s="33"/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  <c r="CY516" s="33"/>
      <c r="CZ516" s="33"/>
      <c r="DA516" s="33"/>
      <c r="DB516" s="33"/>
      <c r="DC516" s="33"/>
      <c r="DD516" s="33"/>
      <c r="DE516" s="33"/>
      <c r="DF516" s="33"/>
      <c r="DG516" s="33"/>
      <c r="DH516" s="33"/>
      <c r="DI516" s="33"/>
      <c r="DJ516" s="33"/>
      <c r="DK516" s="33"/>
      <c r="DL516" s="33"/>
      <c r="DM516" s="33"/>
      <c r="DN516" s="33"/>
      <c r="DO516" s="33"/>
      <c r="DP516" s="33"/>
      <c r="DQ516" s="33"/>
      <c r="DR516" s="33"/>
      <c r="DS516" s="33"/>
      <c r="DT516" s="33"/>
      <c r="DU516" s="33"/>
      <c r="DV516" s="33"/>
      <c r="DW516" s="33"/>
      <c r="DX516" s="33"/>
      <c r="DY516" s="33"/>
      <c r="DZ516" s="33"/>
      <c r="EA516" s="33"/>
      <c r="EB516" s="33"/>
      <c r="EC516" s="33"/>
      <c r="ED516" s="33"/>
      <c r="EE516" s="33"/>
      <c r="EF516" s="33"/>
      <c r="EG516" s="33"/>
      <c r="EH516" s="33"/>
      <c r="EI516" s="33"/>
      <c r="EJ516" s="33"/>
      <c r="EK516" s="33"/>
      <c r="EL516" s="33"/>
      <c r="EM516" s="33"/>
      <c r="EN516" s="33"/>
      <c r="EO516" s="33"/>
      <c r="EP516" s="33"/>
      <c r="EQ516" s="33"/>
      <c r="ER516" s="33"/>
      <c r="ES516" s="33"/>
      <c r="ET516" s="33"/>
      <c r="EU516" s="33"/>
      <c r="EV516" s="33"/>
      <c r="EW516" s="33"/>
      <c r="EX516" s="33"/>
      <c r="EY516" s="33"/>
      <c r="EZ516" s="33"/>
      <c r="FA516" s="33"/>
      <c r="FB516" s="33"/>
      <c r="FC516" s="33"/>
      <c r="FD516" s="33"/>
      <c r="FE516" s="33"/>
      <c r="FF516" s="33"/>
      <c r="FG516" s="33"/>
      <c r="FH516" s="33"/>
      <c r="FI516" s="33"/>
      <c r="FJ516" s="33"/>
      <c r="FK516" s="33"/>
      <c r="FL516" s="33"/>
      <c r="FM516" s="33"/>
      <c r="FN516" s="33"/>
      <c r="FO516" s="33"/>
      <c r="FP516" s="33"/>
      <c r="FQ516" s="33"/>
      <c r="FR516" s="33"/>
      <c r="FS516" s="33"/>
      <c r="FT516" s="33"/>
      <c r="FU516" s="33"/>
      <c r="FV516" s="33"/>
      <c r="FW516" s="33"/>
      <c r="FX516" s="33"/>
      <c r="FY516" s="33"/>
      <c r="FZ516" s="33"/>
      <c r="GA516" s="33"/>
      <c r="GB516" s="33"/>
      <c r="GC516" s="33"/>
      <c r="GD516" s="33"/>
      <c r="GE516" s="33"/>
      <c r="GF516" s="33"/>
      <c r="GG516" s="33"/>
      <c r="GH516" s="33"/>
      <c r="GI516" s="33"/>
      <c r="GJ516" s="33"/>
      <c r="GK516" s="33"/>
      <c r="GL516" s="33"/>
      <c r="GM516" s="33"/>
      <c r="GN516" s="33"/>
      <c r="GO516" s="33"/>
      <c r="GP516" s="33"/>
      <c r="GQ516" s="33"/>
      <c r="GR516" s="33"/>
      <c r="GS516" s="33"/>
      <c r="GT516" s="33"/>
      <c r="GU516" s="33"/>
      <c r="GV516" s="33"/>
      <c r="GW516" s="33"/>
      <c r="GX516" s="33"/>
      <c r="GY516" s="33"/>
      <c r="GZ516" s="33"/>
      <c r="HA516" s="33"/>
      <c r="HB516" s="33"/>
      <c r="HC516" s="33"/>
      <c r="HD516" s="33"/>
      <c r="HE516" s="33"/>
      <c r="HF516" s="33"/>
      <c r="HG516" s="33"/>
      <c r="HH516" s="33"/>
      <c r="HI516" s="33"/>
      <c r="HJ516" s="33"/>
      <c r="HK516" s="33"/>
      <c r="HL516" s="33"/>
      <c r="HM516" s="33"/>
      <c r="HN516" s="33"/>
      <c r="HO516" s="33"/>
      <c r="HP516" s="33"/>
      <c r="HQ516" s="33"/>
      <c r="HR516" s="33"/>
      <c r="HS516" s="33"/>
      <c r="HT516" s="33"/>
      <c r="HU516" s="33"/>
      <c r="HV516" s="33"/>
      <c r="HW516" s="33"/>
      <c r="HX516" s="33"/>
      <c r="HY516" s="33"/>
      <c r="HZ516" s="33"/>
      <c r="IA516" s="33"/>
      <c r="IB516" s="33"/>
      <c r="IC516" s="33"/>
      <c r="ID516" s="33"/>
      <c r="IE516" s="33"/>
      <c r="IF516" s="33"/>
      <c r="IG516" s="33"/>
      <c r="IH516" s="33"/>
      <c r="II516" s="33"/>
      <c r="IJ516" s="33"/>
      <c r="IK516" s="33"/>
      <c r="IL516" s="33"/>
      <c r="IM516" s="33"/>
      <c r="IN516" s="33"/>
      <c r="IO516" s="33"/>
      <c r="IP516" s="33"/>
      <c r="IQ516" s="33"/>
      <c r="IR516" s="33"/>
      <c r="IS516" s="33"/>
      <c r="IT516" s="33"/>
      <c r="IU516" s="33"/>
      <c r="IV516" s="33"/>
      <c r="IW516" s="33"/>
      <c r="IX516" s="33"/>
    </row>
    <row r="517" spans="1:258" ht="18" x14ac:dyDescent="0.25">
      <c r="A517" s="24">
        <f>LOOKUP(2,1/($A$4:$A516&lt;&gt;""),$A$4:$A516)+1</f>
        <v>509</v>
      </c>
      <c r="B517" s="25"/>
      <c r="C517" s="42"/>
      <c r="D517" s="26" t="str">
        <f ca="1">IFERROR(IF($E517="","",VLOOKUP($E517,'Currency Pairs'!$B$4:$D$1001,3,FALSE)),"")</f>
        <v/>
      </c>
      <c r="E517" s="41" t="str">
        <f ca="1">IFERROR(IF($D517="","",VLOOKUP($D517,'Currency Pairs'!$A$4:$B$1001,2,FALSE)),"")</f>
        <v/>
      </c>
      <c r="F517" s="42"/>
      <c r="G517" s="41"/>
      <c r="H517" s="41"/>
      <c r="I517" s="41"/>
      <c r="J517" s="43" t="str">
        <f t="shared" si="16"/>
        <v/>
      </c>
      <c r="K517" s="76"/>
      <c r="L517" s="41"/>
      <c r="M517" s="44"/>
      <c r="N517" s="45" t="str">
        <f>IF(OR($G517="",$L517=""),"",ROUND(IF($F517="Long",(L517-G517),(G517-L517)) * POWER(10, VLOOKUP($D517,'Currency Pairs'!$A:$C,3,FALSE)),0))</f>
        <v/>
      </c>
      <c r="O517" s="89" t="str">
        <f>IF($P517="","",(($P517+$Q517+$R517)/LOOKUP(2,1/($V$4:$V516&lt;&gt;""),$V$4:$V516)))</f>
        <v/>
      </c>
      <c r="P517" s="46"/>
      <c r="Q517" s="46"/>
      <c r="R517" s="46"/>
      <c r="S517" s="31" t="str">
        <f t="shared" si="17"/>
        <v/>
      </c>
      <c r="T517" s="63"/>
      <c r="U517" s="63"/>
      <c r="V517" s="30" t="str">
        <f>IF($P517="","",$P517+$Q517+LOOKUP(2,1/($V$4:$V516&lt;&gt;""),$V$4:$V516))</f>
        <v/>
      </c>
      <c r="W517" s="31"/>
      <c r="X517" s="31"/>
      <c r="Y517" s="32"/>
      <c r="Z517" s="32"/>
      <c r="AA517" s="32"/>
      <c r="AB517" s="32"/>
      <c r="AC517" s="32"/>
      <c r="AD517" s="32"/>
      <c r="AE517" s="32"/>
      <c r="AF517" s="32"/>
      <c r="AG517" s="32"/>
      <c r="AH517" s="32"/>
      <c r="AI517" s="32"/>
      <c r="AJ517" s="32"/>
      <c r="AK517" s="32"/>
      <c r="AL517" s="32"/>
      <c r="AM517" s="32"/>
      <c r="AN517" s="32"/>
      <c r="AO517" s="32"/>
      <c r="AP517" s="32"/>
      <c r="AQ517" s="32"/>
      <c r="AR517" s="32"/>
      <c r="AS517" s="32"/>
      <c r="AT517" s="32"/>
      <c r="AU517" s="32"/>
      <c r="AV517" s="32"/>
      <c r="AW517" s="32"/>
      <c r="AX517" s="32"/>
      <c r="AY517" s="32"/>
      <c r="AZ517" s="32"/>
      <c r="BA517" s="32"/>
      <c r="BB517" s="32"/>
      <c r="BC517" s="32"/>
      <c r="BD517" s="32"/>
      <c r="BE517" s="32"/>
      <c r="BF517" s="32"/>
      <c r="BG517" s="32"/>
      <c r="BH517" s="32"/>
      <c r="BI517" s="32"/>
      <c r="BJ517" s="32"/>
      <c r="BK517" s="32"/>
      <c r="BL517" s="32"/>
      <c r="BM517" s="32"/>
      <c r="BN517" s="32"/>
      <c r="BO517" s="32"/>
      <c r="BP517" s="32"/>
      <c r="BQ517" s="32"/>
      <c r="BR517" s="32"/>
      <c r="BS517" s="32"/>
      <c r="BT517" s="32"/>
      <c r="BU517" s="32"/>
      <c r="BV517" s="32"/>
      <c r="BW517" s="32"/>
      <c r="BX517" s="32"/>
      <c r="BY517" s="32"/>
      <c r="BZ517" s="32"/>
      <c r="CA517" s="32"/>
      <c r="CB517" s="32"/>
      <c r="CC517" s="32"/>
      <c r="CD517" s="32"/>
      <c r="CE517" s="32"/>
      <c r="CF517" s="32"/>
      <c r="CG517" s="32"/>
      <c r="CH517" s="32"/>
      <c r="CI517" s="32"/>
      <c r="CJ517" s="32"/>
      <c r="CK517" s="32"/>
      <c r="CL517" s="32"/>
      <c r="CM517" s="32"/>
      <c r="CN517" s="32"/>
      <c r="CO517" s="32"/>
      <c r="CP517" s="32"/>
      <c r="CQ517" s="32"/>
      <c r="CR517" s="32"/>
      <c r="CS517" s="32"/>
      <c r="CT517" s="32"/>
      <c r="CU517" s="32"/>
      <c r="CV517" s="32"/>
      <c r="CW517" s="32"/>
      <c r="CX517" s="32"/>
      <c r="CY517" s="32"/>
      <c r="CZ517" s="32"/>
      <c r="DA517" s="32"/>
      <c r="DB517" s="32"/>
      <c r="DC517" s="32"/>
      <c r="DD517" s="32"/>
      <c r="DE517" s="32"/>
      <c r="DF517" s="32"/>
      <c r="DG517" s="32"/>
      <c r="DH517" s="32"/>
      <c r="DI517" s="32"/>
      <c r="DJ517" s="32"/>
      <c r="DK517" s="32"/>
      <c r="DL517" s="32"/>
      <c r="DM517" s="32"/>
      <c r="DN517" s="32"/>
      <c r="DO517" s="32"/>
      <c r="DP517" s="32"/>
      <c r="DQ517" s="32"/>
      <c r="DR517" s="32"/>
      <c r="DS517" s="32"/>
      <c r="DT517" s="32"/>
      <c r="DU517" s="32"/>
      <c r="DV517" s="32"/>
      <c r="DW517" s="32"/>
      <c r="DX517" s="32"/>
      <c r="DY517" s="32"/>
      <c r="DZ517" s="32"/>
      <c r="EA517" s="32"/>
      <c r="EB517" s="32"/>
      <c r="EC517" s="32"/>
      <c r="ED517" s="32"/>
      <c r="EE517" s="32"/>
      <c r="EF517" s="32"/>
      <c r="EG517" s="32"/>
      <c r="EH517" s="32"/>
      <c r="EI517" s="32"/>
      <c r="EJ517" s="32"/>
      <c r="EK517" s="32"/>
      <c r="EL517" s="32"/>
      <c r="EM517" s="32"/>
      <c r="EN517" s="32"/>
      <c r="EO517" s="32"/>
      <c r="EP517" s="32"/>
      <c r="EQ517" s="32"/>
      <c r="ER517" s="32"/>
      <c r="ES517" s="32"/>
      <c r="ET517" s="32"/>
      <c r="EU517" s="32"/>
      <c r="EV517" s="32"/>
      <c r="EW517" s="32"/>
      <c r="EX517" s="32"/>
      <c r="EY517" s="32"/>
      <c r="EZ517" s="32"/>
      <c r="FA517" s="32"/>
      <c r="FB517" s="32"/>
      <c r="FC517" s="32"/>
      <c r="FD517" s="32"/>
      <c r="FE517" s="32"/>
      <c r="FF517" s="32"/>
      <c r="FG517" s="32"/>
      <c r="FH517" s="32"/>
      <c r="FI517" s="32"/>
      <c r="FJ517" s="32"/>
      <c r="FK517" s="32"/>
      <c r="FL517" s="32"/>
      <c r="FM517" s="32"/>
      <c r="FN517" s="32"/>
      <c r="FO517" s="32"/>
      <c r="FP517" s="32"/>
      <c r="FQ517" s="32"/>
      <c r="FR517" s="32"/>
      <c r="FS517" s="32"/>
      <c r="FT517" s="32"/>
      <c r="FU517" s="32"/>
      <c r="FV517" s="32"/>
      <c r="FW517" s="32"/>
      <c r="FX517" s="32"/>
      <c r="FY517" s="32"/>
      <c r="FZ517" s="32"/>
      <c r="GA517" s="32"/>
      <c r="GB517" s="32"/>
      <c r="GC517" s="32"/>
      <c r="GD517" s="32"/>
      <c r="GE517" s="32"/>
      <c r="GF517" s="32"/>
      <c r="GG517" s="32"/>
      <c r="GH517" s="32"/>
      <c r="GI517" s="32"/>
      <c r="GJ517" s="32"/>
      <c r="GK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</row>
    <row r="518" spans="1:258" ht="18" x14ac:dyDescent="0.25">
      <c r="A518" s="33">
        <f>LOOKUP(2,1/($A$4:$A517&lt;&gt;""),$A$4:$A517)+1</f>
        <v>510</v>
      </c>
      <c r="B518" s="34"/>
      <c r="C518" s="48"/>
      <c r="D518" s="35" t="str">
        <f ca="1">IFERROR(IF($E518="","",VLOOKUP($E518,'Currency Pairs'!$B$4:$D$1001,3,FALSE)),"")</f>
        <v/>
      </c>
      <c r="E518" s="47" t="str">
        <f ca="1">IFERROR(IF($D518="","",VLOOKUP($D518,'Currency Pairs'!$A$4:$B$1001,2,FALSE)),"")</f>
        <v/>
      </c>
      <c r="F518" s="48"/>
      <c r="G518" s="47"/>
      <c r="H518" s="47"/>
      <c r="I518" s="47"/>
      <c r="J518" s="49" t="str">
        <f t="shared" si="16"/>
        <v/>
      </c>
      <c r="K518" s="77"/>
      <c r="L518" s="47"/>
      <c r="M518" s="50"/>
      <c r="N518" s="51" t="str">
        <f>IF(OR($G518="",$L518=""),"",ROUND(IF($F518="Long",(L518-G518),(G518-L518)) * POWER(10, VLOOKUP($D518,'Currency Pairs'!$A:$C,3,FALSE)),0))</f>
        <v/>
      </c>
      <c r="O518" s="93" t="str">
        <f>IF($P518="","",(($P518+$Q518+$R518)/LOOKUP(2,1/($V$4:$V517&lt;&gt;""),$V$4:$V517)))</f>
        <v/>
      </c>
      <c r="P518" s="52"/>
      <c r="Q518" s="52"/>
      <c r="R518" s="52"/>
      <c r="S518" s="40" t="str">
        <f t="shared" si="17"/>
        <v/>
      </c>
      <c r="T518" s="64"/>
      <c r="U518" s="64"/>
      <c r="V518" s="39" t="str">
        <f>IF($P518="","",$P518+$Q518+LOOKUP(2,1/($V$4:$V517&lt;&gt;""),$V$4:$V517))</f>
        <v/>
      </c>
      <c r="W518" s="40"/>
      <c r="X518" s="40"/>
      <c r="Y518" s="33"/>
      <c r="Z518" s="33"/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  <c r="CY518" s="33"/>
      <c r="CZ518" s="33"/>
      <c r="DA518" s="33"/>
      <c r="DB518" s="33"/>
      <c r="DC518" s="33"/>
      <c r="DD518" s="33"/>
      <c r="DE518" s="33"/>
      <c r="DF518" s="33"/>
      <c r="DG518" s="33"/>
      <c r="DH518" s="33"/>
      <c r="DI518" s="33"/>
      <c r="DJ518" s="33"/>
      <c r="DK518" s="33"/>
      <c r="DL518" s="33"/>
      <c r="DM518" s="33"/>
      <c r="DN518" s="33"/>
      <c r="DO518" s="33"/>
      <c r="DP518" s="33"/>
      <c r="DQ518" s="33"/>
      <c r="DR518" s="33"/>
      <c r="DS518" s="33"/>
      <c r="DT518" s="33"/>
      <c r="DU518" s="33"/>
      <c r="DV518" s="33"/>
      <c r="DW518" s="33"/>
      <c r="DX518" s="33"/>
      <c r="DY518" s="33"/>
      <c r="DZ518" s="33"/>
      <c r="EA518" s="33"/>
      <c r="EB518" s="33"/>
      <c r="EC518" s="33"/>
      <c r="ED518" s="33"/>
      <c r="EE518" s="33"/>
      <c r="EF518" s="33"/>
      <c r="EG518" s="33"/>
      <c r="EH518" s="33"/>
      <c r="EI518" s="33"/>
      <c r="EJ518" s="33"/>
      <c r="EK518" s="33"/>
      <c r="EL518" s="33"/>
      <c r="EM518" s="33"/>
      <c r="EN518" s="33"/>
      <c r="EO518" s="33"/>
      <c r="EP518" s="33"/>
      <c r="EQ518" s="33"/>
      <c r="ER518" s="33"/>
      <c r="ES518" s="33"/>
      <c r="ET518" s="33"/>
      <c r="EU518" s="33"/>
      <c r="EV518" s="33"/>
      <c r="EW518" s="33"/>
      <c r="EX518" s="33"/>
      <c r="EY518" s="33"/>
      <c r="EZ518" s="33"/>
      <c r="FA518" s="33"/>
      <c r="FB518" s="33"/>
      <c r="FC518" s="33"/>
      <c r="FD518" s="33"/>
      <c r="FE518" s="33"/>
      <c r="FF518" s="33"/>
      <c r="FG518" s="33"/>
      <c r="FH518" s="33"/>
      <c r="FI518" s="33"/>
      <c r="FJ518" s="33"/>
      <c r="FK518" s="33"/>
      <c r="FL518" s="33"/>
      <c r="FM518" s="33"/>
      <c r="FN518" s="33"/>
      <c r="FO518" s="33"/>
      <c r="FP518" s="33"/>
      <c r="FQ518" s="33"/>
      <c r="FR518" s="33"/>
      <c r="FS518" s="33"/>
      <c r="FT518" s="33"/>
      <c r="FU518" s="33"/>
      <c r="FV518" s="33"/>
      <c r="FW518" s="33"/>
      <c r="FX518" s="33"/>
      <c r="FY518" s="33"/>
      <c r="FZ518" s="33"/>
      <c r="GA518" s="33"/>
      <c r="GB518" s="33"/>
      <c r="GC518" s="33"/>
      <c r="GD518" s="33"/>
      <c r="GE518" s="33"/>
      <c r="GF518" s="33"/>
      <c r="GG518" s="33"/>
      <c r="GH518" s="33"/>
      <c r="GI518" s="33"/>
      <c r="GJ518" s="33"/>
      <c r="GK518" s="33"/>
      <c r="GL518" s="33"/>
      <c r="GM518" s="33"/>
      <c r="GN518" s="33"/>
      <c r="GO518" s="33"/>
      <c r="GP518" s="33"/>
      <c r="GQ518" s="33"/>
      <c r="GR518" s="33"/>
      <c r="GS518" s="33"/>
      <c r="GT518" s="33"/>
      <c r="GU518" s="33"/>
      <c r="GV518" s="33"/>
      <c r="GW518" s="33"/>
      <c r="GX518" s="33"/>
      <c r="GY518" s="33"/>
      <c r="GZ518" s="33"/>
      <c r="HA518" s="33"/>
      <c r="HB518" s="33"/>
      <c r="HC518" s="33"/>
      <c r="HD518" s="33"/>
      <c r="HE518" s="33"/>
      <c r="HF518" s="33"/>
      <c r="HG518" s="33"/>
      <c r="HH518" s="33"/>
      <c r="HI518" s="33"/>
      <c r="HJ518" s="33"/>
      <c r="HK518" s="33"/>
      <c r="HL518" s="33"/>
      <c r="HM518" s="33"/>
      <c r="HN518" s="33"/>
      <c r="HO518" s="33"/>
      <c r="HP518" s="33"/>
      <c r="HQ518" s="33"/>
      <c r="HR518" s="33"/>
      <c r="HS518" s="33"/>
      <c r="HT518" s="33"/>
      <c r="HU518" s="33"/>
      <c r="HV518" s="33"/>
      <c r="HW518" s="33"/>
      <c r="HX518" s="33"/>
      <c r="HY518" s="33"/>
      <c r="HZ518" s="33"/>
      <c r="IA518" s="33"/>
      <c r="IB518" s="33"/>
      <c r="IC518" s="33"/>
      <c r="ID518" s="33"/>
      <c r="IE518" s="33"/>
      <c r="IF518" s="33"/>
      <c r="IG518" s="33"/>
      <c r="IH518" s="33"/>
      <c r="II518" s="33"/>
      <c r="IJ518" s="33"/>
      <c r="IK518" s="33"/>
      <c r="IL518" s="33"/>
      <c r="IM518" s="33"/>
      <c r="IN518" s="33"/>
      <c r="IO518" s="33"/>
      <c r="IP518" s="33"/>
      <c r="IQ518" s="33"/>
      <c r="IR518" s="33"/>
      <c r="IS518" s="33"/>
      <c r="IT518" s="33"/>
      <c r="IU518" s="33"/>
      <c r="IV518" s="33"/>
      <c r="IW518" s="33"/>
      <c r="IX518" s="33"/>
    </row>
    <row r="519" spans="1:258" ht="18" x14ac:dyDescent="0.25">
      <c r="A519" s="24">
        <f>LOOKUP(2,1/($A$4:$A518&lt;&gt;""),$A$4:$A518)+1</f>
        <v>511</v>
      </c>
      <c r="B519" s="25"/>
      <c r="C519" s="42"/>
      <c r="D519" s="26" t="str">
        <f ca="1">IFERROR(IF($E519="","",VLOOKUP($E519,'Currency Pairs'!$B$4:$D$1001,3,FALSE)),"")</f>
        <v/>
      </c>
      <c r="E519" s="41" t="str">
        <f ca="1">IFERROR(IF($D519="","",VLOOKUP($D519,'Currency Pairs'!$A$4:$B$1001,2,FALSE)),"")</f>
        <v/>
      </c>
      <c r="F519" s="42"/>
      <c r="G519" s="41"/>
      <c r="H519" s="41"/>
      <c r="I519" s="41"/>
      <c r="J519" s="43" t="str">
        <f t="shared" si="16"/>
        <v/>
      </c>
      <c r="K519" s="76"/>
      <c r="L519" s="41"/>
      <c r="M519" s="44"/>
      <c r="N519" s="45" t="str">
        <f>IF(OR($G519="",$L519=""),"",ROUND(IF($F519="Long",(L519-G519),(G519-L519)) * POWER(10, VLOOKUP($D519,'Currency Pairs'!$A:$C,3,FALSE)),0))</f>
        <v/>
      </c>
      <c r="O519" s="89" t="str">
        <f>IF($P519="","",(($P519+$Q519+$R519)/LOOKUP(2,1/($V$4:$V518&lt;&gt;""),$V$4:$V518)))</f>
        <v/>
      </c>
      <c r="P519" s="46"/>
      <c r="Q519" s="46"/>
      <c r="R519" s="46"/>
      <c r="S519" s="31" t="str">
        <f t="shared" si="17"/>
        <v/>
      </c>
      <c r="T519" s="63"/>
      <c r="U519" s="63"/>
      <c r="V519" s="30" t="str">
        <f>IF($P519="","",$P519+$Q519+LOOKUP(2,1/($V$4:$V518&lt;&gt;""),$V$4:$V518))</f>
        <v/>
      </c>
      <c r="W519" s="31"/>
      <c r="X519" s="31"/>
      <c r="Y519" s="32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2"/>
      <c r="AO519" s="32"/>
      <c r="AP519" s="32"/>
      <c r="AQ519" s="32"/>
      <c r="AR519" s="32"/>
      <c r="AS519" s="32"/>
      <c r="AT519" s="32"/>
      <c r="AU519" s="32"/>
      <c r="AV519" s="32"/>
      <c r="AW519" s="32"/>
      <c r="AX519" s="32"/>
      <c r="AY519" s="32"/>
      <c r="AZ519" s="32"/>
      <c r="BA519" s="32"/>
      <c r="BB519" s="32"/>
      <c r="BC519" s="32"/>
      <c r="BD519" s="32"/>
      <c r="BE519" s="32"/>
      <c r="BF519" s="32"/>
      <c r="BG519" s="32"/>
      <c r="BH519" s="32"/>
      <c r="BI519" s="32"/>
      <c r="BJ519" s="32"/>
      <c r="BK519" s="32"/>
      <c r="BL519" s="32"/>
      <c r="BM519" s="32"/>
      <c r="BN519" s="32"/>
      <c r="BO519" s="32"/>
      <c r="BP519" s="32"/>
      <c r="BQ519" s="32"/>
      <c r="BR519" s="32"/>
      <c r="BS519" s="32"/>
      <c r="BT519" s="32"/>
      <c r="BU519" s="32"/>
      <c r="BV519" s="32"/>
      <c r="BW519" s="32"/>
      <c r="BX519" s="32"/>
      <c r="BY519" s="32"/>
      <c r="BZ519" s="32"/>
      <c r="CA519" s="32"/>
      <c r="CB519" s="32"/>
      <c r="CC519" s="32"/>
      <c r="CD519" s="32"/>
      <c r="CE519" s="32"/>
      <c r="CF519" s="32"/>
      <c r="CG519" s="32"/>
      <c r="CH519" s="32"/>
      <c r="CI519" s="32"/>
      <c r="CJ519" s="32"/>
      <c r="CK519" s="32"/>
      <c r="CL519" s="32"/>
      <c r="CM519" s="32"/>
      <c r="CN519" s="32"/>
      <c r="CO519" s="32"/>
      <c r="CP519" s="32"/>
      <c r="CQ519" s="32"/>
      <c r="CR519" s="32"/>
      <c r="CS519" s="32"/>
      <c r="CT519" s="32"/>
      <c r="CU519" s="32"/>
      <c r="CV519" s="32"/>
      <c r="CW519" s="32"/>
      <c r="CX519" s="32"/>
      <c r="CY519" s="32"/>
      <c r="CZ519" s="32"/>
      <c r="DA519" s="32"/>
      <c r="DB519" s="32"/>
      <c r="DC519" s="32"/>
      <c r="DD519" s="32"/>
      <c r="DE519" s="32"/>
      <c r="DF519" s="32"/>
      <c r="DG519" s="32"/>
      <c r="DH519" s="32"/>
      <c r="DI519" s="32"/>
      <c r="DJ519" s="32"/>
      <c r="DK519" s="32"/>
      <c r="DL519" s="32"/>
      <c r="DM519" s="32"/>
      <c r="DN519" s="32"/>
      <c r="DO519" s="32"/>
      <c r="DP519" s="32"/>
      <c r="DQ519" s="32"/>
      <c r="DR519" s="32"/>
      <c r="DS519" s="32"/>
      <c r="DT519" s="32"/>
      <c r="DU519" s="32"/>
      <c r="DV519" s="32"/>
      <c r="DW519" s="32"/>
      <c r="DX519" s="32"/>
      <c r="DY519" s="32"/>
      <c r="DZ519" s="32"/>
      <c r="EA519" s="32"/>
      <c r="EB519" s="32"/>
      <c r="EC519" s="32"/>
      <c r="ED519" s="32"/>
      <c r="EE519" s="32"/>
      <c r="EF519" s="32"/>
      <c r="EG519" s="32"/>
      <c r="EH519" s="32"/>
      <c r="EI519" s="32"/>
      <c r="EJ519" s="32"/>
      <c r="EK519" s="32"/>
      <c r="EL519" s="32"/>
      <c r="EM519" s="32"/>
      <c r="EN519" s="32"/>
      <c r="EO519" s="32"/>
      <c r="EP519" s="32"/>
      <c r="EQ519" s="32"/>
      <c r="ER519" s="32"/>
      <c r="ES519" s="32"/>
      <c r="ET519" s="32"/>
      <c r="EU519" s="32"/>
      <c r="EV519" s="32"/>
      <c r="EW519" s="32"/>
      <c r="EX519" s="32"/>
      <c r="EY519" s="32"/>
      <c r="EZ519" s="32"/>
      <c r="FA519" s="32"/>
      <c r="FB519" s="32"/>
      <c r="FC519" s="32"/>
      <c r="FD519" s="32"/>
      <c r="FE519" s="32"/>
      <c r="FF519" s="32"/>
      <c r="FG519" s="32"/>
      <c r="FH519" s="32"/>
      <c r="FI519" s="32"/>
      <c r="FJ519" s="32"/>
      <c r="FK519" s="32"/>
      <c r="FL519" s="32"/>
      <c r="FM519" s="32"/>
      <c r="FN519" s="32"/>
      <c r="FO519" s="32"/>
      <c r="FP519" s="32"/>
      <c r="FQ519" s="32"/>
      <c r="FR519" s="32"/>
      <c r="FS519" s="32"/>
      <c r="FT519" s="32"/>
      <c r="FU519" s="32"/>
      <c r="FV519" s="32"/>
      <c r="FW519" s="32"/>
      <c r="FX519" s="32"/>
      <c r="FY519" s="32"/>
      <c r="FZ519" s="32"/>
      <c r="GA519" s="32"/>
      <c r="GB519" s="32"/>
      <c r="GC519" s="32"/>
      <c r="GD519" s="32"/>
      <c r="GE519" s="32"/>
      <c r="GF519" s="32"/>
      <c r="GG519" s="32"/>
      <c r="GH519" s="32"/>
      <c r="GI519" s="32"/>
      <c r="GJ519" s="32"/>
      <c r="GK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</row>
    <row r="520" spans="1:258" ht="18" x14ac:dyDescent="0.25">
      <c r="A520" s="33">
        <f>LOOKUP(2,1/($A$4:$A519&lt;&gt;""),$A$4:$A519)+1</f>
        <v>512</v>
      </c>
      <c r="B520" s="34"/>
      <c r="C520" s="48"/>
      <c r="D520" s="35" t="str">
        <f ca="1">IFERROR(IF($E520="","",VLOOKUP($E520,'Currency Pairs'!$B$4:$D$1001,3,FALSE)),"")</f>
        <v/>
      </c>
      <c r="E520" s="47" t="str">
        <f ca="1">IFERROR(IF($D520="","",VLOOKUP($D520,'Currency Pairs'!$A$4:$B$1001,2,FALSE)),"")</f>
        <v/>
      </c>
      <c r="F520" s="48"/>
      <c r="G520" s="47"/>
      <c r="H520" s="47"/>
      <c r="I520" s="47"/>
      <c r="J520" s="49" t="str">
        <f t="shared" si="16"/>
        <v/>
      </c>
      <c r="K520" s="77"/>
      <c r="L520" s="47"/>
      <c r="M520" s="50"/>
      <c r="N520" s="51" t="str">
        <f>IF(OR($G520="",$L520=""),"",ROUND(IF($F520="Long",(L520-G520),(G520-L520)) * POWER(10, VLOOKUP($D520,'Currency Pairs'!$A:$C,3,FALSE)),0))</f>
        <v/>
      </c>
      <c r="O520" s="93" t="str">
        <f>IF($P520="","",(($P520+$Q520+$R520)/LOOKUP(2,1/($V$4:$V519&lt;&gt;""),$V$4:$V519)))</f>
        <v/>
      </c>
      <c r="P520" s="52"/>
      <c r="Q520" s="52"/>
      <c r="R520" s="52"/>
      <c r="S520" s="40" t="str">
        <f t="shared" si="17"/>
        <v/>
      </c>
      <c r="T520" s="64"/>
      <c r="U520" s="64"/>
      <c r="V520" s="39" t="str">
        <f>IF($P520="","",$P520+$Q520+LOOKUP(2,1/($V$4:$V519&lt;&gt;""),$V$4:$V519))</f>
        <v/>
      </c>
      <c r="W520" s="40"/>
      <c r="X520" s="40"/>
      <c r="Y520" s="33"/>
      <c r="Z520" s="33"/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  <c r="CY520" s="33"/>
      <c r="CZ520" s="33"/>
      <c r="DA520" s="33"/>
      <c r="DB520" s="33"/>
      <c r="DC520" s="33"/>
      <c r="DD520" s="33"/>
      <c r="DE520" s="33"/>
      <c r="DF520" s="33"/>
      <c r="DG520" s="33"/>
      <c r="DH520" s="33"/>
      <c r="DI520" s="33"/>
      <c r="DJ520" s="33"/>
      <c r="DK520" s="33"/>
      <c r="DL520" s="33"/>
      <c r="DM520" s="33"/>
      <c r="DN520" s="33"/>
      <c r="DO520" s="33"/>
      <c r="DP520" s="33"/>
      <c r="DQ520" s="33"/>
      <c r="DR520" s="33"/>
      <c r="DS520" s="33"/>
      <c r="DT520" s="33"/>
      <c r="DU520" s="33"/>
      <c r="DV520" s="33"/>
      <c r="DW520" s="33"/>
      <c r="DX520" s="33"/>
      <c r="DY520" s="33"/>
      <c r="DZ520" s="33"/>
      <c r="EA520" s="33"/>
      <c r="EB520" s="33"/>
      <c r="EC520" s="33"/>
      <c r="ED520" s="33"/>
      <c r="EE520" s="33"/>
      <c r="EF520" s="33"/>
      <c r="EG520" s="33"/>
      <c r="EH520" s="33"/>
      <c r="EI520" s="33"/>
      <c r="EJ520" s="33"/>
      <c r="EK520" s="33"/>
      <c r="EL520" s="33"/>
      <c r="EM520" s="33"/>
      <c r="EN520" s="33"/>
      <c r="EO520" s="33"/>
      <c r="EP520" s="33"/>
      <c r="EQ520" s="33"/>
      <c r="ER520" s="33"/>
      <c r="ES520" s="33"/>
      <c r="ET520" s="33"/>
      <c r="EU520" s="33"/>
      <c r="EV520" s="33"/>
      <c r="EW520" s="33"/>
      <c r="EX520" s="33"/>
      <c r="EY520" s="33"/>
      <c r="EZ520" s="33"/>
      <c r="FA520" s="33"/>
      <c r="FB520" s="33"/>
      <c r="FC520" s="33"/>
      <c r="FD520" s="33"/>
      <c r="FE520" s="33"/>
      <c r="FF520" s="33"/>
      <c r="FG520" s="33"/>
      <c r="FH520" s="33"/>
      <c r="FI520" s="33"/>
      <c r="FJ520" s="33"/>
      <c r="FK520" s="33"/>
      <c r="FL520" s="33"/>
      <c r="FM520" s="33"/>
      <c r="FN520" s="33"/>
      <c r="FO520" s="33"/>
      <c r="FP520" s="33"/>
      <c r="FQ520" s="33"/>
      <c r="FR520" s="33"/>
      <c r="FS520" s="33"/>
      <c r="FT520" s="33"/>
      <c r="FU520" s="33"/>
      <c r="FV520" s="33"/>
      <c r="FW520" s="33"/>
      <c r="FX520" s="33"/>
      <c r="FY520" s="33"/>
      <c r="FZ520" s="33"/>
      <c r="GA520" s="33"/>
      <c r="GB520" s="33"/>
      <c r="GC520" s="33"/>
      <c r="GD520" s="33"/>
      <c r="GE520" s="33"/>
      <c r="GF520" s="33"/>
      <c r="GG520" s="33"/>
      <c r="GH520" s="33"/>
      <c r="GI520" s="33"/>
      <c r="GJ520" s="33"/>
      <c r="GK520" s="33"/>
      <c r="GL520" s="33"/>
      <c r="GM520" s="33"/>
      <c r="GN520" s="33"/>
      <c r="GO520" s="33"/>
      <c r="GP520" s="33"/>
      <c r="GQ520" s="33"/>
      <c r="GR520" s="33"/>
      <c r="GS520" s="33"/>
      <c r="GT520" s="33"/>
      <c r="GU520" s="33"/>
      <c r="GV520" s="33"/>
      <c r="GW520" s="33"/>
      <c r="GX520" s="33"/>
      <c r="GY520" s="33"/>
      <c r="GZ520" s="33"/>
      <c r="HA520" s="33"/>
      <c r="HB520" s="33"/>
      <c r="HC520" s="33"/>
      <c r="HD520" s="33"/>
      <c r="HE520" s="33"/>
      <c r="HF520" s="33"/>
      <c r="HG520" s="33"/>
      <c r="HH520" s="33"/>
      <c r="HI520" s="33"/>
      <c r="HJ520" s="33"/>
      <c r="HK520" s="33"/>
      <c r="HL520" s="33"/>
      <c r="HM520" s="33"/>
      <c r="HN520" s="33"/>
      <c r="HO520" s="33"/>
      <c r="HP520" s="33"/>
      <c r="HQ520" s="33"/>
      <c r="HR520" s="33"/>
      <c r="HS520" s="33"/>
      <c r="HT520" s="33"/>
      <c r="HU520" s="33"/>
      <c r="HV520" s="33"/>
      <c r="HW520" s="33"/>
      <c r="HX520" s="33"/>
      <c r="HY520" s="33"/>
      <c r="HZ520" s="33"/>
      <c r="IA520" s="33"/>
      <c r="IB520" s="33"/>
      <c r="IC520" s="33"/>
      <c r="ID520" s="33"/>
      <c r="IE520" s="33"/>
      <c r="IF520" s="33"/>
      <c r="IG520" s="33"/>
      <c r="IH520" s="33"/>
      <c r="II520" s="33"/>
      <c r="IJ520" s="33"/>
      <c r="IK520" s="33"/>
      <c r="IL520" s="33"/>
      <c r="IM520" s="33"/>
      <c r="IN520" s="33"/>
      <c r="IO520" s="33"/>
      <c r="IP520" s="33"/>
      <c r="IQ520" s="33"/>
      <c r="IR520" s="33"/>
      <c r="IS520" s="33"/>
      <c r="IT520" s="33"/>
      <c r="IU520" s="33"/>
      <c r="IV520" s="33"/>
      <c r="IW520" s="33"/>
      <c r="IX520" s="33"/>
    </row>
    <row r="521" spans="1:258" ht="18" x14ac:dyDescent="0.25">
      <c r="A521" s="24">
        <f>LOOKUP(2,1/($A$4:$A520&lt;&gt;""),$A$4:$A520)+1</f>
        <v>513</v>
      </c>
      <c r="B521" s="25"/>
      <c r="C521" s="42"/>
      <c r="D521" s="26" t="str">
        <f ca="1">IFERROR(IF($E521="","",VLOOKUP($E521,'Currency Pairs'!$B$4:$D$1001,3,FALSE)),"")</f>
        <v/>
      </c>
      <c r="E521" s="41" t="str">
        <f ca="1">IFERROR(IF($D521="","",VLOOKUP($D521,'Currency Pairs'!$A$4:$B$1001,2,FALSE)),"")</f>
        <v/>
      </c>
      <c r="F521" s="42"/>
      <c r="G521" s="41"/>
      <c r="H521" s="41"/>
      <c r="I521" s="41"/>
      <c r="J521" s="43" t="str">
        <f t="shared" si="16"/>
        <v/>
      </c>
      <c r="K521" s="76"/>
      <c r="L521" s="41"/>
      <c r="M521" s="44"/>
      <c r="N521" s="45" t="str">
        <f>IF(OR($G521="",$L521=""),"",ROUND(IF($F521="Long",(L521-G521),(G521-L521)) * POWER(10, VLOOKUP($D521,'Currency Pairs'!$A:$C,3,FALSE)),0))</f>
        <v/>
      </c>
      <c r="O521" s="89" t="str">
        <f>IF($P521="","",(($P521+$Q521+$R521)/LOOKUP(2,1/($V$4:$V520&lt;&gt;""),$V$4:$V520)))</f>
        <v/>
      </c>
      <c r="P521" s="46"/>
      <c r="Q521" s="46"/>
      <c r="R521" s="46"/>
      <c r="S521" s="31" t="str">
        <f t="shared" si="17"/>
        <v/>
      </c>
      <c r="T521" s="63"/>
      <c r="U521" s="63"/>
      <c r="V521" s="30" t="str">
        <f>IF($P521="","",$P521+$Q521+LOOKUP(2,1/($V$4:$V520&lt;&gt;""),$V$4:$V520))</f>
        <v/>
      </c>
      <c r="W521" s="31"/>
      <c r="X521" s="31"/>
      <c r="Y521" s="32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2"/>
      <c r="AO521" s="32"/>
      <c r="AP521" s="32"/>
      <c r="AQ521" s="32"/>
      <c r="AR521" s="32"/>
      <c r="AS521" s="32"/>
      <c r="AT521" s="32"/>
      <c r="AU521" s="32"/>
      <c r="AV521" s="32"/>
      <c r="AW521" s="32"/>
      <c r="AX521" s="32"/>
      <c r="AY521" s="32"/>
      <c r="AZ521" s="32"/>
      <c r="BA521" s="32"/>
      <c r="BB521" s="32"/>
      <c r="BC521" s="32"/>
      <c r="BD521" s="32"/>
      <c r="BE521" s="32"/>
      <c r="BF521" s="32"/>
      <c r="BG521" s="32"/>
      <c r="BH521" s="32"/>
      <c r="BI521" s="32"/>
      <c r="BJ521" s="32"/>
      <c r="BK521" s="32"/>
      <c r="BL521" s="32"/>
      <c r="BM521" s="32"/>
      <c r="BN521" s="32"/>
      <c r="BO521" s="32"/>
      <c r="BP521" s="32"/>
      <c r="BQ521" s="32"/>
      <c r="BR521" s="32"/>
      <c r="BS521" s="32"/>
      <c r="BT521" s="32"/>
      <c r="BU521" s="32"/>
      <c r="BV521" s="32"/>
      <c r="BW521" s="32"/>
      <c r="BX521" s="32"/>
      <c r="BY521" s="32"/>
      <c r="BZ521" s="32"/>
      <c r="CA521" s="32"/>
      <c r="CB521" s="32"/>
      <c r="CC521" s="32"/>
      <c r="CD521" s="32"/>
      <c r="CE521" s="32"/>
      <c r="CF521" s="32"/>
      <c r="CG521" s="32"/>
      <c r="CH521" s="32"/>
      <c r="CI521" s="32"/>
      <c r="CJ521" s="32"/>
      <c r="CK521" s="32"/>
      <c r="CL521" s="32"/>
      <c r="CM521" s="32"/>
      <c r="CN521" s="32"/>
      <c r="CO521" s="32"/>
      <c r="CP521" s="32"/>
      <c r="CQ521" s="32"/>
      <c r="CR521" s="32"/>
      <c r="CS521" s="32"/>
      <c r="CT521" s="32"/>
      <c r="CU521" s="32"/>
      <c r="CV521" s="32"/>
      <c r="CW521" s="32"/>
      <c r="CX521" s="32"/>
      <c r="CY521" s="32"/>
      <c r="CZ521" s="32"/>
      <c r="DA521" s="32"/>
      <c r="DB521" s="32"/>
      <c r="DC521" s="32"/>
      <c r="DD521" s="32"/>
      <c r="DE521" s="32"/>
      <c r="DF521" s="32"/>
      <c r="DG521" s="32"/>
      <c r="DH521" s="32"/>
      <c r="DI521" s="32"/>
      <c r="DJ521" s="32"/>
      <c r="DK521" s="32"/>
      <c r="DL521" s="32"/>
      <c r="DM521" s="32"/>
      <c r="DN521" s="32"/>
      <c r="DO521" s="32"/>
      <c r="DP521" s="32"/>
      <c r="DQ521" s="32"/>
      <c r="DR521" s="32"/>
      <c r="DS521" s="32"/>
      <c r="DT521" s="32"/>
      <c r="DU521" s="32"/>
      <c r="DV521" s="32"/>
      <c r="DW521" s="32"/>
      <c r="DX521" s="32"/>
      <c r="DY521" s="32"/>
      <c r="DZ521" s="32"/>
      <c r="EA521" s="32"/>
      <c r="EB521" s="32"/>
      <c r="EC521" s="32"/>
      <c r="ED521" s="32"/>
      <c r="EE521" s="32"/>
      <c r="EF521" s="32"/>
      <c r="EG521" s="32"/>
      <c r="EH521" s="32"/>
      <c r="EI521" s="32"/>
      <c r="EJ521" s="32"/>
      <c r="EK521" s="32"/>
      <c r="EL521" s="32"/>
      <c r="EM521" s="32"/>
      <c r="EN521" s="32"/>
      <c r="EO521" s="32"/>
      <c r="EP521" s="32"/>
      <c r="EQ521" s="32"/>
      <c r="ER521" s="32"/>
      <c r="ES521" s="32"/>
      <c r="ET521" s="32"/>
      <c r="EU521" s="32"/>
      <c r="EV521" s="32"/>
      <c r="EW521" s="32"/>
      <c r="EX521" s="32"/>
      <c r="EY521" s="32"/>
      <c r="EZ521" s="32"/>
      <c r="FA521" s="32"/>
      <c r="FB521" s="32"/>
      <c r="FC521" s="32"/>
      <c r="FD521" s="32"/>
      <c r="FE521" s="32"/>
      <c r="FF521" s="32"/>
      <c r="FG521" s="32"/>
      <c r="FH521" s="32"/>
      <c r="FI521" s="32"/>
      <c r="FJ521" s="32"/>
      <c r="FK521" s="32"/>
      <c r="FL521" s="32"/>
      <c r="FM521" s="32"/>
      <c r="FN521" s="32"/>
      <c r="FO521" s="32"/>
      <c r="FP521" s="32"/>
      <c r="FQ521" s="32"/>
      <c r="FR521" s="32"/>
      <c r="FS521" s="32"/>
      <c r="FT521" s="32"/>
      <c r="FU521" s="32"/>
      <c r="FV521" s="32"/>
      <c r="FW521" s="32"/>
      <c r="FX521" s="32"/>
      <c r="FY521" s="32"/>
      <c r="FZ521" s="32"/>
      <c r="GA521" s="32"/>
      <c r="GB521" s="32"/>
      <c r="GC521" s="32"/>
      <c r="GD521" s="32"/>
      <c r="GE521" s="32"/>
      <c r="GF521" s="32"/>
      <c r="GG521" s="32"/>
      <c r="GH521" s="32"/>
      <c r="GI521" s="32"/>
      <c r="GJ521" s="32"/>
      <c r="GK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</row>
    <row r="522" spans="1:258" ht="18" x14ac:dyDescent="0.25">
      <c r="A522" s="33">
        <f>LOOKUP(2,1/($A$4:$A521&lt;&gt;""),$A$4:$A521)+1</f>
        <v>514</v>
      </c>
      <c r="B522" s="34"/>
      <c r="C522" s="48"/>
      <c r="D522" s="35" t="str">
        <f ca="1">IFERROR(IF($E522="","",VLOOKUP($E522,'Currency Pairs'!$B$4:$D$1001,3,FALSE)),"")</f>
        <v/>
      </c>
      <c r="E522" s="47" t="str">
        <f ca="1">IFERROR(IF($D522="","",VLOOKUP($D522,'Currency Pairs'!$A$4:$B$1001,2,FALSE)),"")</f>
        <v/>
      </c>
      <c r="F522" s="48"/>
      <c r="G522" s="47"/>
      <c r="H522" s="47"/>
      <c r="I522" s="47"/>
      <c r="J522" s="49" t="str">
        <f t="shared" si="16"/>
        <v/>
      </c>
      <c r="K522" s="77"/>
      <c r="L522" s="47"/>
      <c r="M522" s="50"/>
      <c r="N522" s="51" t="str">
        <f>IF(OR($G522="",$L522=""),"",ROUND(IF($F522="Long",(L522-G522),(G522-L522)) * POWER(10, VLOOKUP($D522,'Currency Pairs'!$A:$C,3,FALSE)),0))</f>
        <v/>
      </c>
      <c r="O522" s="93" t="str">
        <f>IF($P522="","",(($P522+$Q522+$R522)/LOOKUP(2,1/($V$4:$V521&lt;&gt;""),$V$4:$V521)))</f>
        <v/>
      </c>
      <c r="P522" s="52"/>
      <c r="Q522" s="52"/>
      <c r="R522" s="52"/>
      <c r="S522" s="40" t="str">
        <f t="shared" si="17"/>
        <v/>
      </c>
      <c r="T522" s="64"/>
      <c r="U522" s="64"/>
      <c r="V522" s="39" t="str">
        <f>IF($P522="","",$P522+$Q522+LOOKUP(2,1/($V$4:$V521&lt;&gt;""),$V$4:$V521))</f>
        <v/>
      </c>
      <c r="W522" s="40"/>
      <c r="X522" s="40"/>
      <c r="Y522" s="33"/>
      <c r="Z522" s="33"/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  <c r="CY522" s="33"/>
      <c r="CZ522" s="33"/>
      <c r="DA522" s="33"/>
      <c r="DB522" s="33"/>
      <c r="DC522" s="33"/>
      <c r="DD522" s="33"/>
      <c r="DE522" s="33"/>
      <c r="DF522" s="33"/>
      <c r="DG522" s="33"/>
      <c r="DH522" s="33"/>
      <c r="DI522" s="33"/>
      <c r="DJ522" s="33"/>
      <c r="DK522" s="33"/>
      <c r="DL522" s="33"/>
      <c r="DM522" s="33"/>
      <c r="DN522" s="33"/>
      <c r="DO522" s="33"/>
      <c r="DP522" s="33"/>
      <c r="DQ522" s="33"/>
      <c r="DR522" s="33"/>
      <c r="DS522" s="33"/>
      <c r="DT522" s="33"/>
      <c r="DU522" s="33"/>
      <c r="DV522" s="33"/>
      <c r="DW522" s="33"/>
      <c r="DX522" s="33"/>
      <c r="DY522" s="33"/>
      <c r="DZ522" s="33"/>
      <c r="EA522" s="33"/>
      <c r="EB522" s="33"/>
      <c r="EC522" s="33"/>
      <c r="ED522" s="33"/>
      <c r="EE522" s="33"/>
      <c r="EF522" s="33"/>
      <c r="EG522" s="33"/>
      <c r="EH522" s="33"/>
      <c r="EI522" s="33"/>
      <c r="EJ522" s="33"/>
      <c r="EK522" s="33"/>
      <c r="EL522" s="33"/>
      <c r="EM522" s="33"/>
      <c r="EN522" s="33"/>
      <c r="EO522" s="33"/>
      <c r="EP522" s="33"/>
      <c r="EQ522" s="33"/>
      <c r="ER522" s="33"/>
      <c r="ES522" s="33"/>
      <c r="ET522" s="33"/>
      <c r="EU522" s="33"/>
      <c r="EV522" s="33"/>
      <c r="EW522" s="33"/>
      <c r="EX522" s="33"/>
      <c r="EY522" s="33"/>
      <c r="EZ522" s="33"/>
      <c r="FA522" s="33"/>
      <c r="FB522" s="33"/>
      <c r="FC522" s="33"/>
      <c r="FD522" s="33"/>
      <c r="FE522" s="33"/>
      <c r="FF522" s="33"/>
      <c r="FG522" s="33"/>
      <c r="FH522" s="33"/>
      <c r="FI522" s="33"/>
      <c r="FJ522" s="33"/>
      <c r="FK522" s="33"/>
      <c r="FL522" s="33"/>
      <c r="FM522" s="33"/>
      <c r="FN522" s="33"/>
      <c r="FO522" s="33"/>
      <c r="FP522" s="33"/>
      <c r="FQ522" s="33"/>
      <c r="FR522" s="33"/>
      <c r="FS522" s="33"/>
      <c r="FT522" s="33"/>
      <c r="FU522" s="33"/>
      <c r="FV522" s="33"/>
      <c r="FW522" s="33"/>
      <c r="FX522" s="33"/>
      <c r="FY522" s="33"/>
      <c r="FZ522" s="33"/>
      <c r="GA522" s="33"/>
      <c r="GB522" s="33"/>
      <c r="GC522" s="33"/>
      <c r="GD522" s="33"/>
      <c r="GE522" s="33"/>
      <c r="GF522" s="33"/>
      <c r="GG522" s="33"/>
      <c r="GH522" s="33"/>
      <c r="GI522" s="33"/>
      <c r="GJ522" s="33"/>
      <c r="GK522" s="33"/>
      <c r="GL522" s="33"/>
      <c r="GM522" s="33"/>
      <c r="GN522" s="33"/>
      <c r="GO522" s="33"/>
      <c r="GP522" s="33"/>
      <c r="GQ522" s="33"/>
      <c r="GR522" s="33"/>
      <c r="GS522" s="33"/>
      <c r="GT522" s="33"/>
      <c r="GU522" s="33"/>
      <c r="GV522" s="33"/>
      <c r="GW522" s="33"/>
      <c r="GX522" s="33"/>
      <c r="GY522" s="33"/>
      <c r="GZ522" s="33"/>
      <c r="HA522" s="33"/>
      <c r="HB522" s="33"/>
      <c r="HC522" s="33"/>
      <c r="HD522" s="33"/>
      <c r="HE522" s="33"/>
      <c r="HF522" s="33"/>
      <c r="HG522" s="33"/>
      <c r="HH522" s="33"/>
      <c r="HI522" s="33"/>
      <c r="HJ522" s="33"/>
      <c r="HK522" s="33"/>
      <c r="HL522" s="33"/>
      <c r="HM522" s="33"/>
      <c r="HN522" s="33"/>
      <c r="HO522" s="33"/>
      <c r="HP522" s="33"/>
      <c r="HQ522" s="33"/>
      <c r="HR522" s="33"/>
      <c r="HS522" s="33"/>
      <c r="HT522" s="33"/>
      <c r="HU522" s="33"/>
      <c r="HV522" s="33"/>
      <c r="HW522" s="33"/>
      <c r="HX522" s="33"/>
      <c r="HY522" s="33"/>
      <c r="HZ522" s="33"/>
      <c r="IA522" s="33"/>
      <c r="IB522" s="33"/>
      <c r="IC522" s="33"/>
      <c r="ID522" s="33"/>
      <c r="IE522" s="33"/>
      <c r="IF522" s="33"/>
      <c r="IG522" s="33"/>
      <c r="IH522" s="33"/>
      <c r="II522" s="33"/>
      <c r="IJ522" s="33"/>
      <c r="IK522" s="33"/>
      <c r="IL522" s="33"/>
      <c r="IM522" s="33"/>
      <c r="IN522" s="33"/>
      <c r="IO522" s="33"/>
      <c r="IP522" s="33"/>
      <c r="IQ522" s="33"/>
      <c r="IR522" s="33"/>
      <c r="IS522" s="33"/>
      <c r="IT522" s="33"/>
      <c r="IU522" s="33"/>
      <c r="IV522" s="33"/>
      <c r="IW522" s="33"/>
      <c r="IX522" s="33"/>
    </row>
    <row r="523" spans="1:258" ht="18" x14ac:dyDescent="0.25">
      <c r="A523" s="24">
        <f>LOOKUP(2,1/($A$4:$A522&lt;&gt;""),$A$4:$A522)+1</f>
        <v>515</v>
      </c>
      <c r="B523" s="25"/>
      <c r="C523" s="42"/>
      <c r="D523" s="26" t="str">
        <f ca="1">IFERROR(IF($E523="","",VLOOKUP($E523,'Currency Pairs'!$B$4:$D$1001,3,FALSE)),"")</f>
        <v/>
      </c>
      <c r="E523" s="41" t="str">
        <f ca="1">IFERROR(IF($D523="","",VLOOKUP($D523,'Currency Pairs'!$A$4:$B$1001,2,FALSE)),"")</f>
        <v/>
      </c>
      <c r="F523" s="42"/>
      <c r="G523" s="41"/>
      <c r="H523" s="41"/>
      <c r="I523" s="41"/>
      <c r="J523" s="43" t="str">
        <f t="shared" si="16"/>
        <v/>
      </c>
      <c r="K523" s="76"/>
      <c r="L523" s="41"/>
      <c r="M523" s="44"/>
      <c r="N523" s="45" t="str">
        <f>IF(OR($G523="",$L523=""),"",ROUND(IF($F523="Long",(L523-G523),(G523-L523)) * POWER(10, VLOOKUP($D523,'Currency Pairs'!$A:$C,3,FALSE)),0))</f>
        <v/>
      </c>
      <c r="O523" s="89" t="str">
        <f>IF($P523="","",(($P523+$Q523+$R523)/LOOKUP(2,1/($V$4:$V522&lt;&gt;""),$V$4:$V522)))</f>
        <v/>
      </c>
      <c r="P523" s="46"/>
      <c r="Q523" s="46"/>
      <c r="R523" s="46"/>
      <c r="S523" s="31" t="str">
        <f t="shared" si="17"/>
        <v/>
      </c>
      <c r="T523" s="63"/>
      <c r="U523" s="63"/>
      <c r="V523" s="30" t="str">
        <f>IF($P523="","",$P523+$Q523+LOOKUP(2,1/($V$4:$V522&lt;&gt;""),$V$4:$V522))</f>
        <v/>
      </c>
      <c r="W523" s="31"/>
      <c r="X523" s="31"/>
      <c r="Y523" s="32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2"/>
      <c r="AO523" s="32"/>
      <c r="AP523" s="32"/>
      <c r="AQ523" s="32"/>
      <c r="AR523" s="32"/>
      <c r="AS523" s="32"/>
      <c r="AT523" s="32"/>
      <c r="AU523" s="32"/>
      <c r="AV523" s="32"/>
      <c r="AW523" s="32"/>
      <c r="AX523" s="32"/>
      <c r="AY523" s="32"/>
      <c r="AZ523" s="32"/>
      <c r="BA523" s="32"/>
      <c r="BB523" s="32"/>
      <c r="BC523" s="32"/>
      <c r="BD523" s="32"/>
      <c r="BE523" s="32"/>
      <c r="BF523" s="32"/>
      <c r="BG523" s="32"/>
      <c r="BH523" s="32"/>
      <c r="BI523" s="32"/>
      <c r="BJ523" s="32"/>
      <c r="BK523" s="32"/>
      <c r="BL523" s="32"/>
      <c r="BM523" s="32"/>
      <c r="BN523" s="32"/>
      <c r="BO523" s="32"/>
      <c r="BP523" s="32"/>
      <c r="BQ523" s="32"/>
      <c r="BR523" s="32"/>
      <c r="BS523" s="32"/>
      <c r="BT523" s="32"/>
      <c r="BU523" s="32"/>
      <c r="BV523" s="32"/>
      <c r="BW523" s="32"/>
      <c r="BX523" s="32"/>
      <c r="BY523" s="32"/>
      <c r="BZ523" s="32"/>
      <c r="CA523" s="32"/>
      <c r="CB523" s="32"/>
      <c r="CC523" s="32"/>
      <c r="CD523" s="32"/>
      <c r="CE523" s="32"/>
      <c r="CF523" s="32"/>
      <c r="CG523" s="32"/>
      <c r="CH523" s="32"/>
      <c r="CI523" s="32"/>
      <c r="CJ523" s="32"/>
      <c r="CK523" s="32"/>
      <c r="CL523" s="32"/>
      <c r="CM523" s="32"/>
      <c r="CN523" s="32"/>
      <c r="CO523" s="32"/>
      <c r="CP523" s="32"/>
      <c r="CQ523" s="32"/>
      <c r="CR523" s="32"/>
      <c r="CS523" s="32"/>
      <c r="CT523" s="32"/>
      <c r="CU523" s="32"/>
      <c r="CV523" s="32"/>
      <c r="CW523" s="32"/>
      <c r="CX523" s="32"/>
      <c r="CY523" s="32"/>
      <c r="CZ523" s="32"/>
      <c r="DA523" s="32"/>
      <c r="DB523" s="32"/>
      <c r="DC523" s="32"/>
      <c r="DD523" s="32"/>
      <c r="DE523" s="32"/>
      <c r="DF523" s="32"/>
      <c r="DG523" s="32"/>
      <c r="DH523" s="32"/>
      <c r="DI523" s="32"/>
      <c r="DJ523" s="32"/>
      <c r="DK523" s="32"/>
      <c r="DL523" s="32"/>
      <c r="DM523" s="32"/>
      <c r="DN523" s="32"/>
      <c r="DO523" s="32"/>
      <c r="DP523" s="32"/>
      <c r="DQ523" s="32"/>
      <c r="DR523" s="32"/>
      <c r="DS523" s="32"/>
      <c r="DT523" s="32"/>
      <c r="DU523" s="32"/>
      <c r="DV523" s="32"/>
      <c r="DW523" s="32"/>
      <c r="DX523" s="32"/>
      <c r="DY523" s="32"/>
      <c r="DZ523" s="32"/>
      <c r="EA523" s="32"/>
      <c r="EB523" s="32"/>
      <c r="EC523" s="32"/>
      <c r="ED523" s="32"/>
      <c r="EE523" s="32"/>
      <c r="EF523" s="32"/>
      <c r="EG523" s="32"/>
      <c r="EH523" s="32"/>
      <c r="EI523" s="32"/>
      <c r="EJ523" s="32"/>
      <c r="EK523" s="32"/>
      <c r="EL523" s="32"/>
      <c r="EM523" s="32"/>
      <c r="EN523" s="32"/>
      <c r="EO523" s="32"/>
      <c r="EP523" s="32"/>
      <c r="EQ523" s="32"/>
      <c r="ER523" s="32"/>
      <c r="ES523" s="32"/>
      <c r="ET523" s="32"/>
      <c r="EU523" s="32"/>
      <c r="EV523" s="32"/>
      <c r="EW523" s="32"/>
      <c r="EX523" s="32"/>
      <c r="EY523" s="32"/>
      <c r="EZ523" s="32"/>
      <c r="FA523" s="32"/>
      <c r="FB523" s="32"/>
      <c r="FC523" s="32"/>
      <c r="FD523" s="32"/>
      <c r="FE523" s="32"/>
      <c r="FF523" s="32"/>
      <c r="FG523" s="32"/>
      <c r="FH523" s="32"/>
      <c r="FI523" s="32"/>
      <c r="FJ523" s="32"/>
      <c r="FK523" s="32"/>
      <c r="FL523" s="32"/>
      <c r="FM523" s="32"/>
      <c r="FN523" s="32"/>
      <c r="FO523" s="32"/>
      <c r="FP523" s="32"/>
      <c r="FQ523" s="32"/>
      <c r="FR523" s="32"/>
      <c r="FS523" s="32"/>
      <c r="FT523" s="32"/>
      <c r="FU523" s="32"/>
      <c r="FV523" s="32"/>
      <c r="FW523" s="32"/>
      <c r="FX523" s="32"/>
      <c r="FY523" s="32"/>
      <c r="FZ523" s="32"/>
      <c r="GA523" s="32"/>
      <c r="GB523" s="32"/>
      <c r="GC523" s="32"/>
      <c r="GD523" s="32"/>
      <c r="GE523" s="32"/>
      <c r="GF523" s="32"/>
      <c r="GG523" s="32"/>
      <c r="GH523" s="32"/>
      <c r="GI523" s="32"/>
      <c r="GJ523" s="32"/>
      <c r="GK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</row>
    <row r="524" spans="1:258" ht="18" x14ac:dyDescent="0.25">
      <c r="A524" s="33">
        <f>LOOKUP(2,1/($A$4:$A523&lt;&gt;""),$A$4:$A523)+1</f>
        <v>516</v>
      </c>
      <c r="B524" s="34"/>
      <c r="C524" s="48"/>
      <c r="D524" s="35" t="str">
        <f ca="1">IFERROR(IF($E524="","",VLOOKUP($E524,'Currency Pairs'!$B$4:$D$1001,3,FALSE)),"")</f>
        <v/>
      </c>
      <c r="E524" s="47" t="str">
        <f ca="1">IFERROR(IF($D524="","",VLOOKUP($D524,'Currency Pairs'!$A$4:$B$1001,2,FALSE)),"")</f>
        <v/>
      </c>
      <c r="F524" s="48"/>
      <c r="G524" s="47"/>
      <c r="H524" s="47"/>
      <c r="I524" s="47"/>
      <c r="J524" s="49" t="str">
        <f t="shared" ref="J524:J587" si="18">IF(OR($G524="",$H524="",$I524=""),"",ROUND(ABS(($G524-$I524)/($G524-$H524)),2))</f>
        <v/>
      </c>
      <c r="K524" s="77"/>
      <c r="L524" s="47"/>
      <c r="M524" s="50"/>
      <c r="N524" s="51" t="str">
        <f>IF(OR($G524="",$L524=""),"",ROUND(IF($F524="Long",(L524-G524),(G524-L524)) * POWER(10, VLOOKUP($D524,'Currency Pairs'!$A:$C,3,FALSE)),0))</f>
        <v/>
      </c>
      <c r="O524" s="93" t="str">
        <f>IF($P524="","",(($P524+$Q524+$R524)/LOOKUP(2,1/($V$4:$V523&lt;&gt;""),$V$4:$V523)))</f>
        <v/>
      </c>
      <c r="P524" s="52"/>
      <c r="Q524" s="52"/>
      <c r="R524" s="52"/>
      <c r="S524" s="40" t="str">
        <f t="shared" si="17"/>
        <v/>
      </c>
      <c r="T524" s="64"/>
      <c r="U524" s="64"/>
      <c r="V524" s="39" t="str">
        <f>IF($P524="","",$P524+$Q524+LOOKUP(2,1/($V$4:$V523&lt;&gt;""),$V$4:$V523))</f>
        <v/>
      </c>
      <c r="W524" s="40"/>
      <c r="X524" s="40"/>
      <c r="Y524" s="33"/>
      <c r="Z524" s="33"/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  <c r="CY524" s="33"/>
      <c r="CZ524" s="33"/>
      <c r="DA524" s="33"/>
      <c r="DB524" s="33"/>
      <c r="DC524" s="33"/>
      <c r="DD524" s="33"/>
      <c r="DE524" s="33"/>
      <c r="DF524" s="33"/>
      <c r="DG524" s="33"/>
      <c r="DH524" s="33"/>
      <c r="DI524" s="33"/>
      <c r="DJ524" s="33"/>
      <c r="DK524" s="33"/>
      <c r="DL524" s="33"/>
      <c r="DM524" s="33"/>
      <c r="DN524" s="33"/>
      <c r="DO524" s="33"/>
      <c r="DP524" s="33"/>
      <c r="DQ524" s="33"/>
      <c r="DR524" s="33"/>
      <c r="DS524" s="33"/>
      <c r="DT524" s="33"/>
      <c r="DU524" s="33"/>
      <c r="DV524" s="33"/>
      <c r="DW524" s="33"/>
      <c r="DX524" s="33"/>
      <c r="DY524" s="33"/>
      <c r="DZ524" s="33"/>
      <c r="EA524" s="33"/>
      <c r="EB524" s="33"/>
      <c r="EC524" s="33"/>
      <c r="ED524" s="33"/>
      <c r="EE524" s="33"/>
      <c r="EF524" s="33"/>
      <c r="EG524" s="33"/>
      <c r="EH524" s="33"/>
      <c r="EI524" s="33"/>
      <c r="EJ524" s="33"/>
      <c r="EK524" s="33"/>
      <c r="EL524" s="33"/>
      <c r="EM524" s="33"/>
      <c r="EN524" s="33"/>
      <c r="EO524" s="33"/>
      <c r="EP524" s="33"/>
      <c r="EQ524" s="33"/>
      <c r="ER524" s="33"/>
      <c r="ES524" s="33"/>
      <c r="ET524" s="33"/>
      <c r="EU524" s="33"/>
      <c r="EV524" s="33"/>
      <c r="EW524" s="33"/>
      <c r="EX524" s="33"/>
      <c r="EY524" s="33"/>
      <c r="EZ524" s="33"/>
      <c r="FA524" s="33"/>
      <c r="FB524" s="33"/>
      <c r="FC524" s="33"/>
      <c r="FD524" s="33"/>
      <c r="FE524" s="33"/>
      <c r="FF524" s="33"/>
      <c r="FG524" s="33"/>
      <c r="FH524" s="33"/>
      <c r="FI524" s="33"/>
      <c r="FJ524" s="33"/>
      <c r="FK524" s="33"/>
      <c r="FL524" s="33"/>
      <c r="FM524" s="33"/>
      <c r="FN524" s="33"/>
      <c r="FO524" s="33"/>
      <c r="FP524" s="33"/>
      <c r="FQ524" s="33"/>
      <c r="FR524" s="33"/>
      <c r="FS524" s="33"/>
      <c r="FT524" s="33"/>
      <c r="FU524" s="33"/>
      <c r="FV524" s="33"/>
      <c r="FW524" s="33"/>
      <c r="FX524" s="33"/>
      <c r="FY524" s="33"/>
      <c r="FZ524" s="33"/>
      <c r="GA524" s="33"/>
      <c r="GB524" s="33"/>
      <c r="GC524" s="33"/>
      <c r="GD524" s="33"/>
      <c r="GE524" s="33"/>
      <c r="GF524" s="33"/>
      <c r="GG524" s="33"/>
      <c r="GH524" s="33"/>
      <c r="GI524" s="33"/>
      <c r="GJ524" s="33"/>
      <c r="GK524" s="33"/>
      <c r="GL524" s="33"/>
      <c r="GM524" s="33"/>
      <c r="GN524" s="33"/>
      <c r="GO524" s="33"/>
      <c r="GP524" s="33"/>
      <c r="GQ524" s="33"/>
      <c r="GR524" s="33"/>
      <c r="GS524" s="33"/>
      <c r="GT524" s="33"/>
      <c r="GU524" s="33"/>
      <c r="GV524" s="33"/>
      <c r="GW524" s="33"/>
      <c r="GX524" s="33"/>
      <c r="GY524" s="33"/>
      <c r="GZ524" s="33"/>
      <c r="HA524" s="33"/>
      <c r="HB524" s="33"/>
      <c r="HC524" s="33"/>
      <c r="HD524" s="33"/>
      <c r="HE524" s="33"/>
      <c r="HF524" s="33"/>
      <c r="HG524" s="33"/>
      <c r="HH524" s="33"/>
      <c r="HI524" s="33"/>
      <c r="HJ524" s="33"/>
      <c r="HK524" s="33"/>
      <c r="HL524" s="33"/>
      <c r="HM524" s="33"/>
      <c r="HN524" s="33"/>
      <c r="HO524" s="33"/>
      <c r="HP524" s="33"/>
      <c r="HQ524" s="33"/>
      <c r="HR524" s="33"/>
      <c r="HS524" s="33"/>
      <c r="HT524" s="33"/>
      <c r="HU524" s="33"/>
      <c r="HV524" s="33"/>
      <c r="HW524" s="33"/>
      <c r="HX524" s="33"/>
      <c r="HY524" s="33"/>
      <c r="HZ524" s="33"/>
      <c r="IA524" s="33"/>
      <c r="IB524" s="33"/>
      <c r="IC524" s="33"/>
      <c r="ID524" s="33"/>
      <c r="IE524" s="33"/>
      <c r="IF524" s="33"/>
      <c r="IG524" s="33"/>
      <c r="IH524" s="33"/>
      <c r="II524" s="33"/>
      <c r="IJ524" s="33"/>
      <c r="IK524" s="33"/>
      <c r="IL524" s="33"/>
      <c r="IM524" s="33"/>
      <c r="IN524" s="33"/>
      <c r="IO524" s="33"/>
      <c r="IP524" s="33"/>
      <c r="IQ524" s="33"/>
      <c r="IR524" s="33"/>
      <c r="IS524" s="33"/>
      <c r="IT524" s="33"/>
      <c r="IU524" s="33"/>
      <c r="IV524" s="33"/>
      <c r="IW524" s="33"/>
      <c r="IX524" s="33"/>
    </row>
    <row r="525" spans="1:258" ht="18" x14ac:dyDescent="0.25">
      <c r="A525" s="24">
        <f>LOOKUP(2,1/($A$4:$A524&lt;&gt;""),$A$4:$A524)+1</f>
        <v>517</v>
      </c>
      <c r="B525" s="25"/>
      <c r="C525" s="42"/>
      <c r="D525" s="26" t="str">
        <f ca="1">IFERROR(IF($E525="","",VLOOKUP($E525,'Currency Pairs'!$B$4:$D$1001,3,FALSE)),"")</f>
        <v/>
      </c>
      <c r="E525" s="41" t="str">
        <f ca="1">IFERROR(IF($D525="","",VLOOKUP($D525,'Currency Pairs'!$A$4:$B$1001,2,FALSE)),"")</f>
        <v/>
      </c>
      <c r="F525" s="42"/>
      <c r="G525" s="41"/>
      <c r="H525" s="41"/>
      <c r="I525" s="41"/>
      <c r="J525" s="43" t="str">
        <f t="shared" si="18"/>
        <v/>
      </c>
      <c r="K525" s="76"/>
      <c r="L525" s="41"/>
      <c r="M525" s="44"/>
      <c r="N525" s="45" t="str">
        <f>IF(OR($G525="",$L525=""),"",ROUND(IF($F525="Long",(L525-G525),(G525-L525)) * POWER(10, VLOOKUP($D525,'Currency Pairs'!$A:$C,3,FALSE)),0))</f>
        <v/>
      </c>
      <c r="O525" s="89" t="str">
        <f>IF($P525="","",(($P525+$Q525+$R525)/LOOKUP(2,1/($V$4:$V524&lt;&gt;""),$V$4:$V524)))</f>
        <v/>
      </c>
      <c r="P525" s="46"/>
      <c r="Q525" s="46"/>
      <c r="R525" s="46"/>
      <c r="S525" s="31" t="str">
        <f t="shared" si="17"/>
        <v/>
      </c>
      <c r="T525" s="63"/>
      <c r="U525" s="63"/>
      <c r="V525" s="30" t="str">
        <f>IF($P525="","",$P525+$Q525+LOOKUP(2,1/($V$4:$V524&lt;&gt;""),$V$4:$V524))</f>
        <v/>
      </c>
      <c r="W525" s="31"/>
      <c r="X525" s="31"/>
      <c r="Y525" s="32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2"/>
      <c r="AO525" s="32"/>
      <c r="AP525" s="32"/>
      <c r="AQ525" s="32"/>
      <c r="AR525" s="32"/>
      <c r="AS525" s="32"/>
      <c r="AT525" s="32"/>
      <c r="AU525" s="32"/>
      <c r="AV525" s="32"/>
      <c r="AW525" s="32"/>
      <c r="AX525" s="32"/>
      <c r="AY525" s="32"/>
      <c r="AZ525" s="32"/>
      <c r="BA525" s="32"/>
      <c r="BB525" s="32"/>
      <c r="BC525" s="32"/>
      <c r="BD525" s="32"/>
      <c r="BE525" s="32"/>
      <c r="BF525" s="32"/>
      <c r="BG525" s="32"/>
      <c r="BH525" s="32"/>
      <c r="BI525" s="32"/>
      <c r="BJ525" s="32"/>
      <c r="BK525" s="32"/>
      <c r="BL525" s="32"/>
      <c r="BM525" s="32"/>
      <c r="BN525" s="32"/>
      <c r="BO525" s="32"/>
      <c r="BP525" s="32"/>
      <c r="BQ525" s="32"/>
      <c r="BR525" s="32"/>
      <c r="BS525" s="32"/>
      <c r="BT525" s="32"/>
      <c r="BU525" s="32"/>
      <c r="BV525" s="32"/>
      <c r="BW525" s="32"/>
      <c r="BX525" s="32"/>
      <c r="BY525" s="32"/>
      <c r="BZ525" s="32"/>
      <c r="CA525" s="32"/>
      <c r="CB525" s="32"/>
      <c r="CC525" s="32"/>
      <c r="CD525" s="32"/>
      <c r="CE525" s="32"/>
      <c r="CF525" s="32"/>
      <c r="CG525" s="32"/>
      <c r="CH525" s="32"/>
      <c r="CI525" s="32"/>
      <c r="CJ525" s="32"/>
      <c r="CK525" s="32"/>
      <c r="CL525" s="32"/>
      <c r="CM525" s="32"/>
      <c r="CN525" s="32"/>
      <c r="CO525" s="32"/>
      <c r="CP525" s="32"/>
      <c r="CQ525" s="32"/>
      <c r="CR525" s="32"/>
      <c r="CS525" s="32"/>
      <c r="CT525" s="32"/>
      <c r="CU525" s="32"/>
      <c r="CV525" s="32"/>
      <c r="CW525" s="32"/>
      <c r="CX525" s="32"/>
      <c r="CY525" s="32"/>
      <c r="CZ525" s="32"/>
      <c r="DA525" s="32"/>
      <c r="DB525" s="32"/>
      <c r="DC525" s="32"/>
      <c r="DD525" s="32"/>
      <c r="DE525" s="32"/>
      <c r="DF525" s="32"/>
      <c r="DG525" s="32"/>
      <c r="DH525" s="32"/>
      <c r="DI525" s="32"/>
      <c r="DJ525" s="32"/>
      <c r="DK525" s="32"/>
      <c r="DL525" s="32"/>
      <c r="DM525" s="32"/>
      <c r="DN525" s="32"/>
      <c r="DO525" s="32"/>
      <c r="DP525" s="32"/>
      <c r="DQ525" s="32"/>
      <c r="DR525" s="32"/>
      <c r="DS525" s="32"/>
      <c r="DT525" s="32"/>
      <c r="DU525" s="32"/>
      <c r="DV525" s="32"/>
      <c r="DW525" s="32"/>
      <c r="DX525" s="32"/>
      <c r="DY525" s="32"/>
      <c r="DZ525" s="32"/>
      <c r="EA525" s="32"/>
      <c r="EB525" s="32"/>
      <c r="EC525" s="32"/>
      <c r="ED525" s="32"/>
      <c r="EE525" s="32"/>
      <c r="EF525" s="32"/>
      <c r="EG525" s="32"/>
      <c r="EH525" s="32"/>
      <c r="EI525" s="32"/>
      <c r="EJ525" s="32"/>
      <c r="EK525" s="32"/>
      <c r="EL525" s="32"/>
      <c r="EM525" s="32"/>
      <c r="EN525" s="32"/>
      <c r="EO525" s="32"/>
      <c r="EP525" s="32"/>
      <c r="EQ525" s="32"/>
      <c r="ER525" s="32"/>
      <c r="ES525" s="32"/>
      <c r="ET525" s="32"/>
      <c r="EU525" s="32"/>
      <c r="EV525" s="32"/>
      <c r="EW525" s="32"/>
      <c r="EX525" s="32"/>
      <c r="EY525" s="32"/>
      <c r="EZ525" s="32"/>
      <c r="FA525" s="32"/>
      <c r="FB525" s="32"/>
      <c r="FC525" s="32"/>
      <c r="FD525" s="32"/>
      <c r="FE525" s="32"/>
      <c r="FF525" s="32"/>
      <c r="FG525" s="32"/>
      <c r="FH525" s="32"/>
      <c r="FI525" s="32"/>
      <c r="FJ525" s="32"/>
      <c r="FK525" s="32"/>
      <c r="FL525" s="32"/>
      <c r="FM525" s="32"/>
      <c r="FN525" s="32"/>
      <c r="FO525" s="32"/>
      <c r="FP525" s="32"/>
      <c r="FQ525" s="32"/>
      <c r="FR525" s="32"/>
      <c r="FS525" s="32"/>
      <c r="FT525" s="32"/>
      <c r="FU525" s="32"/>
      <c r="FV525" s="32"/>
      <c r="FW525" s="32"/>
      <c r="FX525" s="32"/>
      <c r="FY525" s="32"/>
      <c r="FZ525" s="32"/>
      <c r="GA525" s="32"/>
      <c r="GB525" s="32"/>
      <c r="GC525" s="32"/>
      <c r="GD525" s="32"/>
      <c r="GE525" s="32"/>
      <c r="GF525" s="32"/>
      <c r="GG525" s="32"/>
      <c r="GH525" s="32"/>
      <c r="GI525" s="32"/>
      <c r="GJ525" s="32"/>
      <c r="GK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</row>
    <row r="526" spans="1:258" ht="18" x14ac:dyDescent="0.25">
      <c r="A526" s="33">
        <f>LOOKUP(2,1/($A$4:$A525&lt;&gt;""),$A$4:$A525)+1</f>
        <v>518</v>
      </c>
      <c r="B526" s="34"/>
      <c r="C526" s="48"/>
      <c r="D526" s="35" t="str">
        <f ca="1">IFERROR(IF($E526="","",VLOOKUP($E526,'Currency Pairs'!$B$4:$D$1001,3,FALSE)),"")</f>
        <v/>
      </c>
      <c r="E526" s="47" t="str">
        <f ca="1">IFERROR(IF($D526="","",VLOOKUP($D526,'Currency Pairs'!$A$4:$B$1001,2,FALSE)),"")</f>
        <v/>
      </c>
      <c r="F526" s="48"/>
      <c r="G526" s="47"/>
      <c r="H526" s="47"/>
      <c r="I526" s="47"/>
      <c r="J526" s="49" t="str">
        <f t="shared" si="18"/>
        <v/>
      </c>
      <c r="K526" s="77"/>
      <c r="L526" s="47"/>
      <c r="M526" s="50"/>
      <c r="N526" s="51" t="str">
        <f>IF(OR($G526="",$L526=""),"",ROUND(IF($F526="Long",(L526-G526),(G526-L526)) * POWER(10, VLOOKUP($D526,'Currency Pairs'!$A:$C,3,FALSE)),0))</f>
        <v/>
      </c>
      <c r="O526" s="93" t="str">
        <f>IF($P526="","",(($P526+$Q526+$R526)/LOOKUP(2,1/($V$4:$V525&lt;&gt;""),$V$4:$V525)))</f>
        <v/>
      </c>
      <c r="P526" s="52"/>
      <c r="Q526" s="52"/>
      <c r="R526" s="52"/>
      <c r="S526" s="40" t="str">
        <f t="shared" si="17"/>
        <v/>
      </c>
      <c r="T526" s="64"/>
      <c r="U526" s="64"/>
      <c r="V526" s="39" t="str">
        <f>IF($P526="","",$P526+$Q526+LOOKUP(2,1/($V$4:$V525&lt;&gt;""),$V$4:$V525))</f>
        <v/>
      </c>
      <c r="W526" s="40"/>
      <c r="X526" s="40"/>
      <c r="Y526" s="33"/>
      <c r="Z526" s="33"/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  <c r="CY526" s="33"/>
      <c r="CZ526" s="33"/>
      <c r="DA526" s="33"/>
      <c r="DB526" s="33"/>
      <c r="DC526" s="33"/>
      <c r="DD526" s="33"/>
      <c r="DE526" s="33"/>
      <c r="DF526" s="33"/>
      <c r="DG526" s="33"/>
      <c r="DH526" s="33"/>
      <c r="DI526" s="33"/>
      <c r="DJ526" s="33"/>
      <c r="DK526" s="33"/>
      <c r="DL526" s="33"/>
      <c r="DM526" s="33"/>
      <c r="DN526" s="33"/>
      <c r="DO526" s="33"/>
      <c r="DP526" s="33"/>
      <c r="DQ526" s="33"/>
      <c r="DR526" s="33"/>
      <c r="DS526" s="33"/>
      <c r="DT526" s="33"/>
      <c r="DU526" s="33"/>
      <c r="DV526" s="33"/>
      <c r="DW526" s="33"/>
      <c r="DX526" s="33"/>
      <c r="DY526" s="33"/>
      <c r="DZ526" s="33"/>
      <c r="EA526" s="33"/>
      <c r="EB526" s="33"/>
      <c r="EC526" s="33"/>
      <c r="ED526" s="33"/>
      <c r="EE526" s="33"/>
      <c r="EF526" s="33"/>
      <c r="EG526" s="33"/>
      <c r="EH526" s="33"/>
      <c r="EI526" s="33"/>
      <c r="EJ526" s="33"/>
      <c r="EK526" s="33"/>
      <c r="EL526" s="33"/>
      <c r="EM526" s="33"/>
      <c r="EN526" s="33"/>
      <c r="EO526" s="33"/>
      <c r="EP526" s="33"/>
      <c r="EQ526" s="33"/>
      <c r="ER526" s="33"/>
      <c r="ES526" s="33"/>
      <c r="ET526" s="33"/>
      <c r="EU526" s="33"/>
      <c r="EV526" s="33"/>
      <c r="EW526" s="33"/>
      <c r="EX526" s="33"/>
      <c r="EY526" s="33"/>
      <c r="EZ526" s="33"/>
      <c r="FA526" s="33"/>
      <c r="FB526" s="33"/>
      <c r="FC526" s="33"/>
      <c r="FD526" s="33"/>
      <c r="FE526" s="33"/>
      <c r="FF526" s="33"/>
      <c r="FG526" s="33"/>
      <c r="FH526" s="33"/>
      <c r="FI526" s="33"/>
      <c r="FJ526" s="33"/>
      <c r="FK526" s="33"/>
      <c r="FL526" s="33"/>
      <c r="FM526" s="33"/>
      <c r="FN526" s="33"/>
      <c r="FO526" s="33"/>
      <c r="FP526" s="33"/>
      <c r="FQ526" s="33"/>
      <c r="FR526" s="33"/>
      <c r="FS526" s="33"/>
      <c r="FT526" s="33"/>
      <c r="FU526" s="33"/>
      <c r="FV526" s="33"/>
      <c r="FW526" s="33"/>
      <c r="FX526" s="33"/>
      <c r="FY526" s="33"/>
      <c r="FZ526" s="33"/>
      <c r="GA526" s="33"/>
      <c r="GB526" s="33"/>
      <c r="GC526" s="33"/>
      <c r="GD526" s="33"/>
      <c r="GE526" s="33"/>
      <c r="GF526" s="33"/>
      <c r="GG526" s="33"/>
      <c r="GH526" s="33"/>
      <c r="GI526" s="33"/>
      <c r="GJ526" s="33"/>
      <c r="GK526" s="33"/>
      <c r="GL526" s="33"/>
      <c r="GM526" s="33"/>
      <c r="GN526" s="33"/>
      <c r="GO526" s="33"/>
      <c r="GP526" s="33"/>
      <c r="GQ526" s="33"/>
      <c r="GR526" s="33"/>
      <c r="GS526" s="33"/>
      <c r="GT526" s="33"/>
      <c r="GU526" s="33"/>
      <c r="GV526" s="33"/>
      <c r="GW526" s="33"/>
      <c r="GX526" s="33"/>
      <c r="GY526" s="33"/>
      <c r="GZ526" s="33"/>
      <c r="HA526" s="33"/>
      <c r="HB526" s="33"/>
      <c r="HC526" s="33"/>
      <c r="HD526" s="33"/>
      <c r="HE526" s="33"/>
      <c r="HF526" s="33"/>
      <c r="HG526" s="33"/>
      <c r="HH526" s="33"/>
      <c r="HI526" s="33"/>
      <c r="HJ526" s="33"/>
      <c r="HK526" s="33"/>
      <c r="HL526" s="33"/>
      <c r="HM526" s="33"/>
      <c r="HN526" s="33"/>
      <c r="HO526" s="33"/>
      <c r="HP526" s="33"/>
      <c r="HQ526" s="33"/>
      <c r="HR526" s="33"/>
      <c r="HS526" s="33"/>
      <c r="HT526" s="33"/>
      <c r="HU526" s="33"/>
      <c r="HV526" s="33"/>
      <c r="HW526" s="33"/>
      <c r="HX526" s="33"/>
      <c r="HY526" s="33"/>
      <c r="HZ526" s="33"/>
      <c r="IA526" s="33"/>
      <c r="IB526" s="33"/>
      <c r="IC526" s="33"/>
      <c r="ID526" s="33"/>
      <c r="IE526" s="33"/>
      <c r="IF526" s="33"/>
      <c r="IG526" s="33"/>
      <c r="IH526" s="33"/>
      <c r="II526" s="33"/>
      <c r="IJ526" s="33"/>
      <c r="IK526" s="33"/>
      <c r="IL526" s="33"/>
      <c r="IM526" s="33"/>
      <c r="IN526" s="33"/>
      <c r="IO526" s="33"/>
      <c r="IP526" s="33"/>
      <c r="IQ526" s="33"/>
      <c r="IR526" s="33"/>
      <c r="IS526" s="33"/>
      <c r="IT526" s="33"/>
      <c r="IU526" s="33"/>
      <c r="IV526" s="33"/>
      <c r="IW526" s="33"/>
      <c r="IX526" s="33"/>
    </row>
    <row r="527" spans="1:258" ht="18" x14ac:dyDescent="0.25">
      <c r="A527" s="24">
        <f>LOOKUP(2,1/($A$4:$A526&lt;&gt;""),$A$4:$A526)+1</f>
        <v>519</v>
      </c>
      <c r="B527" s="25"/>
      <c r="C527" s="42"/>
      <c r="D527" s="26" t="str">
        <f ca="1">IFERROR(IF($E527="","",VLOOKUP($E527,'Currency Pairs'!$B$4:$D$1001,3,FALSE)),"")</f>
        <v/>
      </c>
      <c r="E527" s="41" t="str">
        <f ca="1">IFERROR(IF($D527="","",VLOOKUP($D527,'Currency Pairs'!$A$4:$B$1001,2,FALSE)),"")</f>
        <v/>
      </c>
      <c r="F527" s="42"/>
      <c r="G527" s="41"/>
      <c r="H527" s="41"/>
      <c r="I527" s="41"/>
      <c r="J527" s="43" t="str">
        <f t="shared" si="18"/>
        <v/>
      </c>
      <c r="K527" s="76"/>
      <c r="L527" s="41"/>
      <c r="M527" s="44"/>
      <c r="N527" s="45" t="str">
        <f>IF(OR($G527="",$L527=""),"",ROUND(IF($F527="Long",(L527-G527),(G527-L527)) * POWER(10, VLOOKUP($D527,'Currency Pairs'!$A:$C,3,FALSE)),0))</f>
        <v/>
      </c>
      <c r="O527" s="89" t="str">
        <f>IF($P527="","",(($P527+$Q527+$R527)/LOOKUP(2,1/($V$4:$V526&lt;&gt;""),$V$4:$V526)))</f>
        <v/>
      </c>
      <c r="P527" s="46"/>
      <c r="Q527" s="46"/>
      <c r="R527" s="46"/>
      <c r="S527" s="31" t="str">
        <f t="shared" si="17"/>
        <v/>
      </c>
      <c r="T527" s="63"/>
      <c r="U527" s="63"/>
      <c r="V527" s="30" t="str">
        <f>IF($P527="","",$P527+$Q527+LOOKUP(2,1/($V$4:$V526&lt;&gt;""),$V$4:$V526))</f>
        <v/>
      </c>
      <c r="W527" s="31"/>
      <c r="X527" s="31"/>
      <c r="Y527" s="32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2"/>
      <c r="AO527" s="32"/>
      <c r="AP527" s="32"/>
      <c r="AQ527" s="32"/>
      <c r="AR527" s="32"/>
      <c r="AS527" s="32"/>
      <c r="AT527" s="32"/>
      <c r="AU527" s="32"/>
      <c r="AV527" s="32"/>
      <c r="AW527" s="32"/>
      <c r="AX527" s="32"/>
      <c r="AY527" s="32"/>
      <c r="AZ527" s="32"/>
      <c r="BA527" s="32"/>
      <c r="BB527" s="32"/>
      <c r="BC527" s="32"/>
      <c r="BD527" s="32"/>
      <c r="BE527" s="32"/>
      <c r="BF527" s="32"/>
      <c r="BG527" s="32"/>
      <c r="BH527" s="32"/>
      <c r="BI527" s="32"/>
      <c r="BJ527" s="32"/>
      <c r="BK527" s="32"/>
      <c r="BL527" s="32"/>
      <c r="BM527" s="32"/>
      <c r="BN527" s="32"/>
      <c r="BO527" s="32"/>
      <c r="BP527" s="32"/>
      <c r="BQ527" s="32"/>
      <c r="BR527" s="32"/>
      <c r="BS527" s="32"/>
      <c r="BT527" s="32"/>
      <c r="BU527" s="32"/>
      <c r="BV527" s="32"/>
      <c r="BW527" s="32"/>
      <c r="BX527" s="32"/>
      <c r="BY527" s="32"/>
      <c r="BZ527" s="32"/>
      <c r="CA527" s="32"/>
      <c r="CB527" s="32"/>
      <c r="CC527" s="32"/>
      <c r="CD527" s="32"/>
      <c r="CE527" s="32"/>
      <c r="CF527" s="32"/>
      <c r="CG527" s="32"/>
      <c r="CH527" s="32"/>
      <c r="CI527" s="32"/>
      <c r="CJ527" s="32"/>
      <c r="CK527" s="32"/>
      <c r="CL527" s="32"/>
      <c r="CM527" s="32"/>
      <c r="CN527" s="32"/>
      <c r="CO527" s="32"/>
      <c r="CP527" s="32"/>
      <c r="CQ527" s="32"/>
      <c r="CR527" s="32"/>
      <c r="CS527" s="32"/>
      <c r="CT527" s="32"/>
      <c r="CU527" s="32"/>
      <c r="CV527" s="32"/>
      <c r="CW527" s="32"/>
      <c r="CX527" s="32"/>
      <c r="CY527" s="32"/>
      <c r="CZ527" s="32"/>
      <c r="DA527" s="32"/>
      <c r="DB527" s="32"/>
      <c r="DC527" s="32"/>
      <c r="DD527" s="32"/>
      <c r="DE527" s="32"/>
      <c r="DF527" s="32"/>
      <c r="DG527" s="32"/>
      <c r="DH527" s="32"/>
      <c r="DI527" s="32"/>
      <c r="DJ527" s="32"/>
      <c r="DK527" s="32"/>
      <c r="DL527" s="32"/>
      <c r="DM527" s="32"/>
      <c r="DN527" s="32"/>
      <c r="DO527" s="32"/>
      <c r="DP527" s="32"/>
      <c r="DQ527" s="32"/>
      <c r="DR527" s="32"/>
      <c r="DS527" s="32"/>
      <c r="DT527" s="32"/>
      <c r="DU527" s="32"/>
      <c r="DV527" s="32"/>
      <c r="DW527" s="32"/>
      <c r="DX527" s="32"/>
      <c r="DY527" s="32"/>
      <c r="DZ527" s="32"/>
      <c r="EA527" s="32"/>
      <c r="EB527" s="32"/>
      <c r="EC527" s="32"/>
      <c r="ED527" s="32"/>
      <c r="EE527" s="32"/>
      <c r="EF527" s="32"/>
      <c r="EG527" s="32"/>
      <c r="EH527" s="32"/>
      <c r="EI527" s="32"/>
      <c r="EJ527" s="32"/>
      <c r="EK527" s="32"/>
      <c r="EL527" s="32"/>
      <c r="EM527" s="32"/>
      <c r="EN527" s="32"/>
      <c r="EO527" s="32"/>
      <c r="EP527" s="32"/>
      <c r="EQ527" s="32"/>
      <c r="ER527" s="32"/>
      <c r="ES527" s="32"/>
      <c r="ET527" s="32"/>
      <c r="EU527" s="32"/>
      <c r="EV527" s="32"/>
      <c r="EW527" s="32"/>
      <c r="EX527" s="32"/>
      <c r="EY527" s="32"/>
      <c r="EZ527" s="32"/>
      <c r="FA527" s="32"/>
      <c r="FB527" s="32"/>
      <c r="FC527" s="32"/>
      <c r="FD527" s="32"/>
      <c r="FE527" s="32"/>
      <c r="FF527" s="32"/>
      <c r="FG527" s="32"/>
      <c r="FH527" s="32"/>
      <c r="FI527" s="32"/>
      <c r="FJ527" s="32"/>
      <c r="FK527" s="32"/>
      <c r="FL527" s="32"/>
      <c r="FM527" s="32"/>
      <c r="FN527" s="32"/>
      <c r="FO527" s="32"/>
      <c r="FP527" s="32"/>
      <c r="FQ527" s="32"/>
      <c r="FR527" s="32"/>
      <c r="FS527" s="32"/>
      <c r="FT527" s="32"/>
      <c r="FU527" s="32"/>
      <c r="FV527" s="32"/>
      <c r="FW527" s="32"/>
      <c r="FX527" s="32"/>
      <c r="FY527" s="32"/>
      <c r="FZ527" s="32"/>
      <c r="GA527" s="32"/>
      <c r="GB527" s="32"/>
      <c r="GC527" s="32"/>
      <c r="GD527" s="32"/>
      <c r="GE527" s="32"/>
      <c r="GF527" s="32"/>
      <c r="GG527" s="32"/>
      <c r="GH527" s="32"/>
      <c r="GI527" s="32"/>
      <c r="GJ527" s="32"/>
      <c r="GK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</row>
    <row r="528" spans="1:258" ht="18" x14ac:dyDescent="0.25">
      <c r="A528" s="33">
        <f>LOOKUP(2,1/($A$4:$A527&lt;&gt;""),$A$4:$A527)+1</f>
        <v>520</v>
      </c>
      <c r="B528" s="34"/>
      <c r="C528" s="48"/>
      <c r="D528" s="35" t="str">
        <f ca="1">IFERROR(IF($E528="","",VLOOKUP($E528,'Currency Pairs'!$B$4:$D$1001,3,FALSE)),"")</f>
        <v/>
      </c>
      <c r="E528" s="47" t="str">
        <f ca="1">IFERROR(IF($D528="","",VLOOKUP($D528,'Currency Pairs'!$A$4:$B$1001,2,FALSE)),"")</f>
        <v/>
      </c>
      <c r="F528" s="48"/>
      <c r="G528" s="47"/>
      <c r="H528" s="47"/>
      <c r="I528" s="47"/>
      <c r="J528" s="49" t="str">
        <f t="shared" si="18"/>
        <v/>
      </c>
      <c r="K528" s="77"/>
      <c r="L528" s="47"/>
      <c r="M528" s="50"/>
      <c r="N528" s="51" t="str">
        <f>IF(OR($G528="",$L528=""),"",ROUND(IF($F528="Long",(L528-G528),(G528-L528)) * POWER(10, VLOOKUP($D528,'Currency Pairs'!$A:$C,3,FALSE)),0))</f>
        <v/>
      </c>
      <c r="O528" s="93" t="str">
        <f>IF($P528="","",(($P528+$Q528+$R528)/LOOKUP(2,1/($V$4:$V527&lt;&gt;""),$V$4:$V527)))</f>
        <v/>
      </c>
      <c r="P528" s="52"/>
      <c r="Q528" s="52"/>
      <c r="R528" s="52"/>
      <c r="S528" s="40" t="str">
        <f t="shared" si="17"/>
        <v/>
      </c>
      <c r="T528" s="64"/>
      <c r="U528" s="64"/>
      <c r="V528" s="39" t="str">
        <f>IF($P528="","",$P528+$Q528+LOOKUP(2,1/($V$4:$V527&lt;&gt;""),$V$4:$V527))</f>
        <v/>
      </c>
      <c r="W528" s="40"/>
      <c r="X528" s="40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  <c r="CY528" s="33"/>
      <c r="CZ528" s="33"/>
      <c r="DA528" s="33"/>
      <c r="DB528" s="33"/>
      <c r="DC528" s="33"/>
      <c r="DD528" s="33"/>
      <c r="DE528" s="33"/>
      <c r="DF528" s="33"/>
      <c r="DG528" s="33"/>
      <c r="DH528" s="33"/>
      <c r="DI528" s="33"/>
      <c r="DJ528" s="33"/>
      <c r="DK528" s="33"/>
      <c r="DL528" s="33"/>
      <c r="DM528" s="33"/>
      <c r="DN528" s="33"/>
      <c r="DO528" s="33"/>
      <c r="DP528" s="33"/>
      <c r="DQ528" s="33"/>
      <c r="DR528" s="33"/>
      <c r="DS528" s="33"/>
      <c r="DT528" s="33"/>
      <c r="DU528" s="33"/>
      <c r="DV528" s="33"/>
      <c r="DW528" s="33"/>
      <c r="DX528" s="33"/>
      <c r="DY528" s="33"/>
      <c r="DZ528" s="33"/>
      <c r="EA528" s="33"/>
      <c r="EB528" s="33"/>
      <c r="EC528" s="33"/>
      <c r="ED528" s="33"/>
      <c r="EE528" s="33"/>
      <c r="EF528" s="33"/>
      <c r="EG528" s="33"/>
      <c r="EH528" s="33"/>
      <c r="EI528" s="33"/>
      <c r="EJ528" s="33"/>
      <c r="EK528" s="33"/>
      <c r="EL528" s="33"/>
      <c r="EM528" s="33"/>
      <c r="EN528" s="33"/>
      <c r="EO528" s="33"/>
      <c r="EP528" s="33"/>
      <c r="EQ528" s="33"/>
      <c r="ER528" s="33"/>
      <c r="ES528" s="33"/>
      <c r="ET528" s="33"/>
      <c r="EU528" s="33"/>
      <c r="EV528" s="33"/>
      <c r="EW528" s="33"/>
      <c r="EX528" s="33"/>
      <c r="EY528" s="33"/>
      <c r="EZ528" s="33"/>
      <c r="FA528" s="33"/>
      <c r="FB528" s="33"/>
      <c r="FC528" s="33"/>
      <c r="FD528" s="33"/>
      <c r="FE528" s="33"/>
      <c r="FF528" s="33"/>
      <c r="FG528" s="33"/>
      <c r="FH528" s="33"/>
      <c r="FI528" s="33"/>
      <c r="FJ528" s="33"/>
      <c r="FK528" s="33"/>
      <c r="FL528" s="33"/>
      <c r="FM528" s="33"/>
      <c r="FN528" s="33"/>
      <c r="FO528" s="33"/>
      <c r="FP528" s="33"/>
      <c r="FQ528" s="33"/>
      <c r="FR528" s="33"/>
      <c r="FS528" s="33"/>
      <c r="FT528" s="33"/>
      <c r="FU528" s="33"/>
      <c r="FV528" s="33"/>
      <c r="FW528" s="33"/>
      <c r="FX528" s="33"/>
      <c r="FY528" s="33"/>
      <c r="FZ528" s="33"/>
      <c r="GA528" s="33"/>
      <c r="GB528" s="33"/>
      <c r="GC528" s="33"/>
      <c r="GD528" s="33"/>
      <c r="GE528" s="33"/>
      <c r="GF528" s="33"/>
      <c r="GG528" s="33"/>
      <c r="GH528" s="33"/>
      <c r="GI528" s="33"/>
      <c r="GJ528" s="33"/>
      <c r="GK528" s="33"/>
      <c r="GL528" s="33"/>
      <c r="GM528" s="33"/>
      <c r="GN528" s="33"/>
      <c r="GO528" s="33"/>
      <c r="GP528" s="33"/>
      <c r="GQ528" s="33"/>
      <c r="GR528" s="33"/>
      <c r="GS528" s="33"/>
      <c r="GT528" s="33"/>
      <c r="GU528" s="33"/>
      <c r="GV528" s="33"/>
      <c r="GW528" s="33"/>
      <c r="GX528" s="33"/>
      <c r="GY528" s="33"/>
      <c r="GZ528" s="33"/>
      <c r="HA528" s="33"/>
      <c r="HB528" s="33"/>
      <c r="HC528" s="33"/>
      <c r="HD528" s="33"/>
      <c r="HE528" s="33"/>
      <c r="HF528" s="33"/>
      <c r="HG528" s="33"/>
      <c r="HH528" s="33"/>
      <c r="HI528" s="33"/>
      <c r="HJ528" s="33"/>
      <c r="HK528" s="33"/>
      <c r="HL528" s="33"/>
      <c r="HM528" s="33"/>
      <c r="HN528" s="33"/>
      <c r="HO528" s="33"/>
      <c r="HP528" s="33"/>
      <c r="HQ528" s="33"/>
      <c r="HR528" s="33"/>
      <c r="HS528" s="33"/>
      <c r="HT528" s="33"/>
      <c r="HU528" s="33"/>
      <c r="HV528" s="33"/>
      <c r="HW528" s="33"/>
      <c r="HX528" s="33"/>
      <c r="HY528" s="33"/>
      <c r="HZ528" s="33"/>
      <c r="IA528" s="33"/>
      <c r="IB528" s="33"/>
      <c r="IC528" s="33"/>
      <c r="ID528" s="33"/>
      <c r="IE528" s="33"/>
      <c r="IF528" s="33"/>
      <c r="IG528" s="33"/>
      <c r="IH528" s="33"/>
      <c r="II528" s="33"/>
      <c r="IJ528" s="33"/>
      <c r="IK528" s="33"/>
      <c r="IL528" s="33"/>
      <c r="IM528" s="33"/>
      <c r="IN528" s="33"/>
      <c r="IO528" s="33"/>
      <c r="IP528" s="33"/>
      <c r="IQ528" s="33"/>
      <c r="IR528" s="33"/>
      <c r="IS528" s="33"/>
      <c r="IT528" s="33"/>
      <c r="IU528" s="33"/>
      <c r="IV528" s="33"/>
      <c r="IW528" s="33"/>
      <c r="IX528" s="33"/>
    </row>
    <row r="529" spans="1:258" ht="18" x14ac:dyDescent="0.25">
      <c r="A529" s="24">
        <f>LOOKUP(2,1/($A$4:$A528&lt;&gt;""),$A$4:$A528)+1</f>
        <v>521</v>
      </c>
      <c r="B529" s="25"/>
      <c r="C529" s="42"/>
      <c r="D529" s="26" t="str">
        <f ca="1">IFERROR(IF($E529="","",VLOOKUP($E529,'Currency Pairs'!$B$4:$D$1001,3,FALSE)),"")</f>
        <v/>
      </c>
      <c r="E529" s="41" t="str">
        <f ca="1">IFERROR(IF($D529="","",VLOOKUP($D529,'Currency Pairs'!$A$4:$B$1001,2,FALSE)),"")</f>
        <v/>
      </c>
      <c r="F529" s="42"/>
      <c r="G529" s="41"/>
      <c r="H529" s="41"/>
      <c r="I529" s="41"/>
      <c r="J529" s="43" t="str">
        <f t="shared" si="18"/>
        <v/>
      </c>
      <c r="K529" s="76"/>
      <c r="L529" s="41"/>
      <c r="M529" s="44"/>
      <c r="N529" s="45" t="str">
        <f>IF(OR($G529="",$L529=""),"",ROUND(IF($F529="Long",(L529-G529),(G529-L529)) * POWER(10, VLOOKUP($D529,'Currency Pairs'!$A:$C,3,FALSE)),0))</f>
        <v/>
      </c>
      <c r="O529" s="89" t="str">
        <f>IF($P529="","",(($P529+$Q529+$R529)/LOOKUP(2,1/($V$4:$V528&lt;&gt;""),$V$4:$V528)))</f>
        <v/>
      </c>
      <c r="P529" s="46"/>
      <c r="Q529" s="46"/>
      <c r="R529" s="46"/>
      <c r="S529" s="31" t="str">
        <f t="shared" si="17"/>
        <v/>
      </c>
      <c r="T529" s="63"/>
      <c r="U529" s="63"/>
      <c r="V529" s="30" t="str">
        <f>IF($P529="","",$P529+$Q529+LOOKUP(2,1/($V$4:$V528&lt;&gt;""),$V$4:$V528))</f>
        <v/>
      </c>
      <c r="W529" s="31"/>
      <c r="X529" s="31"/>
      <c r="Y529" s="32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2"/>
      <c r="AO529" s="32"/>
      <c r="AP529" s="32"/>
      <c r="AQ529" s="32"/>
      <c r="AR529" s="32"/>
      <c r="AS529" s="32"/>
      <c r="AT529" s="32"/>
      <c r="AU529" s="32"/>
      <c r="AV529" s="32"/>
      <c r="AW529" s="32"/>
      <c r="AX529" s="32"/>
      <c r="AY529" s="32"/>
      <c r="AZ529" s="32"/>
      <c r="BA529" s="32"/>
      <c r="BB529" s="32"/>
      <c r="BC529" s="32"/>
      <c r="BD529" s="32"/>
      <c r="BE529" s="32"/>
      <c r="BF529" s="32"/>
      <c r="BG529" s="32"/>
      <c r="BH529" s="32"/>
      <c r="BI529" s="32"/>
      <c r="BJ529" s="32"/>
      <c r="BK529" s="32"/>
      <c r="BL529" s="32"/>
      <c r="BM529" s="32"/>
      <c r="BN529" s="32"/>
      <c r="BO529" s="32"/>
      <c r="BP529" s="32"/>
      <c r="BQ529" s="32"/>
      <c r="BR529" s="32"/>
      <c r="BS529" s="32"/>
      <c r="BT529" s="32"/>
      <c r="BU529" s="32"/>
      <c r="BV529" s="32"/>
      <c r="BW529" s="32"/>
      <c r="BX529" s="32"/>
      <c r="BY529" s="32"/>
      <c r="BZ529" s="32"/>
      <c r="CA529" s="32"/>
      <c r="CB529" s="32"/>
      <c r="CC529" s="32"/>
      <c r="CD529" s="32"/>
      <c r="CE529" s="32"/>
      <c r="CF529" s="32"/>
      <c r="CG529" s="32"/>
      <c r="CH529" s="32"/>
      <c r="CI529" s="32"/>
      <c r="CJ529" s="32"/>
      <c r="CK529" s="32"/>
      <c r="CL529" s="32"/>
      <c r="CM529" s="32"/>
      <c r="CN529" s="32"/>
      <c r="CO529" s="32"/>
      <c r="CP529" s="32"/>
      <c r="CQ529" s="32"/>
      <c r="CR529" s="32"/>
      <c r="CS529" s="32"/>
      <c r="CT529" s="32"/>
      <c r="CU529" s="32"/>
      <c r="CV529" s="32"/>
      <c r="CW529" s="32"/>
      <c r="CX529" s="32"/>
      <c r="CY529" s="32"/>
      <c r="CZ529" s="32"/>
      <c r="DA529" s="32"/>
      <c r="DB529" s="32"/>
      <c r="DC529" s="32"/>
      <c r="DD529" s="32"/>
      <c r="DE529" s="32"/>
      <c r="DF529" s="32"/>
      <c r="DG529" s="32"/>
      <c r="DH529" s="32"/>
      <c r="DI529" s="32"/>
      <c r="DJ529" s="32"/>
      <c r="DK529" s="32"/>
      <c r="DL529" s="32"/>
      <c r="DM529" s="32"/>
      <c r="DN529" s="32"/>
      <c r="DO529" s="32"/>
      <c r="DP529" s="32"/>
      <c r="DQ529" s="32"/>
      <c r="DR529" s="32"/>
      <c r="DS529" s="32"/>
      <c r="DT529" s="32"/>
      <c r="DU529" s="32"/>
      <c r="DV529" s="32"/>
      <c r="DW529" s="32"/>
      <c r="DX529" s="32"/>
      <c r="DY529" s="32"/>
      <c r="DZ529" s="32"/>
      <c r="EA529" s="32"/>
      <c r="EB529" s="32"/>
      <c r="EC529" s="32"/>
      <c r="ED529" s="32"/>
      <c r="EE529" s="32"/>
      <c r="EF529" s="32"/>
      <c r="EG529" s="32"/>
      <c r="EH529" s="32"/>
      <c r="EI529" s="32"/>
      <c r="EJ529" s="32"/>
      <c r="EK529" s="32"/>
      <c r="EL529" s="32"/>
      <c r="EM529" s="32"/>
      <c r="EN529" s="32"/>
      <c r="EO529" s="32"/>
      <c r="EP529" s="32"/>
      <c r="EQ529" s="32"/>
      <c r="ER529" s="32"/>
      <c r="ES529" s="32"/>
      <c r="ET529" s="32"/>
      <c r="EU529" s="32"/>
      <c r="EV529" s="32"/>
      <c r="EW529" s="32"/>
      <c r="EX529" s="32"/>
      <c r="EY529" s="32"/>
      <c r="EZ529" s="32"/>
      <c r="FA529" s="32"/>
      <c r="FB529" s="32"/>
      <c r="FC529" s="32"/>
      <c r="FD529" s="32"/>
      <c r="FE529" s="32"/>
      <c r="FF529" s="32"/>
      <c r="FG529" s="32"/>
      <c r="FH529" s="32"/>
      <c r="FI529" s="32"/>
      <c r="FJ529" s="32"/>
      <c r="FK529" s="32"/>
      <c r="FL529" s="32"/>
      <c r="FM529" s="32"/>
      <c r="FN529" s="32"/>
      <c r="FO529" s="32"/>
      <c r="FP529" s="32"/>
      <c r="FQ529" s="32"/>
      <c r="FR529" s="32"/>
      <c r="FS529" s="32"/>
      <c r="FT529" s="32"/>
      <c r="FU529" s="32"/>
      <c r="FV529" s="32"/>
      <c r="FW529" s="32"/>
      <c r="FX529" s="32"/>
      <c r="FY529" s="32"/>
      <c r="FZ529" s="32"/>
      <c r="GA529" s="32"/>
      <c r="GB529" s="32"/>
      <c r="GC529" s="32"/>
      <c r="GD529" s="32"/>
      <c r="GE529" s="32"/>
      <c r="GF529" s="32"/>
      <c r="GG529" s="32"/>
      <c r="GH529" s="32"/>
      <c r="GI529" s="32"/>
      <c r="GJ529" s="32"/>
      <c r="GK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</row>
    <row r="530" spans="1:258" ht="18" x14ac:dyDescent="0.25">
      <c r="A530" s="33">
        <f>LOOKUP(2,1/($A$4:$A529&lt;&gt;""),$A$4:$A529)+1</f>
        <v>522</v>
      </c>
      <c r="B530" s="34"/>
      <c r="C530" s="48"/>
      <c r="D530" s="35" t="str">
        <f ca="1">IFERROR(IF($E530="","",VLOOKUP($E530,'Currency Pairs'!$B$4:$D$1001,3,FALSE)),"")</f>
        <v/>
      </c>
      <c r="E530" s="47" t="str">
        <f ca="1">IFERROR(IF($D530="","",VLOOKUP($D530,'Currency Pairs'!$A$4:$B$1001,2,FALSE)),"")</f>
        <v/>
      </c>
      <c r="F530" s="48"/>
      <c r="G530" s="47"/>
      <c r="H530" s="47"/>
      <c r="I530" s="47"/>
      <c r="J530" s="49" t="str">
        <f t="shared" si="18"/>
        <v/>
      </c>
      <c r="K530" s="77"/>
      <c r="L530" s="47"/>
      <c r="M530" s="50"/>
      <c r="N530" s="51" t="str">
        <f>IF(OR($G530="",$L530=""),"",ROUND(IF($F530="Long",(L530-G530),(G530-L530)) * POWER(10, VLOOKUP($D530,'Currency Pairs'!$A:$C,3,FALSE)),0))</f>
        <v/>
      </c>
      <c r="O530" s="93" t="str">
        <f>IF($P530="","",(($P530+$Q530+$R530)/LOOKUP(2,1/($V$4:$V529&lt;&gt;""),$V$4:$V529)))</f>
        <v/>
      </c>
      <c r="P530" s="52"/>
      <c r="Q530" s="52"/>
      <c r="R530" s="52"/>
      <c r="S530" s="40" t="str">
        <f t="shared" si="17"/>
        <v/>
      </c>
      <c r="T530" s="64"/>
      <c r="U530" s="64"/>
      <c r="V530" s="39" t="str">
        <f>IF($P530="","",$P530+$Q530+LOOKUP(2,1/($V$4:$V529&lt;&gt;""),$V$4:$V529))</f>
        <v/>
      </c>
      <c r="W530" s="40"/>
      <c r="X530" s="40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  <c r="CY530" s="33"/>
      <c r="CZ530" s="33"/>
      <c r="DA530" s="33"/>
      <c r="DB530" s="33"/>
      <c r="DC530" s="33"/>
      <c r="DD530" s="33"/>
      <c r="DE530" s="33"/>
      <c r="DF530" s="33"/>
      <c r="DG530" s="33"/>
      <c r="DH530" s="33"/>
      <c r="DI530" s="33"/>
      <c r="DJ530" s="33"/>
      <c r="DK530" s="33"/>
      <c r="DL530" s="33"/>
      <c r="DM530" s="33"/>
      <c r="DN530" s="33"/>
      <c r="DO530" s="33"/>
      <c r="DP530" s="33"/>
      <c r="DQ530" s="33"/>
      <c r="DR530" s="33"/>
      <c r="DS530" s="33"/>
      <c r="DT530" s="33"/>
      <c r="DU530" s="33"/>
      <c r="DV530" s="33"/>
      <c r="DW530" s="33"/>
      <c r="DX530" s="33"/>
      <c r="DY530" s="33"/>
      <c r="DZ530" s="33"/>
      <c r="EA530" s="33"/>
      <c r="EB530" s="33"/>
      <c r="EC530" s="33"/>
      <c r="ED530" s="33"/>
      <c r="EE530" s="33"/>
      <c r="EF530" s="33"/>
      <c r="EG530" s="33"/>
      <c r="EH530" s="33"/>
      <c r="EI530" s="33"/>
      <c r="EJ530" s="33"/>
      <c r="EK530" s="33"/>
      <c r="EL530" s="33"/>
      <c r="EM530" s="33"/>
      <c r="EN530" s="33"/>
      <c r="EO530" s="33"/>
      <c r="EP530" s="33"/>
      <c r="EQ530" s="33"/>
      <c r="ER530" s="33"/>
      <c r="ES530" s="33"/>
      <c r="ET530" s="33"/>
      <c r="EU530" s="33"/>
      <c r="EV530" s="33"/>
      <c r="EW530" s="33"/>
      <c r="EX530" s="33"/>
      <c r="EY530" s="33"/>
      <c r="EZ530" s="33"/>
      <c r="FA530" s="33"/>
      <c r="FB530" s="33"/>
      <c r="FC530" s="33"/>
      <c r="FD530" s="33"/>
      <c r="FE530" s="33"/>
      <c r="FF530" s="33"/>
      <c r="FG530" s="33"/>
      <c r="FH530" s="33"/>
      <c r="FI530" s="33"/>
      <c r="FJ530" s="33"/>
      <c r="FK530" s="33"/>
      <c r="FL530" s="33"/>
      <c r="FM530" s="33"/>
      <c r="FN530" s="33"/>
      <c r="FO530" s="33"/>
      <c r="FP530" s="33"/>
      <c r="FQ530" s="33"/>
      <c r="FR530" s="33"/>
      <c r="FS530" s="33"/>
      <c r="FT530" s="33"/>
      <c r="FU530" s="33"/>
      <c r="FV530" s="33"/>
      <c r="FW530" s="33"/>
      <c r="FX530" s="33"/>
      <c r="FY530" s="33"/>
      <c r="FZ530" s="33"/>
      <c r="GA530" s="33"/>
      <c r="GB530" s="33"/>
      <c r="GC530" s="33"/>
      <c r="GD530" s="33"/>
      <c r="GE530" s="33"/>
      <c r="GF530" s="33"/>
      <c r="GG530" s="33"/>
      <c r="GH530" s="33"/>
      <c r="GI530" s="33"/>
      <c r="GJ530" s="33"/>
      <c r="GK530" s="33"/>
      <c r="GL530" s="33"/>
      <c r="GM530" s="33"/>
      <c r="GN530" s="33"/>
      <c r="GO530" s="33"/>
      <c r="GP530" s="33"/>
      <c r="GQ530" s="33"/>
      <c r="GR530" s="33"/>
      <c r="GS530" s="33"/>
      <c r="GT530" s="33"/>
      <c r="GU530" s="33"/>
      <c r="GV530" s="33"/>
      <c r="GW530" s="33"/>
      <c r="GX530" s="33"/>
      <c r="GY530" s="33"/>
      <c r="GZ530" s="33"/>
      <c r="HA530" s="33"/>
      <c r="HB530" s="33"/>
      <c r="HC530" s="33"/>
      <c r="HD530" s="33"/>
      <c r="HE530" s="33"/>
      <c r="HF530" s="33"/>
      <c r="HG530" s="33"/>
      <c r="HH530" s="33"/>
      <c r="HI530" s="33"/>
      <c r="HJ530" s="33"/>
      <c r="HK530" s="33"/>
      <c r="HL530" s="33"/>
      <c r="HM530" s="33"/>
      <c r="HN530" s="33"/>
      <c r="HO530" s="33"/>
      <c r="HP530" s="33"/>
      <c r="HQ530" s="33"/>
      <c r="HR530" s="33"/>
      <c r="HS530" s="33"/>
      <c r="HT530" s="33"/>
      <c r="HU530" s="33"/>
      <c r="HV530" s="33"/>
      <c r="HW530" s="33"/>
      <c r="HX530" s="33"/>
      <c r="HY530" s="33"/>
      <c r="HZ530" s="33"/>
      <c r="IA530" s="33"/>
      <c r="IB530" s="33"/>
      <c r="IC530" s="33"/>
      <c r="ID530" s="33"/>
      <c r="IE530" s="33"/>
      <c r="IF530" s="33"/>
      <c r="IG530" s="33"/>
      <c r="IH530" s="33"/>
      <c r="II530" s="33"/>
      <c r="IJ530" s="33"/>
      <c r="IK530" s="33"/>
      <c r="IL530" s="33"/>
      <c r="IM530" s="33"/>
      <c r="IN530" s="33"/>
      <c r="IO530" s="33"/>
      <c r="IP530" s="33"/>
      <c r="IQ530" s="33"/>
      <c r="IR530" s="33"/>
      <c r="IS530" s="33"/>
      <c r="IT530" s="33"/>
      <c r="IU530" s="33"/>
      <c r="IV530" s="33"/>
      <c r="IW530" s="33"/>
      <c r="IX530" s="33"/>
    </row>
    <row r="531" spans="1:258" ht="18" x14ac:dyDescent="0.25">
      <c r="A531" s="24">
        <f>LOOKUP(2,1/($A$4:$A530&lt;&gt;""),$A$4:$A530)+1</f>
        <v>523</v>
      </c>
      <c r="B531" s="25"/>
      <c r="C531" s="42"/>
      <c r="D531" s="26" t="str">
        <f ca="1">IFERROR(IF($E531="","",VLOOKUP($E531,'Currency Pairs'!$B$4:$D$1001,3,FALSE)),"")</f>
        <v/>
      </c>
      <c r="E531" s="41" t="str">
        <f ca="1">IFERROR(IF($D531="","",VLOOKUP($D531,'Currency Pairs'!$A$4:$B$1001,2,FALSE)),"")</f>
        <v/>
      </c>
      <c r="F531" s="42"/>
      <c r="G531" s="41"/>
      <c r="H531" s="41"/>
      <c r="I531" s="41"/>
      <c r="J531" s="43" t="str">
        <f t="shared" si="18"/>
        <v/>
      </c>
      <c r="K531" s="76"/>
      <c r="L531" s="41"/>
      <c r="M531" s="44"/>
      <c r="N531" s="45" t="str">
        <f>IF(OR($G531="",$L531=""),"",ROUND(IF($F531="Long",(L531-G531),(G531-L531)) * POWER(10, VLOOKUP($D531,'Currency Pairs'!$A:$C,3,FALSE)),0))</f>
        <v/>
      </c>
      <c r="O531" s="89" t="str">
        <f>IF($P531="","",(($P531+$Q531+$R531)/LOOKUP(2,1/($V$4:$V530&lt;&gt;""),$V$4:$V530)))</f>
        <v/>
      </c>
      <c r="P531" s="46"/>
      <c r="Q531" s="46"/>
      <c r="R531" s="46"/>
      <c r="S531" s="31" t="str">
        <f t="shared" ref="S531:S594" si="19">IF(AND(B531&lt;&gt;"",M531&lt;&gt;""),IF(DATEDIF(B531,M531,"d")&gt;0,DATEDIF(B531,M531,"d"),"")&amp;
IF(DATEDIF(B531,M531,"d")=1," day",IF(DATEDIF(B531,M531,"d")=0, "Intraday"," days")),"")</f>
        <v/>
      </c>
      <c r="T531" s="63"/>
      <c r="U531" s="63"/>
      <c r="V531" s="30" t="str">
        <f>IF($P531="","",$P531+$Q531+LOOKUP(2,1/($V$4:$V530&lt;&gt;""),$V$4:$V530))</f>
        <v/>
      </c>
      <c r="W531" s="31"/>
      <c r="X531" s="31"/>
      <c r="Y531" s="32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2"/>
      <c r="AO531" s="32"/>
      <c r="AP531" s="32"/>
      <c r="AQ531" s="32"/>
      <c r="AR531" s="32"/>
      <c r="AS531" s="32"/>
      <c r="AT531" s="32"/>
      <c r="AU531" s="32"/>
      <c r="AV531" s="32"/>
      <c r="AW531" s="32"/>
      <c r="AX531" s="32"/>
      <c r="AY531" s="32"/>
      <c r="AZ531" s="32"/>
      <c r="BA531" s="32"/>
      <c r="BB531" s="32"/>
      <c r="BC531" s="32"/>
      <c r="BD531" s="32"/>
      <c r="BE531" s="32"/>
      <c r="BF531" s="32"/>
      <c r="BG531" s="32"/>
      <c r="BH531" s="32"/>
      <c r="BI531" s="32"/>
      <c r="BJ531" s="32"/>
      <c r="BK531" s="32"/>
      <c r="BL531" s="32"/>
      <c r="BM531" s="32"/>
      <c r="BN531" s="32"/>
      <c r="BO531" s="32"/>
      <c r="BP531" s="32"/>
      <c r="BQ531" s="32"/>
      <c r="BR531" s="32"/>
      <c r="BS531" s="32"/>
      <c r="BT531" s="32"/>
      <c r="BU531" s="32"/>
      <c r="BV531" s="32"/>
      <c r="BW531" s="32"/>
      <c r="BX531" s="32"/>
      <c r="BY531" s="32"/>
      <c r="BZ531" s="32"/>
      <c r="CA531" s="32"/>
      <c r="CB531" s="32"/>
      <c r="CC531" s="32"/>
      <c r="CD531" s="32"/>
      <c r="CE531" s="32"/>
      <c r="CF531" s="32"/>
      <c r="CG531" s="32"/>
      <c r="CH531" s="32"/>
      <c r="CI531" s="32"/>
      <c r="CJ531" s="32"/>
      <c r="CK531" s="32"/>
      <c r="CL531" s="32"/>
      <c r="CM531" s="32"/>
      <c r="CN531" s="32"/>
      <c r="CO531" s="32"/>
      <c r="CP531" s="32"/>
      <c r="CQ531" s="32"/>
      <c r="CR531" s="32"/>
      <c r="CS531" s="32"/>
      <c r="CT531" s="32"/>
      <c r="CU531" s="32"/>
      <c r="CV531" s="32"/>
      <c r="CW531" s="32"/>
      <c r="CX531" s="32"/>
      <c r="CY531" s="32"/>
      <c r="CZ531" s="32"/>
      <c r="DA531" s="32"/>
      <c r="DB531" s="32"/>
      <c r="DC531" s="32"/>
      <c r="DD531" s="32"/>
      <c r="DE531" s="32"/>
      <c r="DF531" s="32"/>
      <c r="DG531" s="32"/>
      <c r="DH531" s="32"/>
      <c r="DI531" s="32"/>
      <c r="DJ531" s="32"/>
      <c r="DK531" s="32"/>
      <c r="DL531" s="32"/>
      <c r="DM531" s="32"/>
      <c r="DN531" s="32"/>
      <c r="DO531" s="32"/>
      <c r="DP531" s="32"/>
      <c r="DQ531" s="32"/>
      <c r="DR531" s="32"/>
      <c r="DS531" s="32"/>
      <c r="DT531" s="32"/>
      <c r="DU531" s="32"/>
      <c r="DV531" s="32"/>
      <c r="DW531" s="32"/>
      <c r="DX531" s="32"/>
      <c r="DY531" s="32"/>
      <c r="DZ531" s="32"/>
      <c r="EA531" s="32"/>
      <c r="EB531" s="32"/>
      <c r="EC531" s="32"/>
      <c r="ED531" s="32"/>
      <c r="EE531" s="32"/>
      <c r="EF531" s="32"/>
      <c r="EG531" s="32"/>
      <c r="EH531" s="32"/>
      <c r="EI531" s="32"/>
      <c r="EJ531" s="32"/>
      <c r="EK531" s="32"/>
      <c r="EL531" s="32"/>
      <c r="EM531" s="32"/>
      <c r="EN531" s="32"/>
      <c r="EO531" s="32"/>
      <c r="EP531" s="32"/>
      <c r="EQ531" s="32"/>
      <c r="ER531" s="32"/>
      <c r="ES531" s="32"/>
      <c r="ET531" s="32"/>
      <c r="EU531" s="32"/>
      <c r="EV531" s="32"/>
      <c r="EW531" s="32"/>
      <c r="EX531" s="32"/>
      <c r="EY531" s="32"/>
      <c r="EZ531" s="32"/>
      <c r="FA531" s="32"/>
      <c r="FB531" s="32"/>
      <c r="FC531" s="32"/>
      <c r="FD531" s="32"/>
      <c r="FE531" s="32"/>
      <c r="FF531" s="32"/>
      <c r="FG531" s="32"/>
      <c r="FH531" s="32"/>
      <c r="FI531" s="32"/>
      <c r="FJ531" s="32"/>
      <c r="FK531" s="32"/>
      <c r="FL531" s="32"/>
      <c r="FM531" s="32"/>
      <c r="FN531" s="32"/>
      <c r="FO531" s="32"/>
      <c r="FP531" s="32"/>
      <c r="FQ531" s="32"/>
      <c r="FR531" s="32"/>
      <c r="FS531" s="32"/>
      <c r="FT531" s="32"/>
      <c r="FU531" s="32"/>
      <c r="FV531" s="32"/>
      <c r="FW531" s="32"/>
      <c r="FX531" s="32"/>
      <c r="FY531" s="32"/>
      <c r="FZ531" s="32"/>
      <c r="GA531" s="32"/>
      <c r="GB531" s="32"/>
      <c r="GC531" s="32"/>
      <c r="GD531" s="32"/>
      <c r="GE531" s="32"/>
      <c r="GF531" s="32"/>
      <c r="GG531" s="32"/>
      <c r="GH531" s="32"/>
      <c r="GI531" s="32"/>
      <c r="GJ531" s="32"/>
      <c r="GK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</row>
    <row r="532" spans="1:258" ht="18" x14ac:dyDescent="0.25">
      <c r="A532" s="33">
        <f>LOOKUP(2,1/($A$4:$A531&lt;&gt;""),$A$4:$A531)+1</f>
        <v>524</v>
      </c>
      <c r="B532" s="34"/>
      <c r="C532" s="48"/>
      <c r="D532" s="35" t="str">
        <f ca="1">IFERROR(IF($E532="","",VLOOKUP($E532,'Currency Pairs'!$B$4:$D$1001,3,FALSE)),"")</f>
        <v/>
      </c>
      <c r="E532" s="47" t="str">
        <f ca="1">IFERROR(IF($D532="","",VLOOKUP($D532,'Currency Pairs'!$A$4:$B$1001,2,FALSE)),"")</f>
        <v/>
      </c>
      <c r="F532" s="48"/>
      <c r="G532" s="47"/>
      <c r="H532" s="47"/>
      <c r="I532" s="47"/>
      <c r="J532" s="49" t="str">
        <f t="shared" si="18"/>
        <v/>
      </c>
      <c r="K532" s="77"/>
      <c r="L532" s="47"/>
      <c r="M532" s="50"/>
      <c r="N532" s="51" t="str">
        <f>IF(OR($G532="",$L532=""),"",ROUND(IF($F532="Long",(L532-G532),(G532-L532)) * POWER(10, VLOOKUP($D532,'Currency Pairs'!$A:$C,3,FALSE)),0))</f>
        <v/>
      </c>
      <c r="O532" s="93" t="str">
        <f>IF($P532="","",(($P532+$Q532+$R532)/LOOKUP(2,1/($V$4:$V531&lt;&gt;""),$V$4:$V531)))</f>
        <v/>
      </c>
      <c r="P532" s="52"/>
      <c r="Q532" s="52"/>
      <c r="R532" s="52"/>
      <c r="S532" s="40" t="str">
        <f t="shared" si="19"/>
        <v/>
      </c>
      <c r="T532" s="64"/>
      <c r="U532" s="64"/>
      <c r="V532" s="39" t="str">
        <f>IF($P532="","",$P532+$Q532+LOOKUP(2,1/($V$4:$V531&lt;&gt;""),$V$4:$V531))</f>
        <v/>
      </c>
      <c r="W532" s="40"/>
      <c r="X532" s="40"/>
      <c r="Y532" s="33"/>
      <c r="Z532" s="33"/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  <c r="AW532" s="33"/>
      <c r="AX532" s="33"/>
      <c r="AY532" s="33"/>
      <c r="AZ532" s="33"/>
      <c r="BA532" s="33"/>
      <c r="BB532" s="33"/>
      <c r="BC532" s="33"/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  <c r="BY532" s="33"/>
      <c r="BZ532" s="33"/>
      <c r="CA532" s="33"/>
      <c r="CB532" s="33"/>
      <c r="CC532" s="33"/>
      <c r="CD532" s="33"/>
      <c r="CE532" s="33"/>
      <c r="CF532" s="33"/>
      <c r="CG532" s="33"/>
      <c r="CH532" s="33"/>
      <c r="CI532" s="33"/>
      <c r="CJ532" s="33"/>
      <c r="CK532" s="33"/>
      <c r="CL532" s="33"/>
      <c r="CM532" s="33"/>
      <c r="CN532" s="33"/>
      <c r="CO532" s="33"/>
      <c r="CP532" s="33"/>
      <c r="CQ532" s="33"/>
      <c r="CR532" s="33"/>
      <c r="CS532" s="33"/>
      <c r="CT532" s="33"/>
      <c r="CU532" s="33"/>
      <c r="CV532" s="33"/>
      <c r="CW532" s="33"/>
      <c r="CX532" s="33"/>
      <c r="CY532" s="33"/>
      <c r="CZ532" s="33"/>
      <c r="DA532" s="33"/>
      <c r="DB532" s="33"/>
      <c r="DC532" s="33"/>
      <c r="DD532" s="33"/>
      <c r="DE532" s="33"/>
      <c r="DF532" s="33"/>
      <c r="DG532" s="33"/>
      <c r="DH532" s="33"/>
      <c r="DI532" s="33"/>
      <c r="DJ532" s="33"/>
      <c r="DK532" s="33"/>
      <c r="DL532" s="33"/>
      <c r="DM532" s="33"/>
      <c r="DN532" s="33"/>
      <c r="DO532" s="33"/>
      <c r="DP532" s="33"/>
      <c r="DQ532" s="33"/>
      <c r="DR532" s="33"/>
      <c r="DS532" s="33"/>
      <c r="DT532" s="33"/>
      <c r="DU532" s="33"/>
      <c r="DV532" s="33"/>
      <c r="DW532" s="33"/>
      <c r="DX532" s="33"/>
      <c r="DY532" s="33"/>
      <c r="DZ532" s="33"/>
      <c r="EA532" s="33"/>
      <c r="EB532" s="33"/>
      <c r="EC532" s="33"/>
      <c r="ED532" s="33"/>
      <c r="EE532" s="33"/>
      <c r="EF532" s="33"/>
      <c r="EG532" s="33"/>
      <c r="EH532" s="33"/>
      <c r="EI532" s="33"/>
      <c r="EJ532" s="33"/>
      <c r="EK532" s="33"/>
      <c r="EL532" s="33"/>
      <c r="EM532" s="33"/>
      <c r="EN532" s="33"/>
      <c r="EO532" s="33"/>
      <c r="EP532" s="33"/>
      <c r="EQ532" s="33"/>
      <c r="ER532" s="33"/>
      <c r="ES532" s="33"/>
      <c r="ET532" s="33"/>
      <c r="EU532" s="33"/>
      <c r="EV532" s="33"/>
      <c r="EW532" s="33"/>
      <c r="EX532" s="33"/>
      <c r="EY532" s="33"/>
      <c r="EZ532" s="33"/>
      <c r="FA532" s="33"/>
      <c r="FB532" s="33"/>
      <c r="FC532" s="33"/>
      <c r="FD532" s="33"/>
      <c r="FE532" s="33"/>
      <c r="FF532" s="33"/>
      <c r="FG532" s="33"/>
      <c r="FH532" s="33"/>
      <c r="FI532" s="33"/>
      <c r="FJ532" s="33"/>
      <c r="FK532" s="33"/>
      <c r="FL532" s="33"/>
      <c r="FM532" s="33"/>
      <c r="FN532" s="33"/>
      <c r="FO532" s="33"/>
      <c r="FP532" s="33"/>
      <c r="FQ532" s="33"/>
      <c r="FR532" s="33"/>
      <c r="FS532" s="33"/>
      <c r="FT532" s="33"/>
      <c r="FU532" s="33"/>
      <c r="FV532" s="33"/>
      <c r="FW532" s="33"/>
      <c r="FX532" s="33"/>
      <c r="FY532" s="33"/>
      <c r="FZ532" s="33"/>
      <c r="GA532" s="33"/>
      <c r="GB532" s="33"/>
      <c r="GC532" s="33"/>
      <c r="GD532" s="33"/>
      <c r="GE532" s="33"/>
      <c r="GF532" s="33"/>
      <c r="GG532" s="33"/>
      <c r="GH532" s="33"/>
      <c r="GI532" s="33"/>
      <c r="GJ532" s="33"/>
      <c r="GK532" s="33"/>
      <c r="GL532" s="33"/>
      <c r="GM532" s="33"/>
      <c r="GN532" s="33"/>
      <c r="GO532" s="33"/>
      <c r="GP532" s="33"/>
      <c r="GQ532" s="33"/>
      <c r="GR532" s="33"/>
      <c r="GS532" s="33"/>
      <c r="GT532" s="33"/>
      <c r="GU532" s="33"/>
      <c r="GV532" s="33"/>
      <c r="GW532" s="33"/>
      <c r="GX532" s="33"/>
      <c r="GY532" s="33"/>
      <c r="GZ532" s="33"/>
      <c r="HA532" s="33"/>
      <c r="HB532" s="33"/>
      <c r="HC532" s="33"/>
      <c r="HD532" s="33"/>
      <c r="HE532" s="33"/>
      <c r="HF532" s="33"/>
      <c r="HG532" s="33"/>
      <c r="HH532" s="33"/>
      <c r="HI532" s="33"/>
      <c r="HJ532" s="33"/>
      <c r="HK532" s="33"/>
      <c r="HL532" s="33"/>
      <c r="HM532" s="33"/>
      <c r="HN532" s="33"/>
      <c r="HO532" s="33"/>
      <c r="HP532" s="33"/>
      <c r="HQ532" s="33"/>
      <c r="HR532" s="33"/>
      <c r="HS532" s="33"/>
      <c r="HT532" s="33"/>
      <c r="HU532" s="33"/>
      <c r="HV532" s="33"/>
      <c r="HW532" s="33"/>
      <c r="HX532" s="33"/>
      <c r="HY532" s="33"/>
      <c r="HZ532" s="33"/>
      <c r="IA532" s="33"/>
      <c r="IB532" s="33"/>
      <c r="IC532" s="33"/>
      <c r="ID532" s="33"/>
      <c r="IE532" s="33"/>
      <c r="IF532" s="33"/>
      <c r="IG532" s="33"/>
      <c r="IH532" s="33"/>
      <c r="II532" s="33"/>
      <c r="IJ532" s="33"/>
      <c r="IK532" s="33"/>
      <c r="IL532" s="33"/>
      <c r="IM532" s="33"/>
      <c r="IN532" s="33"/>
      <c r="IO532" s="33"/>
      <c r="IP532" s="33"/>
      <c r="IQ532" s="33"/>
      <c r="IR532" s="33"/>
      <c r="IS532" s="33"/>
      <c r="IT532" s="33"/>
      <c r="IU532" s="33"/>
      <c r="IV532" s="33"/>
      <c r="IW532" s="33"/>
      <c r="IX532" s="33"/>
    </row>
    <row r="533" spans="1:258" ht="18" x14ac:dyDescent="0.25">
      <c r="A533" s="24">
        <f>LOOKUP(2,1/($A$4:$A532&lt;&gt;""),$A$4:$A532)+1</f>
        <v>525</v>
      </c>
      <c r="B533" s="25"/>
      <c r="C533" s="42"/>
      <c r="D533" s="26" t="str">
        <f ca="1">IFERROR(IF($E533="","",VLOOKUP($E533,'Currency Pairs'!$B$4:$D$1001,3,FALSE)),"")</f>
        <v/>
      </c>
      <c r="E533" s="41" t="str">
        <f ca="1">IFERROR(IF($D533="","",VLOOKUP($D533,'Currency Pairs'!$A$4:$B$1001,2,FALSE)),"")</f>
        <v/>
      </c>
      <c r="F533" s="42"/>
      <c r="G533" s="41"/>
      <c r="H533" s="41"/>
      <c r="I533" s="41"/>
      <c r="J533" s="43" t="str">
        <f t="shared" si="18"/>
        <v/>
      </c>
      <c r="K533" s="76"/>
      <c r="L533" s="41"/>
      <c r="M533" s="44"/>
      <c r="N533" s="45" t="str">
        <f>IF(OR($G533="",$L533=""),"",ROUND(IF($F533="Long",(L533-G533),(G533-L533)) * POWER(10, VLOOKUP($D533,'Currency Pairs'!$A:$C,3,FALSE)),0))</f>
        <v/>
      </c>
      <c r="O533" s="89" t="str">
        <f>IF($P533="","",(($P533+$Q533+$R533)/LOOKUP(2,1/($V$4:$V532&lt;&gt;""),$V$4:$V532)))</f>
        <v/>
      </c>
      <c r="P533" s="46"/>
      <c r="Q533" s="46"/>
      <c r="R533" s="46"/>
      <c r="S533" s="31" t="str">
        <f t="shared" si="19"/>
        <v/>
      </c>
      <c r="T533" s="63"/>
      <c r="U533" s="63"/>
      <c r="V533" s="30" t="str">
        <f>IF($P533="","",$P533+$Q533+LOOKUP(2,1/($V$4:$V532&lt;&gt;""),$V$4:$V532))</f>
        <v/>
      </c>
      <c r="W533" s="31"/>
      <c r="X533" s="31"/>
      <c r="Y533" s="32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2"/>
      <c r="AO533" s="32"/>
      <c r="AP533" s="32"/>
      <c r="AQ533" s="32"/>
      <c r="AR533" s="32"/>
      <c r="AS533" s="32"/>
      <c r="AT533" s="32"/>
      <c r="AU533" s="32"/>
      <c r="AV533" s="32"/>
      <c r="AW533" s="32"/>
      <c r="AX533" s="32"/>
      <c r="AY533" s="32"/>
      <c r="AZ533" s="32"/>
      <c r="BA533" s="32"/>
      <c r="BB533" s="32"/>
      <c r="BC533" s="32"/>
      <c r="BD533" s="32"/>
      <c r="BE533" s="32"/>
      <c r="BF533" s="32"/>
      <c r="BG533" s="32"/>
      <c r="BH533" s="32"/>
      <c r="BI533" s="32"/>
      <c r="BJ533" s="32"/>
      <c r="BK533" s="32"/>
      <c r="BL533" s="32"/>
      <c r="BM533" s="32"/>
      <c r="BN533" s="32"/>
      <c r="BO533" s="32"/>
      <c r="BP533" s="32"/>
      <c r="BQ533" s="32"/>
      <c r="BR533" s="32"/>
      <c r="BS533" s="32"/>
      <c r="BT533" s="32"/>
      <c r="BU533" s="32"/>
      <c r="BV533" s="32"/>
      <c r="BW533" s="32"/>
      <c r="BX533" s="32"/>
      <c r="BY533" s="32"/>
      <c r="BZ533" s="32"/>
      <c r="CA533" s="32"/>
      <c r="CB533" s="32"/>
      <c r="CC533" s="32"/>
      <c r="CD533" s="32"/>
      <c r="CE533" s="32"/>
      <c r="CF533" s="32"/>
      <c r="CG533" s="32"/>
      <c r="CH533" s="32"/>
      <c r="CI533" s="32"/>
      <c r="CJ533" s="32"/>
      <c r="CK533" s="32"/>
      <c r="CL533" s="32"/>
      <c r="CM533" s="32"/>
      <c r="CN533" s="32"/>
      <c r="CO533" s="32"/>
      <c r="CP533" s="32"/>
      <c r="CQ533" s="32"/>
      <c r="CR533" s="32"/>
      <c r="CS533" s="32"/>
      <c r="CT533" s="32"/>
      <c r="CU533" s="32"/>
      <c r="CV533" s="32"/>
      <c r="CW533" s="32"/>
      <c r="CX533" s="32"/>
      <c r="CY533" s="32"/>
      <c r="CZ533" s="32"/>
      <c r="DA533" s="32"/>
      <c r="DB533" s="32"/>
      <c r="DC533" s="32"/>
      <c r="DD533" s="32"/>
      <c r="DE533" s="32"/>
      <c r="DF533" s="32"/>
      <c r="DG533" s="32"/>
      <c r="DH533" s="32"/>
      <c r="DI533" s="32"/>
      <c r="DJ533" s="32"/>
      <c r="DK533" s="32"/>
      <c r="DL533" s="32"/>
      <c r="DM533" s="32"/>
      <c r="DN533" s="32"/>
      <c r="DO533" s="32"/>
      <c r="DP533" s="32"/>
      <c r="DQ533" s="32"/>
      <c r="DR533" s="32"/>
      <c r="DS533" s="32"/>
      <c r="DT533" s="32"/>
      <c r="DU533" s="32"/>
      <c r="DV533" s="32"/>
      <c r="DW533" s="32"/>
      <c r="DX533" s="32"/>
      <c r="DY533" s="32"/>
      <c r="DZ533" s="32"/>
      <c r="EA533" s="32"/>
      <c r="EB533" s="32"/>
      <c r="EC533" s="32"/>
      <c r="ED533" s="32"/>
      <c r="EE533" s="32"/>
      <c r="EF533" s="32"/>
      <c r="EG533" s="32"/>
      <c r="EH533" s="32"/>
      <c r="EI533" s="32"/>
      <c r="EJ533" s="32"/>
      <c r="EK533" s="32"/>
      <c r="EL533" s="32"/>
      <c r="EM533" s="32"/>
      <c r="EN533" s="32"/>
      <c r="EO533" s="32"/>
      <c r="EP533" s="32"/>
      <c r="EQ533" s="32"/>
      <c r="ER533" s="32"/>
      <c r="ES533" s="32"/>
      <c r="ET533" s="32"/>
      <c r="EU533" s="32"/>
      <c r="EV533" s="32"/>
      <c r="EW533" s="32"/>
      <c r="EX533" s="32"/>
      <c r="EY533" s="32"/>
      <c r="EZ533" s="32"/>
      <c r="FA533" s="32"/>
      <c r="FB533" s="32"/>
      <c r="FC533" s="32"/>
      <c r="FD533" s="32"/>
      <c r="FE533" s="32"/>
      <c r="FF533" s="32"/>
      <c r="FG533" s="32"/>
      <c r="FH533" s="32"/>
      <c r="FI533" s="32"/>
      <c r="FJ533" s="32"/>
      <c r="FK533" s="32"/>
      <c r="FL533" s="32"/>
      <c r="FM533" s="32"/>
      <c r="FN533" s="32"/>
      <c r="FO533" s="32"/>
      <c r="FP533" s="32"/>
      <c r="FQ533" s="32"/>
      <c r="FR533" s="32"/>
      <c r="FS533" s="32"/>
      <c r="FT533" s="32"/>
      <c r="FU533" s="32"/>
      <c r="FV533" s="32"/>
      <c r="FW533" s="32"/>
      <c r="FX533" s="32"/>
      <c r="FY533" s="32"/>
      <c r="FZ533" s="32"/>
      <c r="GA533" s="32"/>
      <c r="GB533" s="32"/>
      <c r="GC533" s="32"/>
      <c r="GD533" s="32"/>
      <c r="GE533" s="32"/>
      <c r="GF533" s="32"/>
      <c r="GG533" s="32"/>
      <c r="GH533" s="32"/>
      <c r="GI533" s="32"/>
      <c r="GJ533" s="32"/>
      <c r="GK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</row>
    <row r="534" spans="1:258" ht="18" x14ac:dyDescent="0.25">
      <c r="A534" s="33">
        <f>LOOKUP(2,1/($A$4:$A533&lt;&gt;""),$A$4:$A533)+1</f>
        <v>526</v>
      </c>
      <c r="B534" s="34"/>
      <c r="C534" s="48"/>
      <c r="D534" s="35" t="str">
        <f ca="1">IFERROR(IF($E534="","",VLOOKUP($E534,'Currency Pairs'!$B$4:$D$1001,3,FALSE)),"")</f>
        <v/>
      </c>
      <c r="E534" s="47" t="str">
        <f ca="1">IFERROR(IF($D534="","",VLOOKUP($D534,'Currency Pairs'!$A$4:$B$1001,2,FALSE)),"")</f>
        <v/>
      </c>
      <c r="F534" s="48"/>
      <c r="G534" s="47"/>
      <c r="H534" s="47"/>
      <c r="I534" s="47"/>
      <c r="J534" s="49" t="str">
        <f t="shared" si="18"/>
        <v/>
      </c>
      <c r="K534" s="77"/>
      <c r="L534" s="47"/>
      <c r="M534" s="50"/>
      <c r="N534" s="51" t="str">
        <f>IF(OR($G534="",$L534=""),"",ROUND(IF($F534="Long",(L534-G534),(G534-L534)) * POWER(10, VLOOKUP($D534,'Currency Pairs'!$A:$C,3,FALSE)),0))</f>
        <v/>
      </c>
      <c r="O534" s="93" t="str">
        <f>IF($P534="","",(($P534+$Q534+$R534)/LOOKUP(2,1/($V$4:$V533&lt;&gt;""),$V$4:$V533)))</f>
        <v/>
      </c>
      <c r="P534" s="52"/>
      <c r="Q534" s="52"/>
      <c r="R534" s="52"/>
      <c r="S534" s="40" t="str">
        <f t="shared" si="19"/>
        <v/>
      </c>
      <c r="T534" s="64"/>
      <c r="U534" s="64"/>
      <c r="V534" s="39" t="str">
        <f>IF($P534="","",$P534+$Q534+LOOKUP(2,1/($V$4:$V533&lt;&gt;""),$V$4:$V533))</f>
        <v/>
      </c>
      <c r="W534" s="40"/>
      <c r="X534" s="40"/>
      <c r="Y534" s="33"/>
      <c r="Z534" s="33"/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  <c r="CY534" s="33"/>
      <c r="CZ534" s="33"/>
      <c r="DA534" s="33"/>
      <c r="DB534" s="33"/>
      <c r="DC534" s="33"/>
      <c r="DD534" s="33"/>
      <c r="DE534" s="33"/>
      <c r="DF534" s="33"/>
      <c r="DG534" s="33"/>
      <c r="DH534" s="33"/>
      <c r="DI534" s="33"/>
      <c r="DJ534" s="33"/>
      <c r="DK534" s="33"/>
      <c r="DL534" s="33"/>
      <c r="DM534" s="33"/>
      <c r="DN534" s="33"/>
      <c r="DO534" s="33"/>
      <c r="DP534" s="33"/>
      <c r="DQ534" s="33"/>
      <c r="DR534" s="33"/>
      <c r="DS534" s="33"/>
      <c r="DT534" s="33"/>
      <c r="DU534" s="33"/>
      <c r="DV534" s="33"/>
      <c r="DW534" s="33"/>
      <c r="DX534" s="33"/>
      <c r="DY534" s="33"/>
      <c r="DZ534" s="33"/>
      <c r="EA534" s="33"/>
      <c r="EB534" s="33"/>
      <c r="EC534" s="33"/>
      <c r="ED534" s="33"/>
      <c r="EE534" s="33"/>
      <c r="EF534" s="33"/>
      <c r="EG534" s="33"/>
      <c r="EH534" s="33"/>
      <c r="EI534" s="33"/>
      <c r="EJ534" s="33"/>
      <c r="EK534" s="33"/>
      <c r="EL534" s="33"/>
      <c r="EM534" s="33"/>
      <c r="EN534" s="33"/>
      <c r="EO534" s="33"/>
      <c r="EP534" s="33"/>
      <c r="EQ534" s="33"/>
      <c r="ER534" s="33"/>
      <c r="ES534" s="33"/>
      <c r="ET534" s="33"/>
      <c r="EU534" s="33"/>
      <c r="EV534" s="33"/>
      <c r="EW534" s="33"/>
      <c r="EX534" s="33"/>
      <c r="EY534" s="33"/>
      <c r="EZ534" s="33"/>
      <c r="FA534" s="33"/>
      <c r="FB534" s="33"/>
      <c r="FC534" s="33"/>
      <c r="FD534" s="33"/>
      <c r="FE534" s="33"/>
      <c r="FF534" s="33"/>
      <c r="FG534" s="33"/>
      <c r="FH534" s="33"/>
      <c r="FI534" s="33"/>
      <c r="FJ534" s="33"/>
      <c r="FK534" s="33"/>
      <c r="FL534" s="33"/>
      <c r="FM534" s="33"/>
      <c r="FN534" s="33"/>
      <c r="FO534" s="33"/>
      <c r="FP534" s="33"/>
      <c r="FQ534" s="33"/>
      <c r="FR534" s="33"/>
      <c r="FS534" s="33"/>
      <c r="FT534" s="33"/>
      <c r="FU534" s="33"/>
      <c r="FV534" s="33"/>
      <c r="FW534" s="33"/>
      <c r="FX534" s="33"/>
      <c r="FY534" s="33"/>
      <c r="FZ534" s="33"/>
      <c r="GA534" s="33"/>
      <c r="GB534" s="33"/>
      <c r="GC534" s="33"/>
      <c r="GD534" s="33"/>
      <c r="GE534" s="33"/>
      <c r="GF534" s="33"/>
      <c r="GG534" s="33"/>
      <c r="GH534" s="33"/>
      <c r="GI534" s="33"/>
      <c r="GJ534" s="33"/>
      <c r="GK534" s="33"/>
      <c r="GL534" s="33"/>
      <c r="GM534" s="33"/>
      <c r="GN534" s="33"/>
      <c r="GO534" s="33"/>
      <c r="GP534" s="33"/>
      <c r="GQ534" s="33"/>
      <c r="GR534" s="33"/>
      <c r="GS534" s="33"/>
      <c r="GT534" s="33"/>
      <c r="GU534" s="33"/>
      <c r="GV534" s="33"/>
      <c r="GW534" s="33"/>
      <c r="GX534" s="33"/>
      <c r="GY534" s="33"/>
      <c r="GZ534" s="33"/>
      <c r="HA534" s="33"/>
      <c r="HB534" s="33"/>
      <c r="HC534" s="33"/>
      <c r="HD534" s="33"/>
      <c r="HE534" s="33"/>
      <c r="HF534" s="33"/>
      <c r="HG534" s="33"/>
      <c r="HH534" s="33"/>
      <c r="HI534" s="33"/>
      <c r="HJ534" s="33"/>
      <c r="HK534" s="33"/>
      <c r="HL534" s="33"/>
      <c r="HM534" s="33"/>
      <c r="HN534" s="33"/>
      <c r="HO534" s="33"/>
      <c r="HP534" s="33"/>
      <c r="HQ534" s="33"/>
      <c r="HR534" s="33"/>
      <c r="HS534" s="33"/>
      <c r="HT534" s="33"/>
      <c r="HU534" s="33"/>
      <c r="HV534" s="33"/>
      <c r="HW534" s="33"/>
      <c r="HX534" s="33"/>
      <c r="HY534" s="33"/>
      <c r="HZ534" s="33"/>
      <c r="IA534" s="33"/>
      <c r="IB534" s="33"/>
      <c r="IC534" s="33"/>
      <c r="ID534" s="33"/>
      <c r="IE534" s="33"/>
      <c r="IF534" s="33"/>
      <c r="IG534" s="33"/>
      <c r="IH534" s="33"/>
      <c r="II534" s="33"/>
      <c r="IJ534" s="33"/>
      <c r="IK534" s="33"/>
      <c r="IL534" s="33"/>
      <c r="IM534" s="33"/>
      <c r="IN534" s="33"/>
      <c r="IO534" s="33"/>
      <c r="IP534" s="33"/>
      <c r="IQ534" s="33"/>
      <c r="IR534" s="33"/>
      <c r="IS534" s="33"/>
      <c r="IT534" s="33"/>
      <c r="IU534" s="33"/>
      <c r="IV534" s="33"/>
      <c r="IW534" s="33"/>
      <c r="IX534" s="33"/>
    </row>
    <row r="535" spans="1:258" ht="18" x14ac:dyDescent="0.25">
      <c r="A535" s="24">
        <f>LOOKUP(2,1/($A$4:$A534&lt;&gt;""),$A$4:$A534)+1</f>
        <v>527</v>
      </c>
      <c r="B535" s="25"/>
      <c r="C535" s="42"/>
      <c r="D535" s="26" t="str">
        <f ca="1">IFERROR(IF($E535="","",VLOOKUP($E535,'Currency Pairs'!$B$4:$D$1001,3,FALSE)),"")</f>
        <v/>
      </c>
      <c r="E535" s="41" t="str">
        <f ca="1">IFERROR(IF($D535="","",VLOOKUP($D535,'Currency Pairs'!$A$4:$B$1001,2,FALSE)),"")</f>
        <v/>
      </c>
      <c r="F535" s="42"/>
      <c r="G535" s="41"/>
      <c r="H535" s="41"/>
      <c r="I535" s="41"/>
      <c r="J535" s="43" t="str">
        <f t="shared" si="18"/>
        <v/>
      </c>
      <c r="K535" s="76"/>
      <c r="L535" s="41"/>
      <c r="M535" s="44"/>
      <c r="N535" s="45" t="str">
        <f>IF(OR($G535="",$L535=""),"",ROUND(IF($F535="Long",(L535-G535),(G535-L535)) * POWER(10, VLOOKUP($D535,'Currency Pairs'!$A:$C,3,FALSE)),0))</f>
        <v/>
      </c>
      <c r="O535" s="89" t="str">
        <f>IF($P535="","",(($P535+$Q535+$R535)/LOOKUP(2,1/($V$4:$V534&lt;&gt;""),$V$4:$V534)))</f>
        <v/>
      </c>
      <c r="P535" s="46"/>
      <c r="Q535" s="46"/>
      <c r="R535" s="46"/>
      <c r="S535" s="31" t="str">
        <f t="shared" si="19"/>
        <v/>
      </c>
      <c r="T535" s="63"/>
      <c r="U535" s="63"/>
      <c r="V535" s="30" t="str">
        <f>IF($P535="","",$P535+$Q535+LOOKUP(2,1/($V$4:$V534&lt;&gt;""),$V$4:$V534))</f>
        <v/>
      </c>
      <c r="W535" s="31"/>
      <c r="X535" s="31"/>
      <c r="Y535" s="32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2"/>
      <c r="AO535" s="32"/>
      <c r="AP535" s="32"/>
      <c r="AQ535" s="32"/>
      <c r="AR535" s="32"/>
      <c r="AS535" s="32"/>
      <c r="AT535" s="32"/>
      <c r="AU535" s="32"/>
      <c r="AV535" s="32"/>
      <c r="AW535" s="32"/>
      <c r="AX535" s="32"/>
      <c r="AY535" s="32"/>
      <c r="AZ535" s="32"/>
      <c r="BA535" s="32"/>
      <c r="BB535" s="32"/>
      <c r="BC535" s="32"/>
      <c r="BD535" s="32"/>
      <c r="BE535" s="32"/>
      <c r="BF535" s="32"/>
      <c r="BG535" s="32"/>
      <c r="BH535" s="32"/>
      <c r="BI535" s="32"/>
      <c r="BJ535" s="32"/>
      <c r="BK535" s="32"/>
      <c r="BL535" s="32"/>
      <c r="BM535" s="32"/>
      <c r="BN535" s="32"/>
      <c r="BO535" s="32"/>
      <c r="BP535" s="32"/>
      <c r="BQ535" s="32"/>
      <c r="BR535" s="32"/>
      <c r="BS535" s="32"/>
      <c r="BT535" s="32"/>
      <c r="BU535" s="32"/>
      <c r="BV535" s="32"/>
      <c r="BW535" s="32"/>
      <c r="BX535" s="32"/>
      <c r="BY535" s="32"/>
      <c r="BZ535" s="32"/>
      <c r="CA535" s="32"/>
      <c r="CB535" s="32"/>
      <c r="CC535" s="32"/>
      <c r="CD535" s="32"/>
      <c r="CE535" s="32"/>
      <c r="CF535" s="32"/>
      <c r="CG535" s="32"/>
      <c r="CH535" s="32"/>
      <c r="CI535" s="32"/>
      <c r="CJ535" s="32"/>
      <c r="CK535" s="32"/>
      <c r="CL535" s="32"/>
      <c r="CM535" s="32"/>
      <c r="CN535" s="32"/>
      <c r="CO535" s="32"/>
      <c r="CP535" s="32"/>
      <c r="CQ535" s="32"/>
      <c r="CR535" s="32"/>
      <c r="CS535" s="32"/>
      <c r="CT535" s="32"/>
      <c r="CU535" s="32"/>
      <c r="CV535" s="32"/>
      <c r="CW535" s="32"/>
      <c r="CX535" s="32"/>
      <c r="CY535" s="32"/>
      <c r="CZ535" s="32"/>
      <c r="DA535" s="32"/>
      <c r="DB535" s="32"/>
      <c r="DC535" s="32"/>
      <c r="DD535" s="32"/>
      <c r="DE535" s="32"/>
      <c r="DF535" s="32"/>
      <c r="DG535" s="32"/>
      <c r="DH535" s="32"/>
      <c r="DI535" s="32"/>
      <c r="DJ535" s="32"/>
      <c r="DK535" s="32"/>
      <c r="DL535" s="32"/>
      <c r="DM535" s="32"/>
      <c r="DN535" s="32"/>
      <c r="DO535" s="32"/>
      <c r="DP535" s="32"/>
      <c r="DQ535" s="32"/>
      <c r="DR535" s="32"/>
      <c r="DS535" s="32"/>
      <c r="DT535" s="32"/>
      <c r="DU535" s="32"/>
      <c r="DV535" s="32"/>
      <c r="DW535" s="32"/>
      <c r="DX535" s="32"/>
      <c r="DY535" s="32"/>
      <c r="DZ535" s="32"/>
      <c r="EA535" s="32"/>
      <c r="EB535" s="32"/>
      <c r="EC535" s="32"/>
      <c r="ED535" s="32"/>
      <c r="EE535" s="32"/>
      <c r="EF535" s="32"/>
      <c r="EG535" s="32"/>
      <c r="EH535" s="32"/>
      <c r="EI535" s="32"/>
      <c r="EJ535" s="32"/>
      <c r="EK535" s="32"/>
      <c r="EL535" s="32"/>
      <c r="EM535" s="32"/>
      <c r="EN535" s="32"/>
      <c r="EO535" s="32"/>
      <c r="EP535" s="32"/>
      <c r="EQ535" s="32"/>
      <c r="ER535" s="32"/>
      <c r="ES535" s="32"/>
      <c r="ET535" s="32"/>
      <c r="EU535" s="32"/>
      <c r="EV535" s="32"/>
      <c r="EW535" s="32"/>
      <c r="EX535" s="32"/>
      <c r="EY535" s="32"/>
      <c r="EZ535" s="32"/>
      <c r="FA535" s="32"/>
      <c r="FB535" s="32"/>
      <c r="FC535" s="32"/>
      <c r="FD535" s="32"/>
      <c r="FE535" s="32"/>
      <c r="FF535" s="32"/>
      <c r="FG535" s="32"/>
      <c r="FH535" s="32"/>
      <c r="FI535" s="32"/>
      <c r="FJ535" s="32"/>
      <c r="FK535" s="32"/>
      <c r="FL535" s="32"/>
      <c r="FM535" s="32"/>
      <c r="FN535" s="32"/>
      <c r="FO535" s="32"/>
      <c r="FP535" s="32"/>
      <c r="FQ535" s="32"/>
      <c r="FR535" s="32"/>
      <c r="FS535" s="32"/>
      <c r="FT535" s="32"/>
      <c r="FU535" s="32"/>
      <c r="FV535" s="32"/>
      <c r="FW535" s="32"/>
      <c r="FX535" s="32"/>
      <c r="FY535" s="32"/>
      <c r="FZ535" s="32"/>
      <c r="GA535" s="32"/>
      <c r="GB535" s="32"/>
      <c r="GC535" s="32"/>
      <c r="GD535" s="32"/>
      <c r="GE535" s="32"/>
      <c r="GF535" s="32"/>
      <c r="GG535" s="32"/>
      <c r="GH535" s="32"/>
      <c r="GI535" s="32"/>
      <c r="GJ535" s="32"/>
      <c r="GK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</row>
    <row r="536" spans="1:258" ht="18" x14ac:dyDescent="0.25">
      <c r="A536" s="33">
        <f>LOOKUP(2,1/($A$4:$A535&lt;&gt;""),$A$4:$A535)+1</f>
        <v>528</v>
      </c>
      <c r="B536" s="34"/>
      <c r="C536" s="48"/>
      <c r="D536" s="35" t="str">
        <f ca="1">IFERROR(IF($E536="","",VLOOKUP($E536,'Currency Pairs'!$B$4:$D$1001,3,FALSE)),"")</f>
        <v/>
      </c>
      <c r="E536" s="47" t="str">
        <f ca="1">IFERROR(IF($D536="","",VLOOKUP($D536,'Currency Pairs'!$A$4:$B$1001,2,FALSE)),"")</f>
        <v/>
      </c>
      <c r="F536" s="48"/>
      <c r="G536" s="47"/>
      <c r="H536" s="47"/>
      <c r="I536" s="47"/>
      <c r="J536" s="49" t="str">
        <f t="shared" si="18"/>
        <v/>
      </c>
      <c r="K536" s="77"/>
      <c r="L536" s="47"/>
      <c r="M536" s="50"/>
      <c r="N536" s="51" t="str">
        <f>IF(OR($G536="",$L536=""),"",ROUND(IF($F536="Long",(L536-G536),(G536-L536)) * POWER(10, VLOOKUP($D536,'Currency Pairs'!$A:$C,3,FALSE)),0))</f>
        <v/>
      </c>
      <c r="O536" s="93" t="str">
        <f>IF($P536="","",(($P536+$Q536+$R536)/LOOKUP(2,1/($V$4:$V535&lt;&gt;""),$V$4:$V535)))</f>
        <v/>
      </c>
      <c r="P536" s="52"/>
      <c r="Q536" s="52"/>
      <c r="R536" s="52"/>
      <c r="S536" s="40" t="str">
        <f t="shared" si="19"/>
        <v/>
      </c>
      <c r="T536" s="64"/>
      <c r="U536" s="64"/>
      <c r="V536" s="39" t="str">
        <f>IF($P536="","",$P536+$Q536+LOOKUP(2,1/($V$4:$V535&lt;&gt;""),$V$4:$V535))</f>
        <v/>
      </c>
      <c r="W536" s="40"/>
      <c r="X536" s="40"/>
      <c r="Y536" s="33"/>
      <c r="Z536" s="33"/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  <c r="CY536" s="33"/>
      <c r="CZ536" s="33"/>
      <c r="DA536" s="33"/>
      <c r="DB536" s="33"/>
      <c r="DC536" s="33"/>
      <c r="DD536" s="33"/>
      <c r="DE536" s="33"/>
      <c r="DF536" s="33"/>
      <c r="DG536" s="33"/>
      <c r="DH536" s="33"/>
      <c r="DI536" s="33"/>
      <c r="DJ536" s="33"/>
      <c r="DK536" s="33"/>
      <c r="DL536" s="33"/>
      <c r="DM536" s="33"/>
      <c r="DN536" s="33"/>
      <c r="DO536" s="33"/>
      <c r="DP536" s="33"/>
      <c r="DQ536" s="33"/>
      <c r="DR536" s="33"/>
      <c r="DS536" s="33"/>
      <c r="DT536" s="33"/>
      <c r="DU536" s="33"/>
      <c r="DV536" s="33"/>
      <c r="DW536" s="33"/>
      <c r="DX536" s="33"/>
      <c r="DY536" s="33"/>
      <c r="DZ536" s="33"/>
      <c r="EA536" s="33"/>
      <c r="EB536" s="33"/>
      <c r="EC536" s="33"/>
      <c r="ED536" s="33"/>
      <c r="EE536" s="33"/>
      <c r="EF536" s="33"/>
      <c r="EG536" s="33"/>
      <c r="EH536" s="33"/>
      <c r="EI536" s="33"/>
      <c r="EJ536" s="33"/>
      <c r="EK536" s="33"/>
      <c r="EL536" s="33"/>
      <c r="EM536" s="33"/>
      <c r="EN536" s="33"/>
      <c r="EO536" s="33"/>
      <c r="EP536" s="33"/>
      <c r="EQ536" s="33"/>
      <c r="ER536" s="33"/>
      <c r="ES536" s="33"/>
      <c r="ET536" s="33"/>
      <c r="EU536" s="33"/>
      <c r="EV536" s="33"/>
      <c r="EW536" s="33"/>
      <c r="EX536" s="33"/>
      <c r="EY536" s="33"/>
      <c r="EZ536" s="33"/>
      <c r="FA536" s="33"/>
      <c r="FB536" s="33"/>
      <c r="FC536" s="33"/>
      <c r="FD536" s="33"/>
      <c r="FE536" s="33"/>
      <c r="FF536" s="33"/>
      <c r="FG536" s="33"/>
      <c r="FH536" s="33"/>
      <c r="FI536" s="33"/>
      <c r="FJ536" s="33"/>
      <c r="FK536" s="33"/>
      <c r="FL536" s="33"/>
      <c r="FM536" s="33"/>
      <c r="FN536" s="33"/>
      <c r="FO536" s="33"/>
      <c r="FP536" s="33"/>
      <c r="FQ536" s="33"/>
      <c r="FR536" s="33"/>
      <c r="FS536" s="33"/>
      <c r="FT536" s="33"/>
      <c r="FU536" s="33"/>
      <c r="FV536" s="33"/>
      <c r="FW536" s="33"/>
      <c r="FX536" s="33"/>
      <c r="FY536" s="33"/>
      <c r="FZ536" s="33"/>
      <c r="GA536" s="33"/>
      <c r="GB536" s="33"/>
      <c r="GC536" s="33"/>
      <c r="GD536" s="33"/>
      <c r="GE536" s="33"/>
      <c r="GF536" s="33"/>
      <c r="GG536" s="33"/>
      <c r="GH536" s="33"/>
      <c r="GI536" s="33"/>
      <c r="GJ536" s="33"/>
      <c r="GK536" s="33"/>
      <c r="GL536" s="33"/>
      <c r="GM536" s="33"/>
      <c r="GN536" s="33"/>
      <c r="GO536" s="33"/>
      <c r="GP536" s="33"/>
      <c r="GQ536" s="33"/>
      <c r="GR536" s="33"/>
      <c r="GS536" s="33"/>
      <c r="GT536" s="33"/>
      <c r="GU536" s="33"/>
      <c r="GV536" s="33"/>
      <c r="GW536" s="33"/>
      <c r="GX536" s="33"/>
      <c r="GY536" s="33"/>
      <c r="GZ536" s="33"/>
      <c r="HA536" s="33"/>
      <c r="HB536" s="33"/>
      <c r="HC536" s="33"/>
      <c r="HD536" s="33"/>
      <c r="HE536" s="33"/>
      <c r="HF536" s="33"/>
      <c r="HG536" s="33"/>
      <c r="HH536" s="33"/>
      <c r="HI536" s="33"/>
      <c r="HJ536" s="33"/>
      <c r="HK536" s="33"/>
      <c r="HL536" s="33"/>
      <c r="HM536" s="33"/>
      <c r="HN536" s="33"/>
      <c r="HO536" s="33"/>
      <c r="HP536" s="33"/>
      <c r="HQ536" s="33"/>
      <c r="HR536" s="33"/>
      <c r="HS536" s="33"/>
      <c r="HT536" s="33"/>
      <c r="HU536" s="33"/>
      <c r="HV536" s="33"/>
      <c r="HW536" s="33"/>
      <c r="HX536" s="33"/>
      <c r="HY536" s="33"/>
      <c r="HZ536" s="33"/>
      <c r="IA536" s="33"/>
      <c r="IB536" s="33"/>
      <c r="IC536" s="33"/>
      <c r="ID536" s="33"/>
      <c r="IE536" s="33"/>
      <c r="IF536" s="33"/>
      <c r="IG536" s="33"/>
      <c r="IH536" s="33"/>
      <c r="II536" s="33"/>
      <c r="IJ536" s="33"/>
      <c r="IK536" s="33"/>
      <c r="IL536" s="33"/>
      <c r="IM536" s="33"/>
      <c r="IN536" s="33"/>
      <c r="IO536" s="33"/>
      <c r="IP536" s="33"/>
      <c r="IQ536" s="33"/>
      <c r="IR536" s="33"/>
      <c r="IS536" s="33"/>
      <c r="IT536" s="33"/>
      <c r="IU536" s="33"/>
      <c r="IV536" s="33"/>
      <c r="IW536" s="33"/>
      <c r="IX536" s="33"/>
    </row>
    <row r="537" spans="1:258" ht="18" x14ac:dyDescent="0.25">
      <c r="A537" s="24">
        <f>LOOKUP(2,1/($A$4:$A536&lt;&gt;""),$A$4:$A536)+1</f>
        <v>529</v>
      </c>
      <c r="B537" s="25"/>
      <c r="C537" s="42"/>
      <c r="D537" s="26" t="str">
        <f ca="1">IFERROR(IF($E537="","",VLOOKUP($E537,'Currency Pairs'!$B$4:$D$1001,3,FALSE)),"")</f>
        <v/>
      </c>
      <c r="E537" s="41" t="str">
        <f ca="1">IFERROR(IF($D537="","",VLOOKUP($D537,'Currency Pairs'!$A$4:$B$1001,2,FALSE)),"")</f>
        <v/>
      </c>
      <c r="F537" s="42"/>
      <c r="G537" s="41"/>
      <c r="H537" s="41"/>
      <c r="I537" s="41"/>
      <c r="J537" s="43" t="str">
        <f t="shared" si="18"/>
        <v/>
      </c>
      <c r="K537" s="76"/>
      <c r="L537" s="41"/>
      <c r="M537" s="44"/>
      <c r="N537" s="45" t="str">
        <f>IF(OR($G537="",$L537=""),"",ROUND(IF($F537="Long",(L537-G537),(G537-L537)) * POWER(10, VLOOKUP($D537,'Currency Pairs'!$A:$C,3,FALSE)),0))</f>
        <v/>
      </c>
      <c r="O537" s="89" t="str">
        <f>IF($P537="","",(($P537+$Q537+$R537)/LOOKUP(2,1/($V$4:$V536&lt;&gt;""),$V$4:$V536)))</f>
        <v/>
      </c>
      <c r="P537" s="46"/>
      <c r="Q537" s="46"/>
      <c r="R537" s="46"/>
      <c r="S537" s="31" t="str">
        <f t="shared" si="19"/>
        <v/>
      </c>
      <c r="T537" s="63"/>
      <c r="U537" s="63"/>
      <c r="V537" s="30" t="str">
        <f>IF($P537="","",$P537+$Q537+LOOKUP(2,1/($V$4:$V536&lt;&gt;""),$V$4:$V536))</f>
        <v/>
      </c>
      <c r="W537" s="31"/>
      <c r="X537" s="31"/>
      <c r="Y537" s="32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2"/>
      <c r="AO537" s="32"/>
      <c r="AP537" s="32"/>
      <c r="AQ537" s="32"/>
      <c r="AR537" s="32"/>
      <c r="AS537" s="32"/>
      <c r="AT537" s="32"/>
      <c r="AU537" s="32"/>
      <c r="AV537" s="32"/>
      <c r="AW537" s="32"/>
      <c r="AX537" s="32"/>
      <c r="AY537" s="32"/>
      <c r="AZ537" s="32"/>
      <c r="BA537" s="32"/>
      <c r="BB537" s="32"/>
      <c r="BC537" s="32"/>
      <c r="BD537" s="32"/>
      <c r="BE537" s="32"/>
      <c r="BF537" s="32"/>
      <c r="BG537" s="32"/>
      <c r="BH537" s="32"/>
      <c r="BI537" s="32"/>
      <c r="BJ537" s="32"/>
      <c r="BK537" s="32"/>
      <c r="BL537" s="32"/>
      <c r="BM537" s="32"/>
      <c r="BN537" s="32"/>
      <c r="BO537" s="32"/>
      <c r="BP537" s="32"/>
      <c r="BQ537" s="32"/>
      <c r="BR537" s="32"/>
      <c r="BS537" s="32"/>
      <c r="BT537" s="32"/>
      <c r="BU537" s="32"/>
      <c r="BV537" s="32"/>
      <c r="BW537" s="32"/>
      <c r="BX537" s="32"/>
      <c r="BY537" s="32"/>
      <c r="BZ537" s="32"/>
      <c r="CA537" s="32"/>
      <c r="CB537" s="32"/>
      <c r="CC537" s="32"/>
      <c r="CD537" s="32"/>
      <c r="CE537" s="32"/>
      <c r="CF537" s="32"/>
      <c r="CG537" s="32"/>
      <c r="CH537" s="32"/>
      <c r="CI537" s="32"/>
      <c r="CJ537" s="32"/>
      <c r="CK537" s="32"/>
      <c r="CL537" s="32"/>
      <c r="CM537" s="32"/>
      <c r="CN537" s="32"/>
      <c r="CO537" s="32"/>
      <c r="CP537" s="32"/>
      <c r="CQ537" s="32"/>
      <c r="CR537" s="32"/>
      <c r="CS537" s="32"/>
      <c r="CT537" s="32"/>
      <c r="CU537" s="32"/>
      <c r="CV537" s="32"/>
      <c r="CW537" s="32"/>
      <c r="CX537" s="32"/>
      <c r="CY537" s="32"/>
      <c r="CZ537" s="32"/>
      <c r="DA537" s="32"/>
      <c r="DB537" s="32"/>
      <c r="DC537" s="32"/>
      <c r="DD537" s="32"/>
      <c r="DE537" s="32"/>
      <c r="DF537" s="32"/>
      <c r="DG537" s="32"/>
      <c r="DH537" s="32"/>
      <c r="DI537" s="32"/>
      <c r="DJ537" s="32"/>
      <c r="DK537" s="32"/>
      <c r="DL537" s="32"/>
      <c r="DM537" s="32"/>
      <c r="DN537" s="32"/>
      <c r="DO537" s="32"/>
      <c r="DP537" s="32"/>
      <c r="DQ537" s="32"/>
      <c r="DR537" s="32"/>
      <c r="DS537" s="32"/>
      <c r="DT537" s="32"/>
      <c r="DU537" s="32"/>
      <c r="DV537" s="32"/>
      <c r="DW537" s="32"/>
      <c r="DX537" s="32"/>
      <c r="DY537" s="32"/>
      <c r="DZ537" s="32"/>
      <c r="EA537" s="32"/>
      <c r="EB537" s="32"/>
      <c r="EC537" s="32"/>
      <c r="ED537" s="32"/>
      <c r="EE537" s="32"/>
      <c r="EF537" s="32"/>
      <c r="EG537" s="32"/>
      <c r="EH537" s="32"/>
      <c r="EI537" s="32"/>
      <c r="EJ537" s="32"/>
      <c r="EK537" s="32"/>
      <c r="EL537" s="32"/>
      <c r="EM537" s="32"/>
      <c r="EN537" s="32"/>
      <c r="EO537" s="32"/>
      <c r="EP537" s="32"/>
      <c r="EQ537" s="32"/>
      <c r="ER537" s="32"/>
      <c r="ES537" s="32"/>
      <c r="ET537" s="32"/>
      <c r="EU537" s="32"/>
      <c r="EV537" s="32"/>
      <c r="EW537" s="32"/>
      <c r="EX537" s="32"/>
      <c r="EY537" s="32"/>
      <c r="EZ537" s="32"/>
      <c r="FA537" s="32"/>
      <c r="FB537" s="32"/>
      <c r="FC537" s="32"/>
      <c r="FD537" s="32"/>
      <c r="FE537" s="32"/>
      <c r="FF537" s="32"/>
      <c r="FG537" s="32"/>
      <c r="FH537" s="32"/>
      <c r="FI537" s="32"/>
      <c r="FJ537" s="32"/>
      <c r="FK537" s="32"/>
      <c r="FL537" s="32"/>
      <c r="FM537" s="32"/>
      <c r="FN537" s="32"/>
      <c r="FO537" s="32"/>
      <c r="FP537" s="32"/>
      <c r="FQ537" s="32"/>
      <c r="FR537" s="32"/>
      <c r="FS537" s="32"/>
      <c r="FT537" s="32"/>
      <c r="FU537" s="32"/>
      <c r="FV537" s="32"/>
      <c r="FW537" s="32"/>
      <c r="FX537" s="32"/>
      <c r="FY537" s="32"/>
      <c r="FZ537" s="32"/>
      <c r="GA537" s="32"/>
      <c r="GB537" s="32"/>
      <c r="GC537" s="32"/>
      <c r="GD537" s="32"/>
      <c r="GE537" s="32"/>
      <c r="GF537" s="32"/>
      <c r="GG537" s="32"/>
      <c r="GH537" s="32"/>
      <c r="GI537" s="32"/>
      <c r="GJ537" s="32"/>
      <c r="GK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</row>
    <row r="538" spans="1:258" ht="18" x14ac:dyDescent="0.25">
      <c r="A538" s="33">
        <f>LOOKUP(2,1/($A$4:$A537&lt;&gt;""),$A$4:$A537)+1</f>
        <v>530</v>
      </c>
      <c r="B538" s="34"/>
      <c r="C538" s="48"/>
      <c r="D538" s="35" t="str">
        <f ca="1">IFERROR(IF($E538="","",VLOOKUP($E538,'Currency Pairs'!$B$4:$D$1001,3,FALSE)),"")</f>
        <v/>
      </c>
      <c r="E538" s="47" t="str">
        <f ca="1">IFERROR(IF($D538="","",VLOOKUP($D538,'Currency Pairs'!$A$4:$B$1001,2,FALSE)),"")</f>
        <v/>
      </c>
      <c r="F538" s="48"/>
      <c r="G538" s="47"/>
      <c r="H538" s="47"/>
      <c r="I538" s="47"/>
      <c r="J538" s="49" t="str">
        <f t="shared" si="18"/>
        <v/>
      </c>
      <c r="K538" s="77"/>
      <c r="L538" s="47"/>
      <c r="M538" s="50"/>
      <c r="N538" s="51" t="str">
        <f>IF(OR($G538="",$L538=""),"",ROUND(IF($F538="Long",(L538-G538),(G538-L538)) * POWER(10, VLOOKUP($D538,'Currency Pairs'!$A:$C,3,FALSE)),0))</f>
        <v/>
      </c>
      <c r="O538" s="93" t="str">
        <f>IF($P538="","",(($P538+$Q538+$R538)/LOOKUP(2,1/($V$4:$V537&lt;&gt;""),$V$4:$V537)))</f>
        <v/>
      </c>
      <c r="P538" s="52"/>
      <c r="Q538" s="52"/>
      <c r="R538" s="52"/>
      <c r="S538" s="40" t="str">
        <f t="shared" si="19"/>
        <v/>
      </c>
      <c r="T538" s="64"/>
      <c r="U538" s="64"/>
      <c r="V538" s="39" t="str">
        <f>IF($P538="","",$P538+$Q538+LOOKUP(2,1/($V$4:$V537&lt;&gt;""),$V$4:$V537))</f>
        <v/>
      </c>
      <c r="W538" s="40"/>
      <c r="X538" s="40"/>
      <c r="Y538" s="33"/>
      <c r="Z538" s="33"/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  <c r="CY538" s="33"/>
      <c r="CZ538" s="33"/>
      <c r="DA538" s="33"/>
      <c r="DB538" s="33"/>
      <c r="DC538" s="33"/>
      <c r="DD538" s="33"/>
      <c r="DE538" s="33"/>
      <c r="DF538" s="33"/>
      <c r="DG538" s="33"/>
      <c r="DH538" s="33"/>
      <c r="DI538" s="33"/>
      <c r="DJ538" s="33"/>
      <c r="DK538" s="33"/>
      <c r="DL538" s="33"/>
      <c r="DM538" s="33"/>
      <c r="DN538" s="33"/>
      <c r="DO538" s="33"/>
      <c r="DP538" s="33"/>
      <c r="DQ538" s="33"/>
      <c r="DR538" s="33"/>
      <c r="DS538" s="33"/>
      <c r="DT538" s="33"/>
      <c r="DU538" s="33"/>
      <c r="DV538" s="33"/>
      <c r="DW538" s="33"/>
      <c r="DX538" s="33"/>
      <c r="DY538" s="33"/>
      <c r="DZ538" s="33"/>
      <c r="EA538" s="33"/>
      <c r="EB538" s="33"/>
      <c r="EC538" s="33"/>
      <c r="ED538" s="33"/>
      <c r="EE538" s="33"/>
      <c r="EF538" s="33"/>
      <c r="EG538" s="33"/>
      <c r="EH538" s="33"/>
      <c r="EI538" s="33"/>
      <c r="EJ538" s="33"/>
      <c r="EK538" s="33"/>
      <c r="EL538" s="33"/>
      <c r="EM538" s="33"/>
      <c r="EN538" s="33"/>
      <c r="EO538" s="33"/>
      <c r="EP538" s="33"/>
      <c r="EQ538" s="33"/>
      <c r="ER538" s="33"/>
      <c r="ES538" s="33"/>
      <c r="ET538" s="33"/>
      <c r="EU538" s="33"/>
      <c r="EV538" s="33"/>
      <c r="EW538" s="33"/>
      <c r="EX538" s="33"/>
      <c r="EY538" s="33"/>
      <c r="EZ538" s="33"/>
      <c r="FA538" s="33"/>
      <c r="FB538" s="33"/>
      <c r="FC538" s="33"/>
      <c r="FD538" s="33"/>
      <c r="FE538" s="33"/>
      <c r="FF538" s="33"/>
      <c r="FG538" s="33"/>
      <c r="FH538" s="33"/>
      <c r="FI538" s="33"/>
      <c r="FJ538" s="33"/>
      <c r="FK538" s="33"/>
      <c r="FL538" s="33"/>
      <c r="FM538" s="33"/>
      <c r="FN538" s="33"/>
      <c r="FO538" s="33"/>
      <c r="FP538" s="33"/>
      <c r="FQ538" s="33"/>
      <c r="FR538" s="33"/>
      <c r="FS538" s="33"/>
      <c r="FT538" s="33"/>
      <c r="FU538" s="33"/>
      <c r="FV538" s="33"/>
      <c r="FW538" s="33"/>
      <c r="FX538" s="33"/>
      <c r="FY538" s="33"/>
      <c r="FZ538" s="33"/>
      <c r="GA538" s="33"/>
      <c r="GB538" s="33"/>
      <c r="GC538" s="33"/>
      <c r="GD538" s="33"/>
      <c r="GE538" s="33"/>
      <c r="GF538" s="33"/>
      <c r="GG538" s="33"/>
      <c r="GH538" s="33"/>
      <c r="GI538" s="33"/>
      <c r="GJ538" s="33"/>
      <c r="GK538" s="33"/>
      <c r="GL538" s="33"/>
      <c r="GM538" s="33"/>
      <c r="GN538" s="33"/>
      <c r="GO538" s="33"/>
      <c r="GP538" s="33"/>
      <c r="GQ538" s="33"/>
      <c r="GR538" s="33"/>
      <c r="GS538" s="33"/>
      <c r="GT538" s="33"/>
      <c r="GU538" s="33"/>
      <c r="GV538" s="33"/>
      <c r="GW538" s="33"/>
      <c r="GX538" s="33"/>
      <c r="GY538" s="33"/>
      <c r="GZ538" s="33"/>
      <c r="HA538" s="33"/>
      <c r="HB538" s="33"/>
      <c r="HC538" s="33"/>
      <c r="HD538" s="33"/>
      <c r="HE538" s="33"/>
      <c r="HF538" s="33"/>
      <c r="HG538" s="33"/>
      <c r="HH538" s="33"/>
      <c r="HI538" s="33"/>
      <c r="HJ538" s="33"/>
      <c r="HK538" s="33"/>
      <c r="HL538" s="33"/>
      <c r="HM538" s="33"/>
      <c r="HN538" s="33"/>
      <c r="HO538" s="33"/>
      <c r="HP538" s="33"/>
      <c r="HQ538" s="33"/>
      <c r="HR538" s="33"/>
      <c r="HS538" s="33"/>
      <c r="HT538" s="33"/>
      <c r="HU538" s="33"/>
      <c r="HV538" s="33"/>
      <c r="HW538" s="33"/>
      <c r="HX538" s="33"/>
      <c r="HY538" s="33"/>
      <c r="HZ538" s="33"/>
      <c r="IA538" s="33"/>
      <c r="IB538" s="33"/>
      <c r="IC538" s="33"/>
      <c r="ID538" s="33"/>
      <c r="IE538" s="33"/>
      <c r="IF538" s="33"/>
      <c r="IG538" s="33"/>
      <c r="IH538" s="33"/>
      <c r="II538" s="33"/>
      <c r="IJ538" s="33"/>
      <c r="IK538" s="33"/>
      <c r="IL538" s="33"/>
      <c r="IM538" s="33"/>
      <c r="IN538" s="33"/>
      <c r="IO538" s="33"/>
      <c r="IP538" s="33"/>
      <c r="IQ538" s="33"/>
      <c r="IR538" s="33"/>
      <c r="IS538" s="33"/>
      <c r="IT538" s="33"/>
      <c r="IU538" s="33"/>
      <c r="IV538" s="33"/>
      <c r="IW538" s="33"/>
      <c r="IX538" s="33"/>
    </row>
    <row r="539" spans="1:258" ht="18" x14ac:dyDescent="0.25">
      <c r="A539" s="24">
        <f>LOOKUP(2,1/($A$4:$A538&lt;&gt;""),$A$4:$A538)+1</f>
        <v>531</v>
      </c>
      <c r="B539" s="25"/>
      <c r="C539" s="42"/>
      <c r="D539" s="26" t="str">
        <f ca="1">IFERROR(IF($E539="","",VLOOKUP($E539,'Currency Pairs'!$B$4:$D$1001,3,FALSE)),"")</f>
        <v/>
      </c>
      <c r="E539" s="41" t="str">
        <f ca="1">IFERROR(IF($D539="","",VLOOKUP($D539,'Currency Pairs'!$A$4:$B$1001,2,FALSE)),"")</f>
        <v/>
      </c>
      <c r="F539" s="42"/>
      <c r="G539" s="41"/>
      <c r="H539" s="41"/>
      <c r="I539" s="41"/>
      <c r="J539" s="43" t="str">
        <f t="shared" si="18"/>
        <v/>
      </c>
      <c r="K539" s="76"/>
      <c r="L539" s="41"/>
      <c r="M539" s="44"/>
      <c r="N539" s="45" t="str">
        <f>IF(OR($G539="",$L539=""),"",ROUND(IF($F539="Long",(L539-G539),(G539-L539)) * POWER(10, VLOOKUP($D539,'Currency Pairs'!$A:$C,3,FALSE)),0))</f>
        <v/>
      </c>
      <c r="O539" s="89" t="str">
        <f>IF($P539="","",(($P539+$Q539+$R539)/LOOKUP(2,1/($V$4:$V538&lt;&gt;""),$V$4:$V538)))</f>
        <v/>
      </c>
      <c r="P539" s="46"/>
      <c r="Q539" s="46"/>
      <c r="R539" s="46"/>
      <c r="S539" s="31" t="str">
        <f t="shared" si="19"/>
        <v/>
      </c>
      <c r="T539" s="63"/>
      <c r="U539" s="63"/>
      <c r="V539" s="30" t="str">
        <f>IF($P539="","",$P539+$Q539+LOOKUP(2,1/($V$4:$V538&lt;&gt;""),$V$4:$V538))</f>
        <v/>
      </c>
      <c r="W539" s="31"/>
      <c r="X539" s="31"/>
      <c r="Y539" s="32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2"/>
      <c r="AO539" s="32"/>
      <c r="AP539" s="32"/>
      <c r="AQ539" s="32"/>
      <c r="AR539" s="32"/>
      <c r="AS539" s="32"/>
      <c r="AT539" s="32"/>
      <c r="AU539" s="32"/>
      <c r="AV539" s="32"/>
      <c r="AW539" s="32"/>
      <c r="AX539" s="32"/>
      <c r="AY539" s="32"/>
      <c r="AZ539" s="32"/>
      <c r="BA539" s="32"/>
      <c r="BB539" s="32"/>
      <c r="BC539" s="32"/>
      <c r="BD539" s="32"/>
      <c r="BE539" s="32"/>
      <c r="BF539" s="32"/>
      <c r="BG539" s="32"/>
      <c r="BH539" s="32"/>
      <c r="BI539" s="32"/>
      <c r="BJ539" s="32"/>
      <c r="BK539" s="32"/>
      <c r="BL539" s="32"/>
      <c r="BM539" s="32"/>
      <c r="BN539" s="32"/>
      <c r="BO539" s="32"/>
      <c r="BP539" s="32"/>
      <c r="BQ539" s="32"/>
      <c r="BR539" s="32"/>
      <c r="BS539" s="32"/>
      <c r="BT539" s="32"/>
      <c r="BU539" s="32"/>
      <c r="BV539" s="32"/>
      <c r="BW539" s="32"/>
      <c r="BX539" s="32"/>
      <c r="BY539" s="32"/>
      <c r="BZ539" s="32"/>
      <c r="CA539" s="32"/>
      <c r="CB539" s="32"/>
      <c r="CC539" s="32"/>
      <c r="CD539" s="32"/>
      <c r="CE539" s="32"/>
      <c r="CF539" s="32"/>
      <c r="CG539" s="32"/>
      <c r="CH539" s="32"/>
      <c r="CI539" s="32"/>
      <c r="CJ539" s="32"/>
      <c r="CK539" s="32"/>
      <c r="CL539" s="32"/>
      <c r="CM539" s="32"/>
      <c r="CN539" s="32"/>
      <c r="CO539" s="32"/>
      <c r="CP539" s="32"/>
      <c r="CQ539" s="32"/>
      <c r="CR539" s="32"/>
      <c r="CS539" s="32"/>
      <c r="CT539" s="32"/>
      <c r="CU539" s="32"/>
      <c r="CV539" s="32"/>
      <c r="CW539" s="32"/>
      <c r="CX539" s="32"/>
      <c r="CY539" s="32"/>
      <c r="CZ539" s="32"/>
      <c r="DA539" s="32"/>
      <c r="DB539" s="32"/>
      <c r="DC539" s="32"/>
      <c r="DD539" s="32"/>
      <c r="DE539" s="32"/>
      <c r="DF539" s="32"/>
      <c r="DG539" s="32"/>
      <c r="DH539" s="32"/>
      <c r="DI539" s="32"/>
      <c r="DJ539" s="32"/>
      <c r="DK539" s="32"/>
      <c r="DL539" s="32"/>
      <c r="DM539" s="32"/>
      <c r="DN539" s="32"/>
      <c r="DO539" s="32"/>
      <c r="DP539" s="32"/>
      <c r="DQ539" s="32"/>
      <c r="DR539" s="32"/>
      <c r="DS539" s="32"/>
      <c r="DT539" s="32"/>
      <c r="DU539" s="32"/>
      <c r="DV539" s="32"/>
      <c r="DW539" s="32"/>
      <c r="DX539" s="32"/>
      <c r="DY539" s="32"/>
      <c r="DZ539" s="32"/>
      <c r="EA539" s="32"/>
      <c r="EB539" s="32"/>
      <c r="EC539" s="32"/>
      <c r="ED539" s="32"/>
      <c r="EE539" s="32"/>
      <c r="EF539" s="32"/>
      <c r="EG539" s="32"/>
      <c r="EH539" s="32"/>
      <c r="EI539" s="32"/>
      <c r="EJ539" s="32"/>
      <c r="EK539" s="32"/>
      <c r="EL539" s="32"/>
      <c r="EM539" s="32"/>
      <c r="EN539" s="32"/>
      <c r="EO539" s="32"/>
      <c r="EP539" s="32"/>
      <c r="EQ539" s="32"/>
      <c r="ER539" s="32"/>
      <c r="ES539" s="32"/>
      <c r="ET539" s="32"/>
      <c r="EU539" s="32"/>
      <c r="EV539" s="32"/>
      <c r="EW539" s="32"/>
      <c r="EX539" s="32"/>
      <c r="EY539" s="32"/>
      <c r="EZ539" s="32"/>
      <c r="FA539" s="32"/>
      <c r="FB539" s="32"/>
      <c r="FC539" s="32"/>
      <c r="FD539" s="32"/>
      <c r="FE539" s="32"/>
      <c r="FF539" s="32"/>
      <c r="FG539" s="32"/>
      <c r="FH539" s="32"/>
      <c r="FI539" s="32"/>
      <c r="FJ539" s="32"/>
      <c r="FK539" s="32"/>
      <c r="FL539" s="32"/>
      <c r="FM539" s="32"/>
      <c r="FN539" s="32"/>
      <c r="FO539" s="32"/>
      <c r="FP539" s="32"/>
      <c r="FQ539" s="32"/>
      <c r="FR539" s="32"/>
      <c r="FS539" s="32"/>
      <c r="FT539" s="32"/>
      <c r="FU539" s="32"/>
      <c r="FV539" s="32"/>
      <c r="FW539" s="32"/>
      <c r="FX539" s="32"/>
      <c r="FY539" s="32"/>
      <c r="FZ539" s="32"/>
      <c r="GA539" s="32"/>
      <c r="GB539" s="32"/>
      <c r="GC539" s="32"/>
      <c r="GD539" s="32"/>
      <c r="GE539" s="32"/>
      <c r="GF539" s="32"/>
      <c r="GG539" s="32"/>
      <c r="GH539" s="32"/>
      <c r="GI539" s="32"/>
      <c r="GJ539" s="32"/>
      <c r="GK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</row>
    <row r="540" spans="1:258" ht="18" x14ac:dyDescent="0.25">
      <c r="A540" s="33">
        <f>LOOKUP(2,1/($A$4:$A539&lt;&gt;""),$A$4:$A539)+1</f>
        <v>532</v>
      </c>
      <c r="B540" s="34"/>
      <c r="C540" s="48"/>
      <c r="D540" s="35" t="str">
        <f ca="1">IFERROR(IF($E540="","",VLOOKUP($E540,'Currency Pairs'!$B$4:$D$1001,3,FALSE)),"")</f>
        <v/>
      </c>
      <c r="E540" s="47" t="str">
        <f ca="1">IFERROR(IF($D540="","",VLOOKUP($D540,'Currency Pairs'!$A$4:$B$1001,2,FALSE)),"")</f>
        <v/>
      </c>
      <c r="F540" s="48"/>
      <c r="G540" s="47"/>
      <c r="H540" s="47"/>
      <c r="I540" s="47"/>
      <c r="J540" s="49" t="str">
        <f t="shared" si="18"/>
        <v/>
      </c>
      <c r="K540" s="77"/>
      <c r="L540" s="47"/>
      <c r="M540" s="50"/>
      <c r="N540" s="51" t="str">
        <f>IF(OR($G540="",$L540=""),"",ROUND(IF($F540="Long",(L540-G540),(G540-L540)) * POWER(10, VLOOKUP($D540,'Currency Pairs'!$A:$C,3,FALSE)),0))</f>
        <v/>
      </c>
      <c r="O540" s="93" t="str">
        <f>IF($P540="","",(($P540+$Q540+$R540)/LOOKUP(2,1/($V$4:$V539&lt;&gt;""),$V$4:$V539)))</f>
        <v/>
      </c>
      <c r="P540" s="52"/>
      <c r="Q540" s="52"/>
      <c r="R540" s="52"/>
      <c r="S540" s="40" t="str">
        <f t="shared" si="19"/>
        <v/>
      </c>
      <c r="T540" s="64"/>
      <c r="U540" s="64"/>
      <c r="V540" s="39" t="str">
        <f>IF($P540="","",$P540+$Q540+LOOKUP(2,1/($V$4:$V539&lt;&gt;""),$V$4:$V539))</f>
        <v/>
      </c>
      <c r="W540" s="40"/>
      <c r="X540" s="40"/>
      <c r="Y540" s="33"/>
      <c r="Z540" s="33"/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  <c r="CY540" s="33"/>
      <c r="CZ540" s="33"/>
      <c r="DA540" s="33"/>
      <c r="DB540" s="33"/>
      <c r="DC540" s="33"/>
      <c r="DD540" s="33"/>
      <c r="DE540" s="33"/>
      <c r="DF540" s="33"/>
      <c r="DG540" s="33"/>
      <c r="DH540" s="33"/>
      <c r="DI540" s="33"/>
      <c r="DJ540" s="33"/>
      <c r="DK540" s="33"/>
      <c r="DL540" s="33"/>
      <c r="DM540" s="33"/>
      <c r="DN540" s="33"/>
      <c r="DO540" s="33"/>
      <c r="DP540" s="33"/>
      <c r="DQ540" s="33"/>
      <c r="DR540" s="33"/>
      <c r="DS540" s="33"/>
      <c r="DT540" s="33"/>
      <c r="DU540" s="33"/>
      <c r="DV540" s="33"/>
      <c r="DW540" s="33"/>
      <c r="DX540" s="33"/>
      <c r="DY540" s="33"/>
      <c r="DZ540" s="33"/>
      <c r="EA540" s="33"/>
      <c r="EB540" s="33"/>
      <c r="EC540" s="33"/>
      <c r="ED540" s="33"/>
      <c r="EE540" s="33"/>
      <c r="EF540" s="33"/>
      <c r="EG540" s="33"/>
      <c r="EH540" s="33"/>
      <c r="EI540" s="33"/>
      <c r="EJ540" s="33"/>
      <c r="EK540" s="33"/>
      <c r="EL540" s="33"/>
      <c r="EM540" s="33"/>
      <c r="EN540" s="33"/>
      <c r="EO540" s="33"/>
      <c r="EP540" s="33"/>
      <c r="EQ540" s="33"/>
      <c r="ER540" s="33"/>
      <c r="ES540" s="33"/>
      <c r="ET540" s="33"/>
      <c r="EU540" s="33"/>
      <c r="EV540" s="33"/>
      <c r="EW540" s="33"/>
      <c r="EX540" s="33"/>
      <c r="EY540" s="33"/>
      <c r="EZ540" s="33"/>
      <c r="FA540" s="33"/>
      <c r="FB540" s="33"/>
      <c r="FC540" s="33"/>
      <c r="FD540" s="33"/>
      <c r="FE540" s="33"/>
      <c r="FF540" s="33"/>
      <c r="FG540" s="33"/>
      <c r="FH540" s="33"/>
      <c r="FI540" s="33"/>
      <c r="FJ540" s="33"/>
      <c r="FK540" s="33"/>
      <c r="FL540" s="33"/>
      <c r="FM540" s="33"/>
      <c r="FN540" s="33"/>
      <c r="FO540" s="33"/>
      <c r="FP540" s="33"/>
      <c r="FQ540" s="33"/>
      <c r="FR540" s="33"/>
      <c r="FS540" s="33"/>
      <c r="FT540" s="33"/>
      <c r="FU540" s="33"/>
      <c r="FV540" s="33"/>
      <c r="FW540" s="33"/>
      <c r="FX540" s="33"/>
      <c r="FY540" s="33"/>
      <c r="FZ540" s="33"/>
      <c r="GA540" s="33"/>
      <c r="GB540" s="33"/>
      <c r="GC540" s="33"/>
      <c r="GD540" s="33"/>
      <c r="GE540" s="33"/>
      <c r="GF540" s="33"/>
      <c r="GG540" s="33"/>
      <c r="GH540" s="33"/>
      <c r="GI540" s="33"/>
      <c r="GJ540" s="33"/>
      <c r="GK540" s="33"/>
      <c r="GL540" s="33"/>
      <c r="GM540" s="33"/>
      <c r="GN540" s="33"/>
      <c r="GO540" s="33"/>
      <c r="GP540" s="33"/>
      <c r="GQ540" s="33"/>
      <c r="GR540" s="33"/>
      <c r="GS540" s="33"/>
      <c r="GT540" s="33"/>
      <c r="GU540" s="33"/>
      <c r="GV540" s="33"/>
      <c r="GW540" s="33"/>
      <c r="GX540" s="33"/>
      <c r="GY540" s="33"/>
      <c r="GZ540" s="33"/>
      <c r="HA540" s="33"/>
      <c r="HB540" s="33"/>
      <c r="HC540" s="33"/>
      <c r="HD540" s="33"/>
      <c r="HE540" s="33"/>
      <c r="HF540" s="33"/>
      <c r="HG540" s="33"/>
      <c r="HH540" s="33"/>
      <c r="HI540" s="33"/>
      <c r="HJ540" s="33"/>
      <c r="HK540" s="33"/>
      <c r="HL540" s="33"/>
      <c r="HM540" s="33"/>
      <c r="HN540" s="33"/>
      <c r="HO540" s="33"/>
      <c r="HP540" s="33"/>
      <c r="HQ540" s="33"/>
      <c r="HR540" s="33"/>
      <c r="HS540" s="33"/>
      <c r="HT540" s="33"/>
      <c r="HU540" s="33"/>
      <c r="HV540" s="33"/>
      <c r="HW540" s="33"/>
      <c r="HX540" s="33"/>
      <c r="HY540" s="33"/>
      <c r="HZ540" s="33"/>
      <c r="IA540" s="33"/>
      <c r="IB540" s="33"/>
      <c r="IC540" s="33"/>
      <c r="ID540" s="33"/>
      <c r="IE540" s="33"/>
      <c r="IF540" s="33"/>
      <c r="IG540" s="33"/>
      <c r="IH540" s="33"/>
      <c r="II540" s="33"/>
      <c r="IJ540" s="33"/>
      <c r="IK540" s="33"/>
      <c r="IL540" s="33"/>
      <c r="IM540" s="33"/>
      <c r="IN540" s="33"/>
      <c r="IO540" s="33"/>
      <c r="IP540" s="33"/>
      <c r="IQ540" s="33"/>
      <c r="IR540" s="33"/>
      <c r="IS540" s="33"/>
      <c r="IT540" s="33"/>
      <c r="IU540" s="33"/>
      <c r="IV540" s="33"/>
      <c r="IW540" s="33"/>
      <c r="IX540" s="33"/>
    </row>
    <row r="541" spans="1:258" ht="18" x14ac:dyDescent="0.25">
      <c r="A541" s="24">
        <f>LOOKUP(2,1/($A$4:$A540&lt;&gt;""),$A$4:$A540)+1</f>
        <v>533</v>
      </c>
      <c r="B541" s="25"/>
      <c r="C541" s="42"/>
      <c r="D541" s="26" t="str">
        <f ca="1">IFERROR(IF($E541="","",VLOOKUP($E541,'Currency Pairs'!$B$4:$D$1001,3,FALSE)),"")</f>
        <v/>
      </c>
      <c r="E541" s="41" t="str">
        <f ca="1">IFERROR(IF($D541="","",VLOOKUP($D541,'Currency Pairs'!$A$4:$B$1001,2,FALSE)),"")</f>
        <v/>
      </c>
      <c r="F541" s="42"/>
      <c r="G541" s="41"/>
      <c r="H541" s="41"/>
      <c r="I541" s="41"/>
      <c r="J541" s="43" t="str">
        <f t="shared" si="18"/>
        <v/>
      </c>
      <c r="K541" s="76"/>
      <c r="L541" s="41"/>
      <c r="M541" s="44"/>
      <c r="N541" s="45" t="str">
        <f>IF(OR($G541="",$L541=""),"",ROUND(IF($F541="Long",(L541-G541),(G541-L541)) * POWER(10, VLOOKUP($D541,'Currency Pairs'!$A:$C,3,FALSE)),0))</f>
        <v/>
      </c>
      <c r="O541" s="89" t="str">
        <f>IF($P541="","",(($P541+$Q541+$R541)/LOOKUP(2,1/($V$4:$V540&lt;&gt;""),$V$4:$V540)))</f>
        <v/>
      </c>
      <c r="P541" s="46"/>
      <c r="Q541" s="46"/>
      <c r="R541" s="46"/>
      <c r="S541" s="31" t="str">
        <f t="shared" si="19"/>
        <v/>
      </c>
      <c r="T541" s="63"/>
      <c r="U541" s="63"/>
      <c r="V541" s="30" t="str">
        <f>IF($P541="","",$P541+$Q541+LOOKUP(2,1/($V$4:$V540&lt;&gt;""),$V$4:$V540))</f>
        <v/>
      </c>
      <c r="W541" s="31"/>
      <c r="X541" s="31"/>
      <c r="Y541" s="32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2"/>
      <c r="AO541" s="32"/>
      <c r="AP541" s="32"/>
      <c r="AQ541" s="32"/>
      <c r="AR541" s="32"/>
      <c r="AS541" s="32"/>
      <c r="AT541" s="32"/>
      <c r="AU541" s="32"/>
      <c r="AV541" s="32"/>
      <c r="AW541" s="32"/>
      <c r="AX541" s="32"/>
      <c r="AY541" s="32"/>
      <c r="AZ541" s="32"/>
      <c r="BA541" s="32"/>
      <c r="BB541" s="32"/>
      <c r="BC541" s="32"/>
      <c r="BD541" s="32"/>
      <c r="BE541" s="32"/>
      <c r="BF541" s="32"/>
      <c r="BG541" s="32"/>
      <c r="BH541" s="32"/>
      <c r="BI541" s="32"/>
      <c r="BJ541" s="32"/>
      <c r="BK541" s="32"/>
      <c r="BL541" s="32"/>
      <c r="BM541" s="32"/>
      <c r="BN541" s="32"/>
      <c r="BO541" s="32"/>
      <c r="BP541" s="32"/>
      <c r="BQ541" s="32"/>
      <c r="BR541" s="32"/>
      <c r="BS541" s="32"/>
      <c r="BT541" s="32"/>
      <c r="BU541" s="32"/>
      <c r="BV541" s="32"/>
      <c r="BW541" s="32"/>
      <c r="BX541" s="32"/>
      <c r="BY541" s="32"/>
      <c r="BZ541" s="32"/>
      <c r="CA541" s="32"/>
      <c r="CB541" s="32"/>
      <c r="CC541" s="32"/>
      <c r="CD541" s="32"/>
      <c r="CE541" s="32"/>
      <c r="CF541" s="32"/>
      <c r="CG541" s="32"/>
      <c r="CH541" s="32"/>
      <c r="CI541" s="32"/>
      <c r="CJ541" s="32"/>
      <c r="CK541" s="32"/>
      <c r="CL541" s="32"/>
      <c r="CM541" s="32"/>
      <c r="CN541" s="32"/>
      <c r="CO541" s="32"/>
      <c r="CP541" s="32"/>
      <c r="CQ541" s="32"/>
      <c r="CR541" s="32"/>
      <c r="CS541" s="32"/>
      <c r="CT541" s="32"/>
      <c r="CU541" s="32"/>
      <c r="CV541" s="32"/>
      <c r="CW541" s="32"/>
      <c r="CX541" s="32"/>
      <c r="CY541" s="32"/>
      <c r="CZ541" s="32"/>
      <c r="DA541" s="32"/>
      <c r="DB541" s="32"/>
      <c r="DC541" s="32"/>
      <c r="DD541" s="32"/>
      <c r="DE541" s="32"/>
      <c r="DF541" s="32"/>
      <c r="DG541" s="32"/>
      <c r="DH541" s="32"/>
      <c r="DI541" s="32"/>
      <c r="DJ541" s="32"/>
      <c r="DK541" s="32"/>
      <c r="DL541" s="32"/>
      <c r="DM541" s="32"/>
      <c r="DN541" s="32"/>
      <c r="DO541" s="32"/>
      <c r="DP541" s="32"/>
      <c r="DQ541" s="32"/>
      <c r="DR541" s="32"/>
      <c r="DS541" s="32"/>
      <c r="DT541" s="32"/>
      <c r="DU541" s="32"/>
      <c r="DV541" s="32"/>
      <c r="DW541" s="32"/>
      <c r="DX541" s="32"/>
      <c r="DY541" s="32"/>
      <c r="DZ541" s="32"/>
      <c r="EA541" s="32"/>
      <c r="EB541" s="32"/>
      <c r="EC541" s="32"/>
      <c r="ED541" s="32"/>
      <c r="EE541" s="32"/>
      <c r="EF541" s="32"/>
      <c r="EG541" s="32"/>
      <c r="EH541" s="32"/>
      <c r="EI541" s="32"/>
      <c r="EJ541" s="32"/>
      <c r="EK541" s="32"/>
      <c r="EL541" s="32"/>
      <c r="EM541" s="32"/>
      <c r="EN541" s="32"/>
      <c r="EO541" s="32"/>
      <c r="EP541" s="32"/>
      <c r="EQ541" s="32"/>
      <c r="ER541" s="32"/>
      <c r="ES541" s="32"/>
      <c r="ET541" s="32"/>
      <c r="EU541" s="32"/>
      <c r="EV541" s="32"/>
      <c r="EW541" s="32"/>
      <c r="EX541" s="32"/>
      <c r="EY541" s="32"/>
      <c r="EZ541" s="32"/>
      <c r="FA541" s="32"/>
      <c r="FB541" s="32"/>
      <c r="FC541" s="32"/>
      <c r="FD541" s="32"/>
      <c r="FE541" s="32"/>
      <c r="FF541" s="32"/>
      <c r="FG541" s="32"/>
      <c r="FH541" s="32"/>
      <c r="FI541" s="32"/>
      <c r="FJ541" s="32"/>
      <c r="FK541" s="32"/>
      <c r="FL541" s="32"/>
      <c r="FM541" s="32"/>
      <c r="FN541" s="32"/>
      <c r="FO541" s="32"/>
      <c r="FP541" s="32"/>
      <c r="FQ541" s="32"/>
      <c r="FR541" s="32"/>
      <c r="FS541" s="32"/>
      <c r="FT541" s="32"/>
      <c r="FU541" s="32"/>
      <c r="FV541" s="32"/>
      <c r="FW541" s="32"/>
      <c r="FX541" s="32"/>
      <c r="FY541" s="32"/>
      <c r="FZ541" s="32"/>
      <c r="GA541" s="32"/>
      <c r="GB541" s="32"/>
      <c r="GC541" s="32"/>
      <c r="GD541" s="32"/>
      <c r="GE541" s="32"/>
      <c r="GF541" s="32"/>
      <c r="GG541" s="32"/>
      <c r="GH541" s="32"/>
      <c r="GI541" s="32"/>
      <c r="GJ541" s="32"/>
      <c r="GK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</row>
    <row r="542" spans="1:258" ht="18" x14ac:dyDescent="0.25">
      <c r="A542" s="33">
        <f>LOOKUP(2,1/($A$4:$A541&lt;&gt;""),$A$4:$A541)+1</f>
        <v>534</v>
      </c>
      <c r="B542" s="34"/>
      <c r="C542" s="48"/>
      <c r="D542" s="35" t="str">
        <f ca="1">IFERROR(IF($E542="","",VLOOKUP($E542,'Currency Pairs'!$B$4:$D$1001,3,FALSE)),"")</f>
        <v/>
      </c>
      <c r="E542" s="47" t="str">
        <f ca="1">IFERROR(IF($D542="","",VLOOKUP($D542,'Currency Pairs'!$A$4:$B$1001,2,FALSE)),"")</f>
        <v/>
      </c>
      <c r="F542" s="48"/>
      <c r="G542" s="47"/>
      <c r="H542" s="47"/>
      <c r="I542" s="47"/>
      <c r="J542" s="49" t="str">
        <f t="shared" si="18"/>
        <v/>
      </c>
      <c r="K542" s="77"/>
      <c r="L542" s="47"/>
      <c r="M542" s="50"/>
      <c r="N542" s="51" t="str">
        <f>IF(OR($G542="",$L542=""),"",ROUND(IF($F542="Long",(L542-G542),(G542-L542)) * POWER(10, VLOOKUP($D542,'Currency Pairs'!$A:$C,3,FALSE)),0))</f>
        <v/>
      </c>
      <c r="O542" s="93" t="str">
        <f>IF($P542="","",(($P542+$Q542+$R542)/LOOKUP(2,1/($V$4:$V541&lt;&gt;""),$V$4:$V541)))</f>
        <v/>
      </c>
      <c r="P542" s="52"/>
      <c r="Q542" s="52"/>
      <c r="R542" s="52"/>
      <c r="S542" s="40" t="str">
        <f t="shared" si="19"/>
        <v/>
      </c>
      <c r="T542" s="64"/>
      <c r="U542" s="64"/>
      <c r="V542" s="39" t="str">
        <f>IF($P542="","",$P542+$Q542+LOOKUP(2,1/($V$4:$V541&lt;&gt;""),$V$4:$V541))</f>
        <v/>
      </c>
      <c r="W542" s="40"/>
      <c r="X542" s="40"/>
      <c r="Y542" s="33"/>
      <c r="Z542" s="33"/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  <c r="CY542" s="33"/>
      <c r="CZ542" s="33"/>
      <c r="DA542" s="33"/>
      <c r="DB542" s="33"/>
      <c r="DC542" s="33"/>
      <c r="DD542" s="33"/>
      <c r="DE542" s="33"/>
      <c r="DF542" s="33"/>
      <c r="DG542" s="33"/>
      <c r="DH542" s="33"/>
      <c r="DI542" s="33"/>
      <c r="DJ542" s="33"/>
      <c r="DK542" s="33"/>
      <c r="DL542" s="33"/>
      <c r="DM542" s="33"/>
      <c r="DN542" s="33"/>
      <c r="DO542" s="33"/>
      <c r="DP542" s="33"/>
      <c r="DQ542" s="33"/>
      <c r="DR542" s="33"/>
      <c r="DS542" s="33"/>
      <c r="DT542" s="33"/>
      <c r="DU542" s="33"/>
      <c r="DV542" s="33"/>
      <c r="DW542" s="33"/>
      <c r="DX542" s="33"/>
      <c r="DY542" s="33"/>
      <c r="DZ542" s="33"/>
      <c r="EA542" s="33"/>
      <c r="EB542" s="33"/>
      <c r="EC542" s="33"/>
      <c r="ED542" s="33"/>
      <c r="EE542" s="33"/>
      <c r="EF542" s="33"/>
      <c r="EG542" s="33"/>
      <c r="EH542" s="33"/>
      <c r="EI542" s="33"/>
      <c r="EJ542" s="33"/>
      <c r="EK542" s="33"/>
      <c r="EL542" s="33"/>
      <c r="EM542" s="33"/>
      <c r="EN542" s="33"/>
      <c r="EO542" s="33"/>
      <c r="EP542" s="33"/>
      <c r="EQ542" s="33"/>
      <c r="ER542" s="33"/>
      <c r="ES542" s="33"/>
      <c r="ET542" s="33"/>
      <c r="EU542" s="33"/>
      <c r="EV542" s="33"/>
      <c r="EW542" s="33"/>
      <c r="EX542" s="33"/>
      <c r="EY542" s="33"/>
      <c r="EZ542" s="33"/>
      <c r="FA542" s="33"/>
      <c r="FB542" s="33"/>
      <c r="FC542" s="33"/>
      <c r="FD542" s="33"/>
      <c r="FE542" s="33"/>
      <c r="FF542" s="33"/>
      <c r="FG542" s="33"/>
      <c r="FH542" s="33"/>
      <c r="FI542" s="33"/>
      <c r="FJ542" s="33"/>
      <c r="FK542" s="33"/>
      <c r="FL542" s="33"/>
      <c r="FM542" s="33"/>
      <c r="FN542" s="33"/>
      <c r="FO542" s="33"/>
      <c r="FP542" s="33"/>
      <c r="FQ542" s="33"/>
      <c r="FR542" s="33"/>
      <c r="FS542" s="33"/>
      <c r="FT542" s="33"/>
      <c r="FU542" s="33"/>
      <c r="FV542" s="33"/>
      <c r="FW542" s="33"/>
      <c r="FX542" s="33"/>
      <c r="FY542" s="33"/>
      <c r="FZ542" s="33"/>
      <c r="GA542" s="33"/>
      <c r="GB542" s="33"/>
      <c r="GC542" s="33"/>
      <c r="GD542" s="33"/>
      <c r="GE542" s="33"/>
      <c r="GF542" s="33"/>
      <c r="GG542" s="33"/>
      <c r="GH542" s="33"/>
      <c r="GI542" s="33"/>
      <c r="GJ542" s="33"/>
      <c r="GK542" s="33"/>
      <c r="GL542" s="33"/>
      <c r="GM542" s="33"/>
      <c r="GN542" s="33"/>
      <c r="GO542" s="33"/>
      <c r="GP542" s="33"/>
      <c r="GQ542" s="33"/>
      <c r="GR542" s="33"/>
      <c r="GS542" s="33"/>
      <c r="GT542" s="33"/>
      <c r="GU542" s="33"/>
      <c r="GV542" s="33"/>
      <c r="GW542" s="33"/>
      <c r="GX542" s="33"/>
      <c r="GY542" s="33"/>
      <c r="GZ542" s="33"/>
      <c r="HA542" s="33"/>
      <c r="HB542" s="33"/>
      <c r="HC542" s="33"/>
      <c r="HD542" s="33"/>
      <c r="HE542" s="33"/>
      <c r="HF542" s="33"/>
      <c r="HG542" s="33"/>
      <c r="HH542" s="33"/>
      <c r="HI542" s="33"/>
      <c r="HJ542" s="33"/>
      <c r="HK542" s="33"/>
      <c r="HL542" s="33"/>
      <c r="HM542" s="33"/>
      <c r="HN542" s="33"/>
      <c r="HO542" s="33"/>
      <c r="HP542" s="33"/>
      <c r="HQ542" s="33"/>
      <c r="HR542" s="33"/>
      <c r="HS542" s="33"/>
      <c r="HT542" s="33"/>
      <c r="HU542" s="33"/>
      <c r="HV542" s="33"/>
      <c r="HW542" s="33"/>
      <c r="HX542" s="33"/>
      <c r="HY542" s="33"/>
      <c r="HZ542" s="33"/>
      <c r="IA542" s="33"/>
      <c r="IB542" s="33"/>
      <c r="IC542" s="33"/>
      <c r="ID542" s="33"/>
      <c r="IE542" s="33"/>
      <c r="IF542" s="33"/>
      <c r="IG542" s="33"/>
      <c r="IH542" s="33"/>
      <c r="II542" s="33"/>
      <c r="IJ542" s="33"/>
      <c r="IK542" s="33"/>
      <c r="IL542" s="33"/>
      <c r="IM542" s="33"/>
      <c r="IN542" s="33"/>
      <c r="IO542" s="33"/>
      <c r="IP542" s="33"/>
      <c r="IQ542" s="33"/>
      <c r="IR542" s="33"/>
      <c r="IS542" s="33"/>
      <c r="IT542" s="33"/>
      <c r="IU542" s="33"/>
      <c r="IV542" s="33"/>
      <c r="IW542" s="33"/>
      <c r="IX542" s="33"/>
    </row>
    <row r="543" spans="1:258" ht="18" x14ac:dyDescent="0.25">
      <c r="A543" s="24">
        <f>LOOKUP(2,1/($A$4:$A542&lt;&gt;""),$A$4:$A542)+1</f>
        <v>535</v>
      </c>
      <c r="B543" s="25"/>
      <c r="C543" s="42"/>
      <c r="D543" s="26" t="str">
        <f ca="1">IFERROR(IF($E543="","",VLOOKUP($E543,'Currency Pairs'!$B$4:$D$1001,3,FALSE)),"")</f>
        <v/>
      </c>
      <c r="E543" s="41" t="str">
        <f ca="1">IFERROR(IF($D543="","",VLOOKUP($D543,'Currency Pairs'!$A$4:$B$1001,2,FALSE)),"")</f>
        <v/>
      </c>
      <c r="F543" s="42"/>
      <c r="G543" s="41"/>
      <c r="H543" s="41"/>
      <c r="I543" s="41"/>
      <c r="J543" s="43" t="str">
        <f t="shared" si="18"/>
        <v/>
      </c>
      <c r="K543" s="76"/>
      <c r="L543" s="41"/>
      <c r="M543" s="44"/>
      <c r="N543" s="45" t="str">
        <f>IF(OR($G543="",$L543=""),"",ROUND(IF($F543="Long",(L543-G543),(G543-L543)) * POWER(10, VLOOKUP($D543,'Currency Pairs'!$A:$C,3,FALSE)),0))</f>
        <v/>
      </c>
      <c r="O543" s="89" t="str">
        <f>IF($P543="","",(($P543+$Q543+$R543)/LOOKUP(2,1/($V$4:$V542&lt;&gt;""),$V$4:$V542)))</f>
        <v/>
      </c>
      <c r="P543" s="46"/>
      <c r="Q543" s="46"/>
      <c r="R543" s="46"/>
      <c r="S543" s="31" t="str">
        <f t="shared" si="19"/>
        <v/>
      </c>
      <c r="T543" s="63"/>
      <c r="U543" s="63"/>
      <c r="V543" s="30" t="str">
        <f>IF($P543="","",$P543+$Q543+LOOKUP(2,1/($V$4:$V542&lt;&gt;""),$V$4:$V542))</f>
        <v/>
      </c>
      <c r="W543" s="31"/>
      <c r="X543" s="31"/>
      <c r="Y543" s="32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2"/>
      <c r="AO543" s="32"/>
      <c r="AP543" s="32"/>
      <c r="AQ543" s="32"/>
      <c r="AR543" s="32"/>
      <c r="AS543" s="32"/>
      <c r="AT543" s="32"/>
      <c r="AU543" s="32"/>
      <c r="AV543" s="32"/>
      <c r="AW543" s="32"/>
      <c r="AX543" s="32"/>
      <c r="AY543" s="32"/>
      <c r="AZ543" s="32"/>
      <c r="BA543" s="32"/>
      <c r="BB543" s="32"/>
      <c r="BC543" s="32"/>
      <c r="BD543" s="32"/>
      <c r="BE543" s="32"/>
      <c r="BF543" s="32"/>
      <c r="BG543" s="32"/>
      <c r="BH543" s="32"/>
      <c r="BI543" s="32"/>
      <c r="BJ543" s="32"/>
      <c r="BK543" s="32"/>
      <c r="BL543" s="32"/>
      <c r="BM543" s="32"/>
      <c r="BN543" s="32"/>
      <c r="BO543" s="32"/>
      <c r="BP543" s="32"/>
      <c r="BQ543" s="32"/>
      <c r="BR543" s="32"/>
      <c r="BS543" s="32"/>
      <c r="BT543" s="32"/>
      <c r="BU543" s="32"/>
      <c r="BV543" s="32"/>
      <c r="BW543" s="32"/>
      <c r="BX543" s="32"/>
      <c r="BY543" s="32"/>
      <c r="BZ543" s="32"/>
      <c r="CA543" s="32"/>
      <c r="CB543" s="32"/>
      <c r="CC543" s="32"/>
      <c r="CD543" s="32"/>
      <c r="CE543" s="32"/>
      <c r="CF543" s="32"/>
      <c r="CG543" s="32"/>
      <c r="CH543" s="32"/>
      <c r="CI543" s="32"/>
      <c r="CJ543" s="32"/>
      <c r="CK543" s="32"/>
      <c r="CL543" s="32"/>
      <c r="CM543" s="32"/>
      <c r="CN543" s="32"/>
      <c r="CO543" s="32"/>
      <c r="CP543" s="32"/>
      <c r="CQ543" s="32"/>
      <c r="CR543" s="32"/>
      <c r="CS543" s="32"/>
      <c r="CT543" s="32"/>
      <c r="CU543" s="32"/>
      <c r="CV543" s="32"/>
      <c r="CW543" s="32"/>
      <c r="CX543" s="32"/>
      <c r="CY543" s="32"/>
      <c r="CZ543" s="32"/>
      <c r="DA543" s="32"/>
      <c r="DB543" s="32"/>
      <c r="DC543" s="32"/>
      <c r="DD543" s="32"/>
      <c r="DE543" s="32"/>
      <c r="DF543" s="32"/>
      <c r="DG543" s="32"/>
      <c r="DH543" s="32"/>
      <c r="DI543" s="32"/>
      <c r="DJ543" s="32"/>
      <c r="DK543" s="32"/>
      <c r="DL543" s="32"/>
      <c r="DM543" s="32"/>
      <c r="DN543" s="32"/>
      <c r="DO543" s="32"/>
      <c r="DP543" s="32"/>
      <c r="DQ543" s="32"/>
      <c r="DR543" s="32"/>
      <c r="DS543" s="32"/>
      <c r="DT543" s="32"/>
      <c r="DU543" s="32"/>
      <c r="DV543" s="32"/>
      <c r="DW543" s="32"/>
      <c r="DX543" s="32"/>
      <c r="DY543" s="32"/>
      <c r="DZ543" s="32"/>
      <c r="EA543" s="32"/>
      <c r="EB543" s="32"/>
      <c r="EC543" s="32"/>
      <c r="ED543" s="32"/>
      <c r="EE543" s="32"/>
      <c r="EF543" s="32"/>
      <c r="EG543" s="32"/>
      <c r="EH543" s="32"/>
      <c r="EI543" s="32"/>
      <c r="EJ543" s="32"/>
      <c r="EK543" s="32"/>
      <c r="EL543" s="32"/>
      <c r="EM543" s="32"/>
      <c r="EN543" s="32"/>
      <c r="EO543" s="32"/>
      <c r="EP543" s="32"/>
      <c r="EQ543" s="32"/>
      <c r="ER543" s="32"/>
      <c r="ES543" s="32"/>
      <c r="ET543" s="32"/>
      <c r="EU543" s="32"/>
      <c r="EV543" s="32"/>
      <c r="EW543" s="32"/>
      <c r="EX543" s="32"/>
      <c r="EY543" s="32"/>
      <c r="EZ543" s="32"/>
      <c r="FA543" s="32"/>
      <c r="FB543" s="32"/>
      <c r="FC543" s="32"/>
      <c r="FD543" s="32"/>
      <c r="FE543" s="32"/>
      <c r="FF543" s="32"/>
      <c r="FG543" s="32"/>
      <c r="FH543" s="32"/>
      <c r="FI543" s="32"/>
      <c r="FJ543" s="32"/>
      <c r="FK543" s="32"/>
      <c r="FL543" s="32"/>
      <c r="FM543" s="32"/>
      <c r="FN543" s="32"/>
      <c r="FO543" s="32"/>
      <c r="FP543" s="32"/>
      <c r="FQ543" s="32"/>
      <c r="FR543" s="32"/>
      <c r="FS543" s="32"/>
      <c r="FT543" s="32"/>
      <c r="FU543" s="32"/>
      <c r="FV543" s="32"/>
      <c r="FW543" s="32"/>
      <c r="FX543" s="32"/>
      <c r="FY543" s="32"/>
      <c r="FZ543" s="32"/>
      <c r="GA543" s="32"/>
      <c r="GB543" s="32"/>
      <c r="GC543" s="32"/>
      <c r="GD543" s="32"/>
      <c r="GE543" s="32"/>
      <c r="GF543" s="32"/>
      <c r="GG543" s="32"/>
      <c r="GH543" s="32"/>
      <c r="GI543" s="32"/>
      <c r="GJ543" s="32"/>
      <c r="GK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</row>
    <row r="544" spans="1:258" ht="18" x14ac:dyDescent="0.25">
      <c r="A544" s="33">
        <f>LOOKUP(2,1/($A$4:$A543&lt;&gt;""),$A$4:$A543)+1</f>
        <v>536</v>
      </c>
      <c r="B544" s="34"/>
      <c r="C544" s="48"/>
      <c r="D544" s="35" t="str">
        <f ca="1">IFERROR(IF($E544="","",VLOOKUP($E544,'Currency Pairs'!$B$4:$D$1001,3,FALSE)),"")</f>
        <v/>
      </c>
      <c r="E544" s="47" t="str">
        <f ca="1">IFERROR(IF($D544="","",VLOOKUP($D544,'Currency Pairs'!$A$4:$B$1001,2,FALSE)),"")</f>
        <v/>
      </c>
      <c r="F544" s="48"/>
      <c r="G544" s="47"/>
      <c r="H544" s="47"/>
      <c r="I544" s="47"/>
      <c r="J544" s="49" t="str">
        <f t="shared" si="18"/>
        <v/>
      </c>
      <c r="K544" s="77"/>
      <c r="L544" s="47"/>
      <c r="M544" s="50"/>
      <c r="N544" s="51" t="str">
        <f>IF(OR($G544="",$L544=""),"",ROUND(IF($F544="Long",(L544-G544),(G544-L544)) * POWER(10, VLOOKUP($D544,'Currency Pairs'!$A:$C,3,FALSE)),0))</f>
        <v/>
      </c>
      <c r="O544" s="93" t="str">
        <f>IF($P544="","",(($P544+$Q544+$R544)/LOOKUP(2,1/($V$4:$V543&lt;&gt;""),$V$4:$V543)))</f>
        <v/>
      </c>
      <c r="P544" s="52"/>
      <c r="Q544" s="52"/>
      <c r="R544" s="52"/>
      <c r="S544" s="40" t="str">
        <f t="shared" si="19"/>
        <v/>
      </c>
      <c r="T544" s="64"/>
      <c r="U544" s="64"/>
      <c r="V544" s="39" t="str">
        <f>IF($P544="","",$P544+$Q544+LOOKUP(2,1/($V$4:$V543&lt;&gt;""),$V$4:$V543))</f>
        <v/>
      </c>
      <c r="W544" s="40"/>
      <c r="X544" s="40"/>
      <c r="Y544" s="33"/>
      <c r="Z544" s="33"/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  <c r="CY544" s="33"/>
      <c r="CZ544" s="33"/>
      <c r="DA544" s="33"/>
      <c r="DB544" s="33"/>
      <c r="DC544" s="33"/>
      <c r="DD544" s="33"/>
      <c r="DE544" s="33"/>
      <c r="DF544" s="33"/>
      <c r="DG544" s="33"/>
      <c r="DH544" s="33"/>
      <c r="DI544" s="33"/>
      <c r="DJ544" s="33"/>
      <c r="DK544" s="33"/>
      <c r="DL544" s="33"/>
      <c r="DM544" s="33"/>
      <c r="DN544" s="33"/>
      <c r="DO544" s="33"/>
      <c r="DP544" s="33"/>
      <c r="DQ544" s="33"/>
      <c r="DR544" s="33"/>
      <c r="DS544" s="33"/>
      <c r="DT544" s="33"/>
      <c r="DU544" s="33"/>
      <c r="DV544" s="33"/>
      <c r="DW544" s="33"/>
      <c r="DX544" s="33"/>
      <c r="DY544" s="33"/>
      <c r="DZ544" s="33"/>
      <c r="EA544" s="33"/>
      <c r="EB544" s="33"/>
      <c r="EC544" s="33"/>
      <c r="ED544" s="33"/>
      <c r="EE544" s="33"/>
      <c r="EF544" s="33"/>
      <c r="EG544" s="33"/>
      <c r="EH544" s="33"/>
      <c r="EI544" s="33"/>
      <c r="EJ544" s="33"/>
      <c r="EK544" s="33"/>
      <c r="EL544" s="33"/>
      <c r="EM544" s="33"/>
      <c r="EN544" s="33"/>
      <c r="EO544" s="33"/>
      <c r="EP544" s="33"/>
      <c r="EQ544" s="33"/>
      <c r="ER544" s="33"/>
      <c r="ES544" s="33"/>
      <c r="ET544" s="33"/>
      <c r="EU544" s="33"/>
      <c r="EV544" s="33"/>
      <c r="EW544" s="33"/>
      <c r="EX544" s="33"/>
      <c r="EY544" s="33"/>
      <c r="EZ544" s="33"/>
      <c r="FA544" s="33"/>
      <c r="FB544" s="33"/>
      <c r="FC544" s="33"/>
      <c r="FD544" s="33"/>
      <c r="FE544" s="33"/>
      <c r="FF544" s="33"/>
      <c r="FG544" s="33"/>
      <c r="FH544" s="33"/>
      <c r="FI544" s="33"/>
      <c r="FJ544" s="33"/>
      <c r="FK544" s="33"/>
      <c r="FL544" s="33"/>
      <c r="FM544" s="33"/>
      <c r="FN544" s="33"/>
      <c r="FO544" s="33"/>
      <c r="FP544" s="33"/>
      <c r="FQ544" s="33"/>
      <c r="FR544" s="33"/>
      <c r="FS544" s="33"/>
      <c r="FT544" s="33"/>
      <c r="FU544" s="33"/>
      <c r="FV544" s="33"/>
      <c r="FW544" s="33"/>
      <c r="FX544" s="33"/>
      <c r="FY544" s="33"/>
      <c r="FZ544" s="33"/>
      <c r="GA544" s="33"/>
      <c r="GB544" s="33"/>
      <c r="GC544" s="33"/>
      <c r="GD544" s="33"/>
      <c r="GE544" s="33"/>
      <c r="GF544" s="33"/>
      <c r="GG544" s="33"/>
      <c r="GH544" s="33"/>
      <c r="GI544" s="33"/>
      <c r="GJ544" s="33"/>
      <c r="GK544" s="33"/>
      <c r="GL544" s="33"/>
      <c r="GM544" s="33"/>
      <c r="GN544" s="33"/>
      <c r="GO544" s="33"/>
      <c r="GP544" s="33"/>
      <c r="GQ544" s="33"/>
      <c r="GR544" s="33"/>
      <c r="GS544" s="33"/>
      <c r="GT544" s="33"/>
      <c r="GU544" s="33"/>
      <c r="GV544" s="33"/>
      <c r="GW544" s="33"/>
      <c r="GX544" s="33"/>
      <c r="GY544" s="33"/>
      <c r="GZ544" s="33"/>
      <c r="HA544" s="33"/>
      <c r="HB544" s="33"/>
      <c r="HC544" s="33"/>
      <c r="HD544" s="33"/>
      <c r="HE544" s="33"/>
      <c r="HF544" s="33"/>
      <c r="HG544" s="33"/>
      <c r="HH544" s="33"/>
      <c r="HI544" s="33"/>
      <c r="HJ544" s="33"/>
      <c r="HK544" s="33"/>
      <c r="HL544" s="33"/>
      <c r="HM544" s="33"/>
      <c r="HN544" s="33"/>
      <c r="HO544" s="33"/>
      <c r="HP544" s="33"/>
      <c r="HQ544" s="33"/>
      <c r="HR544" s="33"/>
      <c r="HS544" s="33"/>
      <c r="HT544" s="33"/>
      <c r="HU544" s="33"/>
      <c r="HV544" s="33"/>
      <c r="HW544" s="33"/>
      <c r="HX544" s="33"/>
      <c r="HY544" s="33"/>
      <c r="HZ544" s="33"/>
      <c r="IA544" s="33"/>
      <c r="IB544" s="33"/>
      <c r="IC544" s="33"/>
      <c r="ID544" s="33"/>
      <c r="IE544" s="33"/>
      <c r="IF544" s="33"/>
      <c r="IG544" s="33"/>
      <c r="IH544" s="33"/>
      <c r="II544" s="33"/>
      <c r="IJ544" s="33"/>
      <c r="IK544" s="33"/>
      <c r="IL544" s="33"/>
      <c r="IM544" s="33"/>
      <c r="IN544" s="33"/>
      <c r="IO544" s="33"/>
      <c r="IP544" s="33"/>
      <c r="IQ544" s="33"/>
      <c r="IR544" s="33"/>
      <c r="IS544" s="33"/>
      <c r="IT544" s="33"/>
      <c r="IU544" s="33"/>
      <c r="IV544" s="33"/>
      <c r="IW544" s="33"/>
      <c r="IX544" s="33"/>
    </row>
    <row r="545" spans="1:258" ht="18" x14ac:dyDescent="0.25">
      <c r="A545" s="24">
        <f>LOOKUP(2,1/($A$4:$A544&lt;&gt;""),$A$4:$A544)+1</f>
        <v>537</v>
      </c>
      <c r="B545" s="25"/>
      <c r="C545" s="42"/>
      <c r="D545" s="26" t="str">
        <f ca="1">IFERROR(IF($E545="","",VLOOKUP($E545,'Currency Pairs'!$B$4:$D$1001,3,FALSE)),"")</f>
        <v/>
      </c>
      <c r="E545" s="41" t="str">
        <f ca="1">IFERROR(IF($D545="","",VLOOKUP($D545,'Currency Pairs'!$A$4:$B$1001,2,FALSE)),"")</f>
        <v/>
      </c>
      <c r="F545" s="42"/>
      <c r="G545" s="41"/>
      <c r="H545" s="41"/>
      <c r="I545" s="41"/>
      <c r="J545" s="43" t="str">
        <f t="shared" si="18"/>
        <v/>
      </c>
      <c r="K545" s="76"/>
      <c r="L545" s="41"/>
      <c r="M545" s="44"/>
      <c r="N545" s="45" t="str">
        <f>IF(OR($G545="",$L545=""),"",ROUND(IF($F545="Long",(L545-G545),(G545-L545)) * POWER(10, VLOOKUP($D545,'Currency Pairs'!$A:$C,3,FALSE)),0))</f>
        <v/>
      </c>
      <c r="O545" s="89" t="str">
        <f>IF($P545="","",(($P545+$Q545+$R545)/LOOKUP(2,1/($V$4:$V544&lt;&gt;""),$V$4:$V544)))</f>
        <v/>
      </c>
      <c r="P545" s="46"/>
      <c r="Q545" s="46"/>
      <c r="R545" s="46"/>
      <c r="S545" s="31" t="str">
        <f t="shared" si="19"/>
        <v/>
      </c>
      <c r="T545" s="63"/>
      <c r="U545" s="63"/>
      <c r="V545" s="30" t="str">
        <f>IF($P545="","",$P545+$Q545+LOOKUP(2,1/($V$4:$V544&lt;&gt;""),$V$4:$V544))</f>
        <v/>
      </c>
      <c r="W545" s="31"/>
      <c r="X545" s="31"/>
      <c r="Y545" s="32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2"/>
      <c r="AO545" s="32"/>
      <c r="AP545" s="32"/>
      <c r="AQ545" s="32"/>
      <c r="AR545" s="32"/>
      <c r="AS545" s="32"/>
      <c r="AT545" s="32"/>
      <c r="AU545" s="32"/>
      <c r="AV545" s="32"/>
      <c r="AW545" s="32"/>
      <c r="AX545" s="32"/>
      <c r="AY545" s="32"/>
      <c r="AZ545" s="32"/>
      <c r="BA545" s="32"/>
      <c r="BB545" s="32"/>
      <c r="BC545" s="32"/>
      <c r="BD545" s="32"/>
      <c r="BE545" s="32"/>
      <c r="BF545" s="32"/>
      <c r="BG545" s="32"/>
      <c r="BH545" s="32"/>
      <c r="BI545" s="32"/>
      <c r="BJ545" s="32"/>
      <c r="BK545" s="32"/>
      <c r="BL545" s="32"/>
      <c r="BM545" s="32"/>
      <c r="BN545" s="32"/>
      <c r="BO545" s="32"/>
      <c r="BP545" s="32"/>
      <c r="BQ545" s="32"/>
      <c r="BR545" s="32"/>
      <c r="BS545" s="32"/>
      <c r="BT545" s="32"/>
      <c r="BU545" s="32"/>
      <c r="BV545" s="32"/>
      <c r="BW545" s="32"/>
      <c r="BX545" s="32"/>
      <c r="BY545" s="32"/>
      <c r="BZ545" s="32"/>
      <c r="CA545" s="32"/>
      <c r="CB545" s="32"/>
      <c r="CC545" s="32"/>
      <c r="CD545" s="32"/>
      <c r="CE545" s="32"/>
      <c r="CF545" s="32"/>
      <c r="CG545" s="32"/>
      <c r="CH545" s="32"/>
      <c r="CI545" s="32"/>
      <c r="CJ545" s="32"/>
      <c r="CK545" s="32"/>
      <c r="CL545" s="32"/>
      <c r="CM545" s="32"/>
      <c r="CN545" s="32"/>
      <c r="CO545" s="32"/>
      <c r="CP545" s="32"/>
      <c r="CQ545" s="32"/>
      <c r="CR545" s="32"/>
      <c r="CS545" s="32"/>
      <c r="CT545" s="32"/>
      <c r="CU545" s="32"/>
      <c r="CV545" s="32"/>
      <c r="CW545" s="32"/>
      <c r="CX545" s="32"/>
      <c r="CY545" s="32"/>
      <c r="CZ545" s="32"/>
      <c r="DA545" s="32"/>
      <c r="DB545" s="32"/>
      <c r="DC545" s="32"/>
      <c r="DD545" s="32"/>
      <c r="DE545" s="32"/>
      <c r="DF545" s="32"/>
      <c r="DG545" s="32"/>
      <c r="DH545" s="32"/>
      <c r="DI545" s="32"/>
      <c r="DJ545" s="32"/>
      <c r="DK545" s="32"/>
      <c r="DL545" s="32"/>
      <c r="DM545" s="32"/>
      <c r="DN545" s="32"/>
      <c r="DO545" s="32"/>
      <c r="DP545" s="32"/>
      <c r="DQ545" s="32"/>
      <c r="DR545" s="32"/>
      <c r="DS545" s="32"/>
      <c r="DT545" s="32"/>
      <c r="DU545" s="32"/>
      <c r="DV545" s="32"/>
      <c r="DW545" s="32"/>
      <c r="DX545" s="32"/>
      <c r="DY545" s="32"/>
      <c r="DZ545" s="32"/>
      <c r="EA545" s="32"/>
      <c r="EB545" s="32"/>
      <c r="EC545" s="32"/>
      <c r="ED545" s="32"/>
      <c r="EE545" s="32"/>
      <c r="EF545" s="32"/>
      <c r="EG545" s="32"/>
      <c r="EH545" s="32"/>
      <c r="EI545" s="32"/>
      <c r="EJ545" s="32"/>
      <c r="EK545" s="32"/>
      <c r="EL545" s="32"/>
      <c r="EM545" s="32"/>
      <c r="EN545" s="32"/>
      <c r="EO545" s="32"/>
      <c r="EP545" s="32"/>
      <c r="EQ545" s="32"/>
      <c r="ER545" s="32"/>
      <c r="ES545" s="32"/>
      <c r="ET545" s="32"/>
      <c r="EU545" s="32"/>
      <c r="EV545" s="32"/>
      <c r="EW545" s="32"/>
      <c r="EX545" s="32"/>
      <c r="EY545" s="32"/>
      <c r="EZ545" s="32"/>
      <c r="FA545" s="32"/>
      <c r="FB545" s="32"/>
      <c r="FC545" s="32"/>
      <c r="FD545" s="32"/>
      <c r="FE545" s="32"/>
      <c r="FF545" s="32"/>
      <c r="FG545" s="32"/>
      <c r="FH545" s="32"/>
      <c r="FI545" s="32"/>
      <c r="FJ545" s="32"/>
      <c r="FK545" s="32"/>
      <c r="FL545" s="32"/>
      <c r="FM545" s="32"/>
      <c r="FN545" s="32"/>
      <c r="FO545" s="32"/>
      <c r="FP545" s="32"/>
      <c r="FQ545" s="32"/>
      <c r="FR545" s="32"/>
      <c r="FS545" s="32"/>
      <c r="FT545" s="32"/>
      <c r="FU545" s="32"/>
      <c r="FV545" s="32"/>
      <c r="FW545" s="32"/>
      <c r="FX545" s="32"/>
      <c r="FY545" s="32"/>
      <c r="FZ545" s="32"/>
      <c r="GA545" s="32"/>
      <c r="GB545" s="32"/>
      <c r="GC545" s="32"/>
      <c r="GD545" s="32"/>
      <c r="GE545" s="32"/>
      <c r="GF545" s="32"/>
      <c r="GG545" s="32"/>
      <c r="GH545" s="32"/>
      <c r="GI545" s="32"/>
      <c r="GJ545" s="32"/>
      <c r="GK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</row>
    <row r="546" spans="1:258" ht="18" x14ac:dyDescent="0.25">
      <c r="A546" s="33">
        <f>LOOKUP(2,1/($A$4:$A545&lt;&gt;""),$A$4:$A545)+1</f>
        <v>538</v>
      </c>
      <c r="B546" s="34"/>
      <c r="C546" s="48"/>
      <c r="D546" s="35" t="str">
        <f ca="1">IFERROR(IF($E546="","",VLOOKUP($E546,'Currency Pairs'!$B$4:$D$1001,3,FALSE)),"")</f>
        <v/>
      </c>
      <c r="E546" s="47" t="str">
        <f ca="1">IFERROR(IF($D546="","",VLOOKUP($D546,'Currency Pairs'!$A$4:$B$1001,2,FALSE)),"")</f>
        <v/>
      </c>
      <c r="F546" s="48"/>
      <c r="G546" s="47"/>
      <c r="H546" s="47"/>
      <c r="I546" s="47"/>
      <c r="J546" s="49" t="str">
        <f t="shared" si="18"/>
        <v/>
      </c>
      <c r="K546" s="77"/>
      <c r="L546" s="47"/>
      <c r="M546" s="50"/>
      <c r="N546" s="51" t="str">
        <f>IF(OR($G546="",$L546=""),"",ROUND(IF($F546="Long",(L546-G546),(G546-L546)) * POWER(10, VLOOKUP($D546,'Currency Pairs'!$A:$C,3,FALSE)),0))</f>
        <v/>
      </c>
      <c r="O546" s="93" t="str">
        <f>IF($P546="","",(($P546+$Q546+$R546)/LOOKUP(2,1/($V$4:$V545&lt;&gt;""),$V$4:$V545)))</f>
        <v/>
      </c>
      <c r="P546" s="52"/>
      <c r="Q546" s="52"/>
      <c r="R546" s="52"/>
      <c r="S546" s="40" t="str">
        <f t="shared" si="19"/>
        <v/>
      </c>
      <c r="T546" s="64"/>
      <c r="U546" s="64"/>
      <c r="V546" s="39" t="str">
        <f>IF($P546="","",$P546+$Q546+LOOKUP(2,1/($V$4:$V545&lt;&gt;""),$V$4:$V545))</f>
        <v/>
      </c>
      <c r="W546" s="40"/>
      <c r="X546" s="40"/>
      <c r="Y546" s="33"/>
      <c r="Z546" s="33"/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  <c r="CY546" s="33"/>
      <c r="CZ546" s="33"/>
      <c r="DA546" s="33"/>
      <c r="DB546" s="33"/>
      <c r="DC546" s="33"/>
      <c r="DD546" s="33"/>
      <c r="DE546" s="33"/>
      <c r="DF546" s="33"/>
      <c r="DG546" s="33"/>
      <c r="DH546" s="33"/>
      <c r="DI546" s="33"/>
      <c r="DJ546" s="33"/>
      <c r="DK546" s="33"/>
      <c r="DL546" s="33"/>
      <c r="DM546" s="33"/>
      <c r="DN546" s="33"/>
      <c r="DO546" s="33"/>
      <c r="DP546" s="33"/>
      <c r="DQ546" s="33"/>
      <c r="DR546" s="33"/>
      <c r="DS546" s="33"/>
      <c r="DT546" s="33"/>
      <c r="DU546" s="33"/>
      <c r="DV546" s="33"/>
      <c r="DW546" s="33"/>
      <c r="DX546" s="33"/>
      <c r="DY546" s="33"/>
      <c r="DZ546" s="33"/>
      <c r="EA546" s="33"/>
      <c r="EB546" s="33"/>
      <c r="EC546" s="33"/>
      <c r="ED546" s="33"/>
      <c r="EE546" s="33"/>
      <c r="EF546" s="33"/>
      <c r="EG546" s="33"/>
      <c r="EH546" s="33"/>
      <c r="EI546" s="33"/>
      <c r="EJ546" s="33"/>
      <c r="EK546" s="33"/>
      <c r="EL546" s="33"/>
      <c r="EM546" s="33"/>
      <c r="EN546" s="33"/>
      <c r="EO546" s="33"/>
      <c r="EP546" s="33"/>
      <c r="EQ546" s="33"/>
      <c r="ER546" s="33"/>
      <c r="ES546" s="33"/>
      <c r="ET546" s="33"/>
      <c r="EU546" s="33"/>
      <c r="EV546" s="33"/>
      <c r="EW546" s="33"/>
      <c r="EX546" s="33"/>
      <c r="EY546" s="33"/>
      <c r="EZ546" s="33"/>
      <c r="FA546" s="33"/>
      <c r="FB546" s="33"/>
      <c r="FC546" s="33"/>
      <c r="FD546" s="33"/>
      <c r="FE546" s="33"/>
      <c r="FF546" s="33"/>
      <c r="FG546" s="33"/>
      <c r="FH546" s="33"/>
      <c r="FI546" s="33"/>
      <c r="FJ546" s="33"/>
      <c r="FK546" s="33"/>
      <c r="FL546" s="33"/>
      <c r="FM546" s="33"/>
      <c r="FN546" s="33"/>
      <c r="FO546" s="33"/>
      <c r="FP546" s="33"/>
      <c r="FQ546" s="33"/>
      <c r="FR546" s="33"/>
      <c r="FS546" s="33"/>
      <c r="FT546" s="33"/>
      <c r="FU546" s="33"/>
      <c r="FV546" s="33"/>
      <c r="FW546" s="33"/>
      <c r="FX546" s="33"/>
      <c r="FY546" s="33"/>
      <c r="FZ546" s="33"/>
      <c r="GA546" s="33"/>
      <c r="GB546" s="33"/>
      <c r="GC546" s="33"/>
      <c r="GD546" s="33"/>
      <c r="GE546" s="33"/>
      <c r="GF546" s="33"/>
      <c r="GG546" s="33"/>
      <c r="GH546" s="33"/>
      <c r="GI546" s="33"/>
      <c r="GJ546" s="33"/>
      <c r="GK546" s="33"/>
      <c r="GL546" s="33"/>
      <c r="GM546" s="33"/>
      <c r="GN546" s="33"/>
      <c r="GO546" s="33"/>
      <c r="GP546" s="33"/>
      <c r="GQ546" s="33"/>
      <c r="GR546" s="33"/>
      <c r="GS546" s="33"/>
      <c r="GT546" s="33"/>
      <c r="GU546" s="33"/>
      <c r="GV546" s="33"/>
      <c r="GW546" s="33"/>
      <c r="GX546" s="33"/>
      <c r="GY546" s="33"/>
      <c r="GZ546" s="33"/>
      <c r="HA546" s="33"/>
      <c r="HB546" s="33"/>
      <c r="HC546" s="33"/>
      <c r="HD546" s="33"/>
      <c r="HE546" s="33"/>
      <c r="HF546" s="33"/>
      <c r="HG546" s="33"/>
      <c r="HH546" s="33"/>
      <c r="HI546" s="33"/>
      <c r="HJ546" s="33"/>
      <c r="HK546" s="33"/>
      <c r="HL546" s="33"/>
      <c r="HM546" s="33"/>
      <c r="HN546" s="33"/>
      <c r="HO546" s="33"/>
      <c r="HP546" s="33"/>
      <c r="HQ546" s="33"/>
      <c r="HR546" s="33"/>
      <c r="HS546" s="33"/>
      <c r="HT546" s="33"/>
      <c r="HU546" s="33"/>
      <c r="HV546" s="33"/>
      <c r="HW546" s="33"/>
      <c r="HX546" s="33"/>
      <c r="HY546" s="33"/>
      <c r="HZ546" s="33"/>
      <c r="IA546" s="33"/>
      <c r="IB546" s="33"/>
      <c r="IC546" s="33"/>
      <c r="ID546" s="33"/>
      <c r="IE546" s="33"/>
      <c r="IF546" s="33"/>
      <c r="IG546" s="33"/>
      <c r="IH546" s="33"/>
      <c r="II546" s="33"/>
      <c r="IJ546" s="33"/>
      <c r="IK546" s="33"/>
      <c r="IL546" s="33"/>
      <c r="IM546" s="33"/>
      <c r="IN546" s="33"/>
      <c r="IO546" s="33"/>
      <c r="IP546" s="33"/>
      <c r="IQ546" s="33"/>
      <c r="IR546" s="33"/>
      <c r="IS546" s="33"/>
      <c r="IT546" s="33"/>
      <c r="IU546" s="33"/>
      <c r="IV546" s="33"/>
      <c r="IW546" s="33"/>
      <c r="IX546" s="33"/>
    </row>
    <row r="547" spans="1:258" ht="18" x14ac:dyDescent="0.25">
      <c r="A547" s="24">
        <f>LOOKUP(2,1/($A$4:$A546&lt;&gt;""),$A$4:$A546)+1</f>
        <v>539</v>
      </c>
      <c r="B547" s="25"/>
      <c r="C547" s="42"/>
      <c r="D547" s="26" t="str">
        <f ca="1">IFERROR(IF($E547="","",VLOOKUP($E547,'Currency Pairs'!$B$4:$D$1001,3,FALSE)),"")</f>
        <v/>
      </c>
      <c r="E547" s="41" t="str">
        <f ca="1">IFERROR(IF($D547="","",VLOOKUP($D547,'Currency Pairs'!$A$4:$B$1001,2,FALSE)),"")</f>
        <v/>
      </c>
      <c r="F547" s="42"/>
      <c r="G547" s="41"/>
      <c r="H547" s="41"/>
      <c r="I547" s="41"/>
      <c r="J547" s="43" t="str">
        <f t="shared" si="18"/>
        <v/>
      </c>
      <c r="K547" s="76"/>
      <c r="L547" s="41"/>
      <c r="M547" s="44"/>
      <c r="N547" s="45" t="str">
        <f>IF(OR($G547="",$L547=""),"",ROUND(IF($F547="Long",(L547-G547),(G547-L547)) * POWER(10, VLOOKUP($D547,'Currency Pairs'!$A:$C,3,FALSE)),0))</f>
        <v/>
      </c>
      <c r="O547" s="89" t="str">
        <f>IF($P547="","",(($P547+$Q547+$R547)/LOOKUP(2,1/($V$4:$V546&lt;&gt;""),$V$4:$V546)))</f>
        <v/>
      </c>
      <c r="P547" s="46"/>
      <c r="Q547" s="46"/>
      <c r="R547" s="46"/>
      <c r="S547" s="31" t="str">
        <f t="shared" si="19"/>
        <v/>
      </c>
      <c r="T547" s="63"/>
      <c r="U547" s="63"/>
      <c r="V547" s="30" t="str">
        <f>IF($P547="","",$P547+$Q547+LOOKUP(2,1/($V$4:$V546&lt;&gt;""),$V$4:$V546))</f>
        <v/>
      </c>
      <c r="W547" s="31"/>
      <c r="X547" s="31"/>
      <c r="Y547" s="32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2"/>
      <c r="AO547" s="32"/>
      <c r="AP547" s="32"/>
      <c r="AQ547" s="32"/>
      <c r="AR547" s="32"/>
      <c r="AS547" s="32"/>
      <c r="AT547" s="32"/>
      <c r="AU547" s="32"/>
      <c r="AV547" s="32"/>
      <c r="AW547" s="32"/>
      <c r="AX547" s="32"/>
      <c r="AY547" s="32"/>
      <c r="AZ547" s="32"/>
      <c r="BA547" s="32"/>
      <c r="BB547" s="32"/>
      <c r="BC547" s="32"/>
      <c r="BD547" s="32"/>
      <c r="BE547" s="32"/>
      <c r="BF547" s="32"/>
      <c r="BG547" s="32"/>
      <c r="BH547" s="32"/>
      <c r="BI547" s="32"/>
      <c r="BJ547" s="32"/>
      <c r="BK547" s="32"/>
      <c r="BL547" s="32"/>
      <c r="BM547" s="32"/>
      <c r="BN547" s="32"/>
      <c r="BO547" s="32"/>
      <c r="BP547" s="32"/>
      <c r="BQ547" s="32"/>
      <c r="BR547" s="32"/>
      <c r="BS547" s="32"/>
      <c r="BT547" s="32"/>
      <c r="BU547" s="32"/>
      <c r="BV547" s="32"/>
      <c r="BW547" s="32"/>
      <c r="BX547" s="32"/>
      <c r="BY547" s="32"/>
      <c r="BZ547" s="32"/>
      <c r="CA547" s="32"/>
      <c r="CB547" s="32"/>
      <c r="CC547" s="32"/>
      <c r="CD547" s="32"/>
      <c r="CE547" s="32"/>
      <c r="CF547" s="32"/>
      <c r="CG547" s="32"/>
      <c r="CH547" s="32"/>
      <c r="CI547" s="32"/>
      <c r="CJ547" s="32"/>
      <c r="CK547" s="32"/>
      <c r="CL547" s="32"/>
      <c r="CM547" s="32"/>
      <c r="CN547" s="32"/>
      <c r="CO547" s="32"/>
      <c r="CP547" s="32"/>
      <c r="CQ547" s="32"/>
      <c r="CR547" s="32"/>
      <c r="CS547" s="32"/>
      <c r="CT547" s="32"/>
      <c r="CU547" s="32"/>
      <c r="CV547" s="32"/>
      <c r="CW547" s="32"/>
      <c r="CX547" s="32"/>
      <c r="CY547" s="32"/>
      <c r="CZ547" s="32"/>
      <c r="DA547" s="32"/>
      <c r="DB547" s="32"/>
      <c r="DC547" s="32"/>
      <c r="DD547" s="32"/>
      <c r="DE547" s="32"/>
      <c r="DF547" s="32"/>
      <c r="DG547" s="32"/>
      <c r="DH547" s="32"/>
      <c r="DI547" s="32"/>
      <c r="DJ547" s="32"/>
      <c r="DK547" s="32"/>
      <c r="DL547" s="32"/>
      <c r="DM547" s="32"/>
      <c r="DN547" s="32"/>
      <c r="DO547" s="32"/>
      <c r="DP547" s="32"/>
      <c r="DQ547" s="32"/>
      <c r="DR547" s="32"/>
      <c r="DS547" s="32"/>
      <c r="DT547" s="32"/>
      <c r="DU547" s="32"/>
      <c r="DV547" s="32"/>
      <c r="DW547" s="32"/>
      <c r="DX547" s="32"/>
      <c r="DY547" s="32"/>
      <c r="DZ547" s="32"/>
      <c r="EA547" s="32"/>
      <c r="EB547" s="32"/>
      <c r="EC547" s="32"/>
      <c r="ED547" s="32"/>
      <c r="EE547" s="32"/>
      <c r="EF547" s="32"/>
      <c r="EG547" s="32"/>
      <c r="EH547" s="32"/>
      <c r="EI547" s="32"/>
      <c r="EJ547" s="32"/>
      <c r="EK547" s="32"/>
      <c r="EL547" s="32"/>
      <c r="EM547" s="32"/>
      <c r="EN547" s="32"/>
      <c r="EO547" s="32"/>
      <c r="EP547" s="32"/>
      <c r="EQ547" s="32"/>
      <c r="ER547" s="32"/>
      <c r="ES547" s="32"/>
      <c r="ET547" s="32"/>
      <c r="EU547" s="32"/>
      <c r="EV547" s="32"/>
      <c r="EW547" s="32"/>
      <c r="EX547" s="32"/>
      <c r="EY547" s="32"/>
      <c r="EZ547" s="32"/>
      <c r="FA547" s="32"/>
      <c r="FB547" s="32"/>
      <c r="FC547" s="32"/>
      <c r="FD547" s="32"/>
      <c r="FE547" s="32"/>
      <c r="FF547" s="32"/>
      <c r="FG547" s="32"/>
      <c r="FH547" s="32"/>
      <c r="FI547" s="32"/>
      <c r="FJ547" s="32"/>
      <c r="FK547" s="32"/>
      <c r="FL547" s="32"/>
      <c r="FM547" s="32"/>
      <c r="FN547" s="32"/>
      <c r="FO547" s="32"/>
      <c r="FP547" s="32"/>
      <c r="FQ547" s="32"/>
      <c r="FR547" s="32"/>
      <c r="FS547" s="32"/>
      <c r="FT547" s="32"/>
      <c r="FU547" s="32"/>
      <c r="FV547" s="32"/>
      <c r="FW547" s="32"/>
      <c r="FX547" s="32"/>
      <c r="FY547" s="32"/>
      <c r="FZ547" s="32"/>
      <c r="GA547" s="32"/>
      <c r="GB547" s="32"/>
      <c r="GC547" s="32"/>
      <c r="GD547" s="32"/>
      <c r="GE547" s="32"/>
      <c r="GF547" s="32"/>
      <c r="GG547" s="32"/>
      <c r="GH547" s="32"/>
      <c r="GI547" s="32"/>
      <c r="GJ547" s="32"/>
      <c r="GK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</row>
    <row r="548" spans="1:258" ht="18" x14ac:dyDescent="0.25">
      <c r="A548" s="33">
        <f>LOOKUP(2,1/($A$4:$A547&lt;&gt;""),$A$4:$A547)+1</f>
        <v>540</v>
      </c>
      <c r="B548" s="34"/>
      <c r="C548" s="48"/>
      <c r="D548" s="35" t="str">
        <f ca="1">IFERROR(IF($E548="","",VLOOKUP($E548,'Currency Pairs'!$B$4:$D$1001,3,FALSE)),"")</f>
        <v/>
      </c>
      <c r="E548" s="47" t="str">
        <f ca="1">IFERROR(IF($D548="","",VLOOKUP($D548,'Currency Pairs'!$A$4:$B$1001,2,FALSE)),"")</f>
        <v/>
      </c>
      <c r="F548" s="48"/>
      <c r="G548" s="47"/>
      <c r="H548" s="47"/>
      <c r="I548" s="47"/>
      <c r="J548" s="49" t="str">
        <f t="shared" si="18"/>
        <v/>
      </c>
      <c r="K548" s="77"/>
      <c r="L548" s="47"/>
      <c r="M548" s="50"/>
      <c r="N548" s="51" t="str">
        <f>IF(OR($G548="",$L548=""),"",ROUND(IF($F548="Long",(L548-G548),(G548-L548)) * POWER(10, VLOOKUP($D548,'Currency Pairs'!$A:$C,3,FALSE)),0))</f>
        <v/>
      </c>
      <c r="O548" s="93" t="str">
        <f>IF($P548="","",(($P548+$Q548+$R548)/LOOKUP(2,1/($V$4:$V547&lt;&gt;""),$V$4:$V547)))</f>
        <v/>
      </c>
      <c r="P548" s="52"/>
      <c r="Q548" s="52"/>
      <c r="R548" s="52"/>
      <c r="S548" s="40" t="str">
        <f t="shared" si="19"/>
        <v/>
      </c>
      <c r="T548" s="64"/>
      <c r="U548" s="64"/>
      <c r="V548" s="39" t="str">
        <f>IF($P548="","",$P548+$Q548+LOOKUP(2,1/($V$4:$V547&lt;&gt;""),$V$4:$V547))</f>
        <v/>
      </c>
      <c r="W548" s="40"/>
      <c r="X548" s="40"/>
      <c r="Y548" s="33"/>
      <c r="Z548" s="33"/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  <c r="CY548" s="33"/>
      <c r="CZ548" s="33"/>
      <c r="DA548" s="33"/>
      <c r="DB548" s="33"/>
      <c r="DC548" s="33"/>
      <c r="DD548" s="33"/>
      <c r="DE548" s="33"/>
      <c r="DF548" s="33"/>
      <c r="DG548" s="33"/>
      <c r="DH548" s="33"/>
      <c r="DI548" s="33"/>
      <c r="DJ548" s="33"/>
      <c r="DK548" s="33"/>
      <c r="DL548" s="33"/>
      <c r="DM548" s="33"/>
      <c r="DN548" s="33"/>
      <c r="DO548" s="33"/>
      <c r="DP548" s="33"/>
      <c r="DQ548" s="33"/>
      <c r="DR548" s="33"/>
      <c r="DS548" s="33"/>
      <c r="DT548" s="33"/>
      <c r="DU548" s="33"/>
      <c r="DV548" s="33"/>
      <c r="DW548" s="33"/>
      <c r="DX548" s="33"/>
      <c r="DY548" s="33"/>
      <c r="DZ548" s="33"/>
      <c r="EA548" s="33"/>
      <c r="EB548" s="33"/>
      <c r="EC548" s="33"/>
      <c r="ED548" s="33"/>
      <c r="EE548" s="33"/>
      <c r="EF548" s="33"/>
      <c r="EG548" s="33"/>
      <c r="EH548" s="33"/>
      <c r="EI548" s="33"/>
      <c r="EJ548" s="33"/>
      <c r="EK548" s="33"/>
      <c r="EL548" s="33"/>
      <c r="EM548" s="33"/>
      <c r="EN548" s="33"/>
      <c r="EO548" s="33"/>
      <c r="EP548" s="33"/>
      <c r="EQ548" s="33"/>
      <c r="ER548" s="33"/>
      <c r="ES548" s="33"/>
      <c r="ET548" s="33"/>
      <c r="EU548" s="33"/>
      <c r="EV548" s="33"/>
      <c r="EW548" s="33"/>
      <c r="EX548" s="33"/>
      <c r="EY548" s="33"/>
      <c r="EZ548" s="33"/>
      <c r="FA548" s="33"/>
      <c r="FB548" s="33"/>
      <c r="FC548" s="33"/>
      <c r="FD548" s="33"/>
      <c r="FE548" s="33"/>
      <c r="FF548" s="33"/>
      <c r="FG548" s="33"/>
      <c r="FH548" s="33"/>
      <c r="FI548" s="33"/>
      <c r="FJ548" s="33"/>
      <c r="FK548" s="33"/>
      <c r="FL548" s="33"/>
      <c r="FM548" s="33"/>
      <c r="FN548" s="33"/>
      <c r="FO548" s="33"/>
      <c r="FP548" s="33"/>
      <c r="FQ548" s="33"/>
      <c r="FR548" s="33"/>
      <c r="FS548" s="33"/>
      <c r="FT548" s="33"/>
      <c r="FU548" s="33"/>
      <c r="FV548" s="33"/>
      <c r="FW548" s="33"/>
      <c r="FX548" s="33"/>
      <c r="FY548" s="33"/>
      <c r="FZ548" s="33"/>
      <c r="GA548" s="33"/>
      <c r="GB548" s="33"/>
      <c r="GC548" s="33"/>
      <c r="GD548" s="33"/>
      <c r="GE548" s="33"/>
      <c r="GF548" s="33"/>
      <c r="GG548" s="33"/>
      <c r="GH548" s="33"/>
      <c r="GI548" s="33"/>
      <c r="GJ548" s="33"/>
      <c r="GK548" s="33"/>
      <c r="GL548" s="33"/>
      <c r="GM548" s="33"/>
      <c r="GN548" s="33"/>
      <c r="GO548" s="33"/>
      <c r="GP548" s="33"/>
      <c r="GQ548" s="33"/>
      <c r="GR548" s="33"/>
      <c r="GS548" s="33"/>
      <c r="GT548" s="33"/>
      <c r="GU548" s="33"/>
      <c r="GV548" s="33"/>
      <c r="GW548" s="33"/>
      <c r="GX548" s="33"/>
      <c r="GY548" s="33"/>
      <c r="GZ548" s="33"/>
      <c r="HA548" s="33"/>
      <c r="HB548" s="33"/>
      <c r="HC548" s="33"/>
      <c r="HD548" s="33"/>
      <c r="HE548" s="33"/>
      <c r="HF548" s="33"/>
      <c r="HG548" s="33"/>
      <c r="HH548" s="33"/>
      <c r="HI548" s="33"/>
      <c r="HJ548" s="33"/>
      <c r="HK548" s="33"/>
      <c r="HL548" s="33"/>
      <c r="HM548" s="33"/>
      <c r="HN548" s="33"/>
      <c r="HO548" s="33"/>
      <c r="HP548" s="33"/>
      <c r="HQ548" s="33"/>
      <c r="HR548" s="33"/>
      <c r="HS548" s="33"/>
      <c r="HT548" s="33"/>
      <c r="HU548" s="33"/>
      <c r="HV548" s="33"/>
      <c r="HW548" s="33"/>
      <c r="HX548" s="33"/>
      <c r="HY548" s="33"/>
      <c r="HZ548" s="33"/>
      <c r="IA548" s="33"/>
      <c r="IB548" s="33"/>
      <c r="IC548" s="33"/>
      <c r="ID548" s="33"/>
      <c r="IE548" s="33"/>
      <c r="IF548" s="33"/>
      <c r="IG548" s="33"/>
      <c r="IH548" s="33"/>
      <c r="II548" s="33"/>
      <c r="IJ548" s="33"/>
      <c r="IK548" s="33"/>
      <c r="IL548" s="33"/>
      <c r="IM548" s="33"/>
      <c r="IN548" s="33"/>
      <c r="IO548" s="33"/>
      <c r="IP548" s="33"/>
      <c r="IQ548" s="33"/>
      <c r="IR548" s="33"/>
      <c r="IS548" s="33"/>
      <c r="IT548" s="33"/>
      <c r="IU548" s="33"/>
      <c r="IV548" s="33"/>
      <c r="IW548" s="33"/>
      <c r="IX548" s="33"/>
    </row>
    <row r="549" spans="1:258" ht="18" x14ac:dyDescent="0.25">
      <c r="A549" s="24">
        <f>LOOKUP(2,1/($A$4:$A548&lt;&gt;""),$A$4:$A548)+1</f>
        <v>541</v>
      </c>
      <c r="B549" s="25"/>
      <c r="C549" s="42"/>
      <c r="D549" s="26" t="str">
        <f ca="1">IFERROR(IF($E549="","",VLOOKUP($E549,'Currency Pairs'!$B$4:$D$1001,3,FALSE)),"")</f>
        <v/>
      </c>
      <c r="E549" s="41" t="str">
        <f ca="1">IFERROR(IF($D549="","",VLOOKUP($D549,'Currency Pairs'!$A$4:$B$1001,2,FALSE)),"")</f>
        <v/>
      </c>
      <c r="F549" s="42"/>
      <c r="G549" s="41"/>
      <c r="H549" s="41"/>
      <c r="I549" s="41"/>
      <c r="J549" s="43" t="str">
        <f t="shared" si="18"/>
        <v/>
      </c>
      <c r="K549" s="76"/>
      <c r="L549" s="41"/>
      <c r="M549" s="44"/>
      <c r="N549" s="45" t="str">
        <f>IF(OR($G549="",$L549=""),"",ROUND(IF($F549="Long",(L549-G549),(G549-L549)) * POWER(10, VLOOKUP($D549,'Currency Pairs'!$A:$C,3,FALSE)),0))</f>
        <v/>
      </c>
      <c r="O549" s="89" t="str">
        <f>IF($P549="","",(($P549+$Q549+$R549)/LOOKUP(2,1/($V$4:$V548&lt;&gt;""),$V$4:$V548)))</f>
        <v/>
      </c>
      <c r="P549" s="46"/>
      <c r="Q549" s="46"/>
      <c r="R549" s="46"/>
      <c r="S549" s="31" t="str">
        <f t="shared" si="19"/>
        <v/>
      </c>
      <c r="T549" s="63"/>
      <c r="U549" s="63"/>
      <c r="V549" s="30" t="str">
        <f>IF($P549="","",$P549+$Q549+LOOKUP(2,1/($V$4:$V548&lt;&gt;""),$V$4:$V548))</f>
        <v/>
      </c>
      <c r="W549" s="31"/>
      <c r="X549" s="31"/>
      <c r="Y549" s="32"/>
      <c r="Z549" s="32"/>
      <c r="AA549" s="32"/>
      <c r="AB549" s="32"/>
      <c r="AC549" s="32"/>
      <c r="AD549" s="32"/>
      <c r="AE549" s="32"/>
      <c r="AF549" s="32"/>
      <c r="AG549" s="32"/>
      <c r="AH549" s="32"/>
      <c r="AI549" s="32"/>
      <c r="AJ549" s="32"/>
      <c r="AK549" s="32"/>
      <c r="AL549" s="32"/>
      <c r="AM549" s="32"/>
      <c r="AN549" s="32"/>
      <c r="AO549" s="32"/>
      <c r="AP549" s="32"/>
      <c r="AQ549" s="32"/>
      <c r="AR549" s="32"/>
      <c r="AS549" s="32"/>
      <c r="AT549" s="32"/>
      <c r="AU549" s="32"/>
      <c r="AV549" s="32"/>
      <c r="AW549" s="32"/>
      <c r="AX549" s="32"/>
      <c r="AY549" s="32"/>
      <c r="AZ549" s="32"/>
      <c r="BA549" s="32"/>
      <c r="BB549" s="32"/>
      <c r="BC549" s="32"/>
      <c r="BD549" s="32"/>
      <c r="BE549" s="32"/>
      <c r="BF549" s="32"/>
      <c r="BG549" s="32"/>
      <c r="BH549" s="32"/>
      <c r="BI549" s="32"/>
      <c r="BJ549" s="32"/>
      <c r="BK549" s="32"/>
      <c r="BL549" s="32"/>
      <c r="BM549" s="32"/>
      <c r="BN549" s="32"/>
      <c r="BO549" s="32"/>
      <c r="BP549" s="32"/>
      <c r="BQ549" s="32"/>
      <c r="BR549" s="32"/>
      <c r="BS549" s="32"/>
      <c r="BT549" s="32"/>
      <c r="BU549" s="32"/>
      <c r="BV549" s="32"/>
      <c r="BW549" s="32"/>
      <c r="BX549" s="32"/>
      <c r="BY549" s="32"/>
      <c r="BZ549" s="32"/>
      <c r="CA549" s="32"/>
      <c r="CB549" s="32"/>
      <c r="CC549" s="32"/>
      <c r="CD549" s="32"/>
      <c r="CE549" s="32"/>
      <c r="CF549" s="32"/>
      <c r="CG549" s="32"/>
      <c r="CH549" s="32"/>
      <c r="CI549" s="32"/>
      <c r="CJ549" s="32"/>
      <c r="CK549" s="32"/>
      <c r="CL549" s="32"/>
      <c r="CM549" s="32"/>
      <c r="CN549" s="32"/>
      <c r="CO549" s="32"/>
      <c r="CP549" s="32"/>
      <c r="CQ549" s="32"/>
      <c r="CR549" s="32"/>
      <c r="CS549" s="32"/>
      <c r="CT549" s="32"/>
      <c r="CU549" s="32"/>
      <c r="CV549" s="32"/>
      <c r="CW549" s="32"/>
      <c r="CX549" s="32"/>
      <c r="CY549" s="32"/>
      <c r="CZ549" s="32"/>
      <c r="DA549" s="32"/>
      <c r="DB549" s="32"/>
      <c r="DC549" s="32"/>
      <c r="DD549" s="32"/>
      <c r="DE549" s="32"/>
      <c r="DF549" s="32"/>
      <c r="DG549" s="32"/>
      <c r="DH549" s="32"/>
      <c r="DI549" s="32"/>
      <c r="DJ549" s="32"/>
      <c r="DK549" s="32"/>
      <c r="DL549" s="32"/>
      <c r="DM549" s="32"/>
      <c r="DN549" s="32"/>
      <c r="DO549" s="32"/>
      <c r="DP549" s="32"/>
      <c r="DQ549" s="32"/>
      <c r="DR549" s="32"/>
      <c r="DS549" s="32"/>
      <c r="DT549" s="32"/>
      <c r="DU549" s="32"/>
      <c r="DV549" s="32"/>
      <c r="DW549" s="32"/>
      <c r="DX549" s="32"/>
      <c r="DY549" s="32"/>
      <c r="DZ549" s="32"/>
      <c r="EA549" s="32"/>
      <c r="EB549" s="32"/>
      <c r="EC549" s="32"/>
      <c r="ED549" s="32"/>
      <c r="EE549" s="32"/>
      <c r="EF549" s="32"/>
      <c r="EG549" s="32"/>
      <c r="EH549" s="32"/>
      <c r="EI549" s="32"/>
      <c r="EJ549" s="32"/>
      <c r="EK549" s="32"/>
      <c r="EL549" s="32"/>
      <c r="EM549" s="32"/>
      <c r="EN549" s="32"/>
      <c r="EO549" s="32"/>
      <c r="EP549" s="32"/>
      <c r="EQ549" s="32"/>
      <c r="ER549" s="32"/>
      <c r="ES549" s="32"/>
      <c r="ET549" s="32"/>
      <c r="EU549" s="32"/>
      <c r="EV549" s="32"/>
      <c r="EW549" s="32"/>
      <c r="EX549" s="32"/>
      <c r="EY549" s="32"/>
      <c r="EZ549" s="32"/>
      <c r="FA549" s="32"/>
      <c r="FB549" s="32"/>
      <c r="FC549" s="32"/>
      <c r="FD549" s="32"/>
      <c r="FE549" s="32"/>
      <c r="FF549" s="32"/>
      <c r="FG549" s="32"/>
      <c r="FH549" s="32"/>
      <c r="FI549" s="32"/>
      <c r="FJ549" s="32"/>
      <c r="FK549" s="32"/>
      <c r="FL549" s="32"/>
      <c r="FM549" s="32"/>
      <c r="FN549" s="32"/>
      <c r="FO549" s="32"/>
      <c r="FP549" s="32"/>
      <c r="FQ549" s="32"/>
      <c r="FR549" s="32"/>
      <c r="FS549" s="32"/>
      <c r="FT549" s="32"/>
      <c r="FU549" s="32"/>
      <c r="FV549" s="32"/>
      <c r="FW549" s="32"/>
      <c r="FX549" s="32"/>
      <c r="FY549" s="32"/>
      <c r="FZ549" s="32"/>
      <c r="GA549" s="32"/>
      <c r="GB549" s="32"/>
      <c r="GC549" s="32"/>
      <c r="GD549" s="32"/>
      <c r="GE549" s="32"/>
      <c r="GF549" s="32"/>
      <c r="GG549" s="32"/>
      <c r="GH549" s="32"/>
      <c r="GI549" s="32"/>
      <c r="GJ549" s="32"/>
      <c r="GK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</row>
    <row r="550" spans="1:258" ht="18" x14ac:dyDescent="0.25">
      <c r="A550" s="33">
        <f>LOOKUP(2,1/($A$4:$A549&lt;&gt;""),$A$4:$A549)+1</f>
        <v>542</v>
      </c>
      <c r="B550" s="34"/>
      <c r="C550" s="48"/>
      <c r="D550" s="35" t="str">
        <f ca="1">IFERROR(IF($E550="","",VLOOKUP($E550,'Currency Pairs'!$B$4:$D$1001,3,FALSE)),"")</f>
        <v/>
      </c>
      <c r="E550" s="47" t="str">
        <f ca="1">IFERROR(IF($D550="","",VLOOKUP($D550,'Currency Pairs'!$A$4:$B$1001,2,FALSE)),"")</f>
        <v/>
      </c>
      <c r="F550" s="48"/>
      <c r="G550" s="47"/>
      <c r="H550" s="47"/>
      <c r="I550" s="47"/>
      <c r="J550" s="49" t="str">
        <f t="shared" si="18"/>
        <v/>
      </c>
      <c r="K550" s="77"/>
      <c r="L550" s="47"/>
      <c r="M550" s="50"/>
      <c r="N550" s="51" t="str">
        <f>IF(OR($G550="",$L550=""),"",ROUND(IF($F550="Long",(L550-G550),(G550-L550)) * POWER(10, VLOOKUP($D550,'Currency Pairs'!$A:$C,3,FALSE)),0))</f>
        <v/>
      </c>
      <c r="O550" s="93" t="str">
        <f>IF($P550="","",(($P550+$Q550+$R550)/LOOKUP(2,1/($V$4:$V549&lt;&gt;""),$V$4:$V549)))</f>
        <v/>
      </c>
      <c r="P550" s="52"/>
      <c r="Q550" s="52"/>
      <c r="R550" s="52"/>
      <c r="S550" s="40" t="str">
        <f t="shared" si="19"/>
        <v/>
      </c>
      <c r="T550" s="64"/>
      <c r="U550" s="64"/>
      <c r="V550" s="39" t="str">
        <f>IF($P550="","",$P550+$Q550+LOOKUP(2,1/($V$4:$V549&lt;&gt;""),$V$4:$V549))</f>
        <v/>
      </c>
      <c r="W550" s="40"/>
      <c r="X550" s="40"/>
      <c r="Y550" s="33"/>
      <c r="Z550" s="33"/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  <c r="CY550" s="33"/>
      <c r="CZ550" s="33"/>
      <c r="DA550" s="33"/>
      <c r="DB550" s="33"/>
      <c r="DC550" s="33"/>
      <c r="DD550" s="33"/>
      <c r="DE550" s="33"/>
      <c r="DF550" s="33"/>
      <c r="DG550" s="33"/>
      <c r="DH550" s="33"/>
      <c r="DI550" s="33"/>
      <c r="DJ550" s="33"/>
      <c r="DK550" s="33"/>
      <c r="DL550" s="33"/>
      <c r="DM550" s="33"/>
      <c r="DN550" s="33"/>
      <c r="DO550" s="33"/>
      <c r="DP550" s="33"/>
      <c r="DQ550" s="33"/>
      <c r="DR550" s="33"/>
      <c r="DS550" s="33"/>
      <c r="DT550" s="33"/>
      <c r="DU550" s="33"/>
      <c r="DV550" s="33"/>
      <c r="DW550" s="33"/>
      <c r="DX550" s="33"/>
      <c r="DY550" s="33"/>
      <c r="DZ550" s="33"/>
      <c r="EA550" s="33"/>
      <c r="EB550" s="33"/>
      <c r="EC550" s="33"/>
      <c r="ED550" s="33"/>
      <c r="EE550" s="33"/>
      <c r="EF550" s="33"/>
      <c r="EG550" s="33"/>
      <c r="EH550" s="33"/>
      <c r="EI550" s="33"/>
      <c r="EJ550" s="33"/>
      <c r="EK550" s="33"/>
      <c r="EL550" s="33"/>
      <c r="EM550" s="33"/>
      <c r="EN550" s="33"/>
      <c r="EO550" s="33"/>
      <c r="EP550" s="33"/>
      <c r="EQ550" s="33"/>
      <c r="ER550" s="33"/>
      <c r="ES550" s="33"/>
      <c r="ET550" s="33"/>
      <c r="EU550" s="33"/>
      <c r="EV550" s="33"/>
      <c r="EW550" s="33"/>
      <c r="EX550" s="33"/>
      <c r="EY550" s="33"/>
      <c r="EZ550" s="33"/>
      <c r="FA550" s="33"/>
      <c r="FB550" s="33"/>
      <c r="FC550" s="33"/>
      <c r="FD550" s="33"/>
      <c r="FE550" s="33"/>
      <c r="FF550" s="33"/>
      <c r="FG550" s="33"/>
      <c r="FH550" s="33"/>
      <c r="FI550" s="33"/>
      <c r="FJ550" s="33"/>
      <c r="FK550" s="33"/>
      <c r="FL550" s="33"/>
      <c r="FM550" s="33"/>
      <c r="FN550" s="33"/>
      <c r="FO550" s="33"/>
      <c r="FP550" s="33"/>
      <c r="FQ550" s="33"/>
      <c r="FR550" s="33"/>
      <c r="FS550" s="33"/>
      <c r="FT550" s="33"/>
      <c r="FU550" s="33"/>
      <c r="FV550" s="33"/>
      <c r="FW550" s="33"/>
      <c r="FX550" s="33"/>
      <c r="FY550" s="33"/>
      <c r="FZ550" s="33"/>
      <c r="GA550" s="33"/>
      <c r="GB550" s="33"/>
      <c r="GC550" s="33"/>
      <c r="GD550" s="33"/>
      <c r="GE550" s="33"/>
      <c r="GF550" s="33"/>
      <c r="GG550" s="33"/>
      <c r="GH550" s="33"/>
      <c r="GI550" s="33"/>
      <c r="GJ550" s="33"/>
      <c r="GK550" s="33"/>
      <c r="GL550" s="33"/>
      <c r="GM550" s="33"/>
      <c r="GN550" s="33"/>
      <c r="GO550" s="33"/>
      <c r="GP550" s="33"/>
      <c r="GQ550" s="33"/>
      <c r="GR550" s="33"/>
      <c r="GS550" s="33"/>
      <c r="GT550" s="33"/>
      <c r="GU550" s="33"/>
      <c r="GV550" s="33"/>
      <c r="GW550" s="33"/>
      <c r="GX550" s="33"/>
      <c r="GY550" s="33"/>
      <c r="GZ550" s="33"/>
      <c r="HA550" s="33"/>
      <c r="HB550" s="33"/>
      <c r="HC550" s="33"/>
      <c r="HD550" s="33"/>
      <c r="HE550" s="33"/>
      <c r="HF550" s="33"/>
      <c r="HG550" s="33"/>
      <c r="HH550" s="33"/>
      <c r="HI550" s="33"/>
      <c r="HJ550" s="33"/>
      <c r="HK550" s="33"/>
      <c r="HL550" s="33"/>
      <c r="HM550" s="33"/>
      <c r="HN550" s="33"/>
      <c r="HO550" s="33"/>
      <c r="HP550" s="33"/>
      <c r="HQ550" s="33"/>
      <c r="HR550" s="33"/>
      <c r="HS550" s="33"/>
      <c r="HT550" s="33"/>
      <c r="HU550" s="33"/>
      <c r="HV550" s="33"/>
      <c r="HW550" s="33"/>
      <c r="HX550" s="33"/>
      <c r="HY550" s="33"/>
      <c r="HZ550" s="33"/>
      <c r="IA550" s="33"/>
      <c r="IB550" s="33"/>
      <c r="IC550" s="33"/>
      <c r="ID550" s="33"/>
      <c r="IE550" s="33"/>
      <c r="IF550" s="33"/>
      <c r="IG550" s="33"/>
      <c r="IH550" s="33"/>
      <c r="II550" s="33"/>
      <c r="IJ550" s="33"/>
      <c r="IK550" s="33"/>
      <c r="IL550" s="33"/>
      <c r="IM550" s="33"/>
      <c r="IN550" s="33"/>
      <c r="IO550" s="33"/>
      <c r="IP550" s="33"/>
      <c r="IQ550" s="33"/>
      <c r="IR550" s="33"/>
      <c r="IS550" s="33"/>
      <c r="IT550" s="33"/>
      <c r="IU550" s="33"/>
      <c r="IV550" s="33"/>
      <c r="IW550" s="33"/>
      <c r="IX550" s="33"/>
    </row>
    <row r="551" spans="1:258" ht="18" x14ac:dyDescent="0.25">
      <c r="A551" s="24">
        <f>LOOKUP(2,1/($A$4:$A550&lt;&gt;""),$A$4:$A550)+1</f>
        <v>543</v>
      </c>
      <c r="B551" s="25"/>
      <c r="C551" s="42"/>
      <c r="D551" s="26" t="str">
        <f ca="1">IFERROR(IF($E551="","",VLOOKUP($E551,'Currency Pairs'!$B$4:$D$1001,3,FALSE)),"")</f>
        <v/>
      </c>
      <c r="E551" s="41" t="str">
        <f ca="1">IFERROR(IF($D551="","",VLOOKUP($D551,'Currency Pairs'!$A$4:$B$1001,2,FALSE)),"")</f>
        <v/>
      </c>
      <c r="F551" s="42"/>
      <c r="G551" s="41"/>
      <c r="H551" s="41"/>
      <c r="I551" s="41"/>
      <c r="J551" s="43" t="str">
        <f t="shared" si="18"/>
        <v/>
      </c>
      <c r="K551" s="76"/>
      <c r="L551" s="41"/>
      <c r="M551" s="44"/>
      <c r="N551" s="45" t="str">
        <f>IF(OR($G551="",$L551=""),"",ROUND(IF($F551="Long",(L551-G551),(G551-L551)) * POWER(10, VLOOKUP($D551,'Currency Pairs'!$A:$C,3,FALSE)),0))</f>
        <v/>
      </c>
      <c r="O551" s="89" t="str">
        <f>IF($P551="","",(($P551+$Q551+$R551)/LOOKUP(2,1/($V$4:$V550&lt;&gt;""),$V$4:$V550)))</f>
        <v/>
      </c>
      <c r="P551" s="46"/>
      <c r="Q551" s="46"/>
      <c r="R551" s="46"/>
      <c r="S551" s="31" t="str">
        <f t="shared" si="19"/>
        <v/>
      </c>
      <c r="T551" s="63"/>
      <c r="U551" s="63"/>
      <c r="V551" s="30" t="str">
        <f>IF($P551="","",$P551+$Q551+LOOKUP(2,1/($V$4:$V550&lt;&gt;""),$V$4:$V550))</f>
        <v/>
      </c>
      <c r="W551" s="31"/>
      <c r="X551" s="31"/>
      <c r="Y551" s="32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2"/>
      <c r="AO551" s="32"/>
      <c r="AP551" s="32"/>
      <c r="AQ551" s="32"/>
      <c r="AR551" s="32"/>
      <c r="AS551" s="32"/>
      <c r="AT551" s="32"/>
      <c r="AU551" s="32"/>
      <c r="AV551" s="32"/>
      <c r="AW551" s="32"/>
      <c r="AX551" s="32"/>
      <c r="AY551" s="32"/>
      <c r="AZ551" s="32"/>
      <c r="BA551" s="32"/>
      <c r="BB551" s="32"/>
      <c r="BC551" s="32"/>
      <c r="BD551" s="32"/>
      <c r="BE551" s="32"/>
      <c r="BF551" s="32"/>
      <c r="BG551" s="32"/>
      <c r="BH551" s="32"/>
      <c r="BI551" s="32"/>
      <c r="BJ551" s="32"/>
      <c r="BK551" s="32"/>
      <c r="BL551" s="32"/>
      <c r="BM551" s="32"/>
      <c r="BN551" s="32"/>
      <c r="BO551" s="32"/>
      <c r="BP551" s="32"/>
      <c r="BQ551" s="32"/>
      <c r="BR551" s="32"/>
      <c r="BS551" s="32"/>
      <c r="BT551" s="32"/>
      <c r="BU551" s="32"/>
      <c r="BV551" s="32"/>
      <c r="BW551" s="32"/>
      <c r="BX551" s="32"/>
      <c r="BY551" s="32"/>
      <c r="BZ551" s="32"/>
      <c r="CA551" s="32"/>
      <c r="CB551" s="32"/>
      <c r="CC551" s="32"/>
      <c r="CD551" s="32"/>
      <c r="CE551" s="32"/>
      <c r="CF551" s="32"/>
      <c r="CG551" s="32"/>
      <c r="CH551" s="32"/>
      <c r="CI551" s="32"/>
      <c r="CJ551" s="32"/>
      <c r="CK551" s="32"/>
      <c r="CL551" s="32"/>
      <c r="CM551" s="32"/>
      <c r="CN551" s="32"/>
      <c r="CO551" s="32"/>
      <c r="CP551" s="32"/>
      <c r="CQ551" s="32"/>
      <c r="CR551" s="32"/>
      <c r="CS551" s="32"/>
      <c r="CT551" s="32"/>
      <c r="CU551" s="32"/>
      <c r="CV551" s="32"/>
      <c r="CW551" s="32"/>
      <c r="CX551" s="32"/>
      <c r="CY551" s="32"/>
      <c r="CZ551" s="32"/>
      <c r="DA551" s="32"/>
      <c r="DB551" s="32"/>
      <c r="DC551" s="32"/>
      <c r="DD551" s="32"/>
      <c r="DE551" s="32"/>
      <c r="DF551" s="32"/>
      <c r="DG551" s="32"/>
      <c r="DH551" s="32"/>
      <c r="DI551" s="32"/>
      <c r="DJ551" s="32"/>
      <c r="DK551" s="32"/>
      <c r="DL551" s="32"/>
      <c r="DM551" s="32"/>
      <c r="DN551" s="32"/>
      <c r="DO551" s="32"/>
      <c r="DP551" s="32"/>
      <c r="DQ551" s="32"/>
      <c r="DR551" s="32"/>
      <c r="DS551" s="32"/>
      <c r="DT551" s="32"/>
      <c r="DU551" s="32"/>
      <c r="DV551" s="32"/>
      <c r="DW551" s="32"/>
      <c r="DX551" s="32"/>
      <c r="DY551" s="32"/>
      <c r="DZ551" s="32"/>
      <c r="EA551" s="32"/>
      <c r="EB551" s="32"/>
      <c r="EC551" s="32"/>
      <c r="ED551" s="32"/>
      <c r="EE551" s="32"/>
      <c r="EF551" s="32"/>
      <c r="EG551" s="32"/>
      <c r="EH551" s="32"/>
      <c r="EI551" s="32"/>
      <c r="EJ551" s="32"/>
      <c r="EK551" s="32"/>
      <c r="EL551" s="32"/>
      <c r="EM551" s="32"/>
      <c r="EN551" s="32"/>
      <c r="EO551" s="32"/>
      <c r="EP551" s="32"/>
      <c r="EQ551" s="32"/>
      <c r="ER551" s="32"/>
      <c r="ES551" s="32"/>
      <c r="ET551" s="32"/>
      <c r="EU551" s="32"/>
      <c r="EV551" s="32"/>
      <c r="EW551" s="32"/>
      <c r="EX551" s="32"/>
      <c r="EY551" s="32"/>
      <c r="EZ551" s="32"/>
      <c r="FA551" s="32"/>
      <c r="FB551" s="32"/>
      <c r="FC551" s="32"/>
      <c r="FD551" s="32"/>
      <c r="FE551" s="32"/>
      <c r="FF551" s="32"/>
      <c r="FG551" s="32"/>
      <c r="FH551" s="32"/>
      <c r="FI551" s="32"/>
      <c r="FJ551" s="32"/>
      <c r="FK551" s="32"/>
      <c r="FL551" s="32"/>
      <c r="FM551" s="32"/>
      <c r="FN551" s="32"/>
      <c r="FO551" s="32"/>
      <c r="FP551" s="32"/>
      <c r="FQ551" s="32"/>
      <c r="FR551" s="32"/>
      <c r="FS551" s="32"/>
      <c r="FT551" s="32"/>
      <c r="FU551" s="32"/>
      <c r="FV551" s="32"/>
      <c r="FW551" s="32"/>
      <c r="FX551" s="32"/>
      <c r="FY551" s="32"/>
      <c r="FZ551" s="32"/>
      <c r="GA551" s="32"/>
      <c r="GB551" s="32"/>
      <c r="GC551" s="32"/>
      <c r="GD551" s="32"/>
      <c r="GE551" s="32"/>
      <c r="GF551" s="32"/>
      <c r="GG551" s="32"/>
      <c r="GH551" s="32"/>
      <c r="GI551" s="32"/>
      <c r="GJ551" s="32"/>
      <c r="GK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</row>
    <row r="552" spans="1:258" ht="18" x14ac:dyDescent="0.25">
      <c r="A552" s="33">
        <f>LOOKUP(2,1/($A$4:$A551&lt;&gt;""),$A$4:$A551)+1</f>
        <v>544</v>
      </c>
      <c r="B552" s="34"/>
      <c r="C552" s="48"/>
      <c r="D552" s="35" t="str">
        <f ca="1">IFERROR(IF($E552="","",VLOOKUP($E552,'Currency Pairs'!$B$4:$D$1001,3,FALSE)),"")</f>
        <v/>
      </c>
      <c r="E552" s="47" t="str">
        <f ca="1">IFERROR(IF($D552="","",VLOOKUP($D552,'Currency Pairs'!$A$4:$B$1001,2,FALSE)),"")</f>
        <v/>
      </c>
      <c r="F552" s="48"/>
      <c r="G552" s="47"/>
      <c r="H552" s="47"/>
      <c r="I552" s="47"/>
      <c r="J552" s="49" t="str">
        <f t="shared" si="18"/>
        <v/>
      </c>
      <c r="K552" s="77"/>
      <c r="L552" s="47"/>
      <c r="M552" s="50"/>
      <c r="N552" s="51" t="str">
        <f>IF(OR($G552="",$L552=""),"",ROUND(IF($F552="Long",(L552-G552),(G552-L552)) * POWER(10, VLOOKUP($D552,'Currency Pairs'!$A:$C,3,FALSE)),0))</f>
        <v/>
      </c>
      <c r="O552" s="93" t="str">
        <f>IF($P552="","",(($P552+$Q552+$R552)/LOOKUP(2,1/($V$4:$V551&lt;&gt;""),$V$4:$V551)))</f>
        <v/>
      </c>
      <c r="P552" s="52"/>
      <c r="Q552" s="52"/>
      <c r="R552" s="52"/>
      <c r="S552" s="40" t="str">
        <f t="shared" si="19"/>
        <v/>
      </c>
      <c r="T552" s="64"/>
      <c r="U552" s="64"/>
      <c r="V552" s="39" t="str">
        <f>IF($P552="","",$P552+$Q552+LOOKUP(2,1/($V$4:$V551&lt;&gt;""),$V$4:$V551))</f>
        <v/>
      </c>
      <c r="W552" s="40"/>
      <c r="X552" s="40"/>
      <c r="Y552" s="33"/>
      <c r="Z552" s="33"/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  <c r="CY552" s="33"/>
      <c r="CZ552" s="33"/>
      <c r="DA552" s="33"/>
      <c r="DB552" s="33"/>
      <c r="DC552" s="33"/>
      <c r="DD552" s="33"/>
      <c r="DE552" s="33"/>
      <c r="DF552" s="33"/>
      <c r="DG552" s="33"/>
      <c r="DH552" s="33"/>
      <c r="DI552" s="33"/>
      <c r="DJ552" s="33"/>
      <c r="DK552" s="33"/>
      <c r="DL552" s="33"/>
      <c r="DM552" s="33"/>
      <c r="DN552" s="33"/>
      <c r="DO552" s="33"/>
      <c r="DP552" s="33"/>
      <c r="DQ552" s="33"/>
      <c r="DR552" s="33"/>
      <c r="DS552" s="33"/>
      <c r="DT552" s="33"/>
      <c r="DU552" s="33"/>
      <c r="DV552" s="33"/>
      <c r="DW552" s="33"/>
      <c r="DX552" s="33"/>
      <c r="DY552" s="33"/>
      <c r="DZ552" s="33"/>
      <c r="EA552" s="33"/>
      <c r="EB552" s="33"/>
      <c r="EC552" s="33"/>
      <c r="ED552" s="33"/>
      <c r="EE552" s="33"/>
      <c r="EF552" s="33"/>
      <c r="EG552" s="33"/>
      <c r="EH552" s="33"/>
      <c r="EI552" s="33"/>
      <c r="EJ552" s="33"/>
      <c r="EK552" s="33"/>
      <c r="EL552" s="33"/>
      <c r="EM552" s="33"/>
      <c r="EN552" s="33"/>
      <c r="EO552" s="33"/>
      <c r="EP552" s="33"/>
      <c r="EQ552" s="33"/>
      <c r="ER552" s="33"/>
      <c r="ES552" s="33"/>
      <c r="ET552" s="33"/>
      <c r="EU552" s="33"/>
      <c r="EV552" s="33"/>
      <c r="EW552" s="33"/>
      <c r="EX552" s="33"/>
      <c r="EY552" s="33"/>
      <c r="EZ552" s="33"/>
      <c r="FA552" s="33"/>
      <c r="FB552" s="33"/>
      <c r="FC552" s="33"/>
      <c r="FD552" s="33"/>
      <c r="FE552" s="33"/>
      <c r="FF552" s="33"/>
      <c r="FG552" s="33"/>
      <c r="FH552" s="33"/>
      <c r="FI552" s="33"/>
      <c r="FJ552" s="33"/>
      <c r="FK552" s="33"/>
      <c r="FL552" s="33"/>
      <c r="FM552" s="33"/>
      <c r="FN552" s="33"/>
      <c r="FO552" s="33"/>
      <c r="FP552" s="33"/>
      <c r="FQ552" s="33"/>
      <c r="FR552" s="33"/>
      <c r="FS552" s="33"/>
      <c r="FT552" s="33"/>
      <c r="FU552" s="33"/>
      <c r="FV552" s="33"/>
      <c r="FW552" s="33"/>
      <c r="FX552" s="33"/>
      <c r="FY552" s="33"/>
      <c r="FZ552" s="33"/>
      <c r="GA552" s="33"/>
      <c r="GB552" s="33"/>
      <c r="GC552" s="33"/>
      <c r="GD552" s="33"/>
      <c r="GE552" s="33"/>
      <c r="GF552" s="33"/>
      <c r="GG552" s="33"/>
      <c r="GH552" s="33"/>
      <c r="GI552" s="33"/>
      <c r="GJ552" s="33"/>
      <c r="GK552" s="33"/>
      <c r="GL552" s="33"/>
      <c r="GM552" s="33"/>
      <c r="GN552" s="33"/>
      <c r="GO552" s="33"/>
      <c r="GP552" s="33"/>
      <c r="GQ552" s="33"/>
      <c r="GR552" s="33"/>
      <c r="GS552" s="33"/>
      <c r="GT552" s="33"/>
      <c r="GU552" s="33"/>
      <c r="GV552" s="33"/>
      <c r="GW552" s="33"/>
      <c r="GX552" s="33"/>
      <c r="GY552" s="33"/>
      <c r="GZ552" s="33"/>
      <c r="HA552" s="33"/>
      <c r="HB552" s="33"/>
      <c r="HC552" s="33"/>
      <c r="HD552" s="33"/>
      <c r="HE552" s="33"/>
      <c r="HF552" s="33"/>
      <c r="HG552" s="33"/>
      <c r="HH552" s="33"/>
      <c r="HI552" s="33"/>
      <c r="HJ552" s="33"/>
      <c r="HK552" s="33"/>
      <c r="HL552" s="33"/>
      <c r="HM552" s="33"/>
      <c r="HN552" s="33"/>
      <c r="HO552" s="33"/>
      <c r="HP552" s="33"/>
      <c r="HQ552" s="33"/>
      <c r="HR552" s="33"/>
      <c r="HS552" s="33"/>
      <c r="HT552" s="33"/>
      <c r="HU552" s="33"/>
      <c r="HV552" s="33"/>
      <c r="HW552" s="33"/>
      <c r="HX552" s="33"/>
      <c r="HY552" s="33"/>
      <c r="HZ552" s="33"/>
      <c r="IA552" s="33"/>
      <c r="IB552" s="33"/>
      <c r="IC552" s="33"/>
      <c r="ID552" s="33"/>
      <c r="IE552" s="33"/>
      <c r="IF552" s="33"/>
      <c r="IG552" s="33"/>
      <c r="IH552" s="33"/>
      <c r="II552" s="33"/>
      <c r="IJ552" s="33"/>
      <c r="IK552" s="33"/>
      <c r="IL552" s="33"/>
      <c r="IM552" s="33"/>
      <c r="IN552" s="33"/>
      <c r="IO552" s="33"/>
      <c r="IP552" s="33"/>
      <c r="IQ552" s="33"/>
      <c r="IR552" s="33"/>
      <c r="IS552" s="33"/>
      <c r="IT552" s="33"/>
      <c r="IU552" s="33"/>
      <c r="IV552" s="33"/>
      <c r="IW552" s="33"/>
      <c r="IX552" s="33"/>
    </row>
    <row r="553" spans="1:258" ht="18" x14ac:dyDescent="0.25">
      <c r="A553" s="24">
        <f>LOOKUP(2,1/($A$4:$A552&lt;&gt;""),$A$4:$A552)+1</f>
        <v>545</v>
      </c>
      <c r="B553" s="25"/>
      <c r="C553" s="42"/>
      <c r="D553" s="26" t="str">
        <f ca="1">IFERROR(IF($E553="","",VLOOKUP($E553,'Currency Pairs'!$B$4:$D$1001,3,FALSE)),"")</f>
        <v/>
      </c>
      <c r="E553" s="41" t="str">
        <f ca="1">IFERROR(IF($D553="","",VLOOKUP($D553,'Currency Pairs'!$A$4:$B$1001,2,FALSE)),"")</f>
        <v/>
      </c>
      <c r="F553" s="42"/>
      <c r="G553" s="41"/>
      <c r="H553" s="41"/>
      <c r="I553" s="41"/>
      <c r="J553" s="43" t="str">
        <f t="shared" si="18"/>
        <v/>
      </c>
      <c r="K553" s="76"/>
      <c r="L553" s="41"/>
      <c r="M553" s="44"/>
      <c r="N553" s="45" t="str">
        <f>IF(OR($G553="",$L553=""),"",ROUND(IF($F553="Long",(L553-G553),(G553-L553)) * POWER(10, VLOOKUP($D553,'Currency Pairs'!$A:$C,3,FALSE)),0))</f>
        <v/>
      </c>
      <c r="O553" s="89" t="str">
        <f>IF($P553="","",(($P553+$Q553+$R553)/LOOKUP(2,1/($V$4:$V552&lt;&gt;""),$V$4:$V552)))</f>
        <v/>
      </c>
      <c r="P553" s="46"/>
      <c r="Q553" s="46"/>
      <c r="R553" s="46"/>
      <c r="S553" s="31" t="str">
        <f t="shared" si="19"/>
        <v/>
      </c>
      <c r="T553" s="63"/>
      <c r="U553" s="63"/>
      <c r="V553" s="30" t="str">
        <f>IF($P553="","",$P553+$Q553+LOOKUP(2,1/($V$4:$V552&lt;&gt;""),$V$4:$V552))</f>
        <v/>
      </c>
      <c r="W553" s="31"/>
      <c r="X553" s="31"/>
      <c r="Y553" s="32"/>
      <c r="Z553" s="32"/>
      <c r="AA553" s="32"/>
      <c r="AB553" s="32"/>
      <c r="AC553" s="3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2"/>
      <c r="AO553" s="32"/>
      <c r="AP553" s="32"/>
      <c r="AQ553" s="32"/>
      <c r="AR553" s="32"/>
      <c r="AS553" s="32"/>
      <c r="AT553" s="32"/>
      <c r="AU553" s="32"/>
      <c r="AV553" s="32"/>
      <c r="AW553" s="32"/>
      <c r="AX553" s="32"/>
      <c r="AY553" s="32"/>
      <c r="AZ553" s="32"/>
      <c r="BA553" s="32"/>
      <c r="BB553" s="32"/>
      <c r="BC553" s="32"/>
      <c r="BD553" s="32"/>
      <c r="BE553" s="32"/>
      <c r="BF553" s="32"/>
      <c r="BG553" s="32"/>
      <c r="BH553" s="32"/>
      <c r="BI553" s="32"/>
      <c r="BJ553" s="32"/>
      <c r="BK553" s="32"/>
      <c r="BL553" s="32"/>
      <c r="BM553" s="32"/>
      <c r="BN553" s="32"/>
      <c r="BO553" s="32"/>
      <c r="BP553" s="32"/>
      <c r="BQ553" s="32"/>
      <c r="BR553" s="32"/>
      <c r="BS553" s="32"/>
      <c r="BT553" s="32"/>
      <c r="BU553" s="32"/>
      <c r="BV553" s="32"/>
      <c r="BW553" s="32"/>
      <c r="BX553" s="32"/>
      <c r="BY553" s="32"/>
      <c r="BZ553" s="32"/>
      <c r="CA553" s="32"/>
      <c r="CB553" s="32"/>
      <c r="CC553" s="32"/>
      <c r="CD553" s="32"/>
      <c r="CE553" s="32"/>
      <c r="CF553" s="32"/>
      <c r="CG553" s="32"/>
      <c r="CH553" s="32"/>
      <c r="CI553" s="32"/>
      <c r="CJ553" s="32"/>
      <c r="CK553" s="32"/>
      <c r="CL553" s="32"/>
      <c r="CM553" s="32"/>
      <c r="CN553" s="32"/>
      <c r="CO553" s="32"/>
      <c r="CP553" s="32"/>
      <c r="CQ553" s="32"/>
      <c r="CR553" s="32"/>
      <c r="CS553" s="32"/>
      <c r="CT553" s="32"/>
      <c r="CU553" s="32"/>
      <c r="CV553" s="32"/>
      <c r="CW553" s="32"/>
      <c r="CX553" s="32"/>
      <c r="CY553" s="32"/>
      <c r="CZ553" s="32"/>
      <c r="DA553" s="32"/>
      <c r="DB553" s="32"/>
      <c r="DC553" s="32"/>
      <c r="DD553" s="32"/>
      <c r="DE553" s="32"/>
      <c r="DF553" s="32"/>
      <c r="DG553" s="32"/>
      <c r="DH553" s="32"/>
      <c r="DI553" s="32"/>
      <c r="DJ553" s="32"/>
      <c r="DK553" s="32"/>
      <c r="DL553" s="32"/>
      <c r="DM553" s="32"/>
      <c r="DN553" s="32"/>
      <c r="DO553" s="32"/>
      <c r="DP553" s="32"/>
      <c r="DQ553" s="32"/>
      <c r="DR553" s="32"/>
      <c r="DS553" s="32"/>
      <c r="DT553" s="32"/>
      <c r="DU553" s="32"/>
      <c r="DV553" s="32"/>
      <c r="DW553" s="32"/>
      <c r="DX553" s="32"/>
      <c r="DY553" s="32"/>
      <c r="DZ553" s="32"/>
      <c r="EA553" s="32"/>
      <c r="EB553" s="32"/>
      <c r="EC553" s="32"/>
      <c r="ED553" s="32"/>
      <c r="EE553" s="32"/>
      <c r="EF553" s="32"/>
      <c r="EG553" s="32"/>
      <c r="EH553" s="32"/>
      <c r="EI553" s="32"/>
      <c r="EJ553" s="32"/>
      <c r="EK553" s="32"/>
      <c r="EL553" s="32"/>
      <c r="EM553" s="32"/>
      <c r="EN553" s="32"/>
      <c r="EO553" s="32"/>
      <c r="EP553" s="32"/>
      <c r="EQ553" s="32"/>
      <c r="ER553" s="32"/>
      <c r="ES553" s="32"/>
      <c r="ET553" s="32"/>
      <c r="EU553" s="32"/>
      <c r="EV553" s="32"/>
      <c r="EW553" s="32"/>
      <c r="EX553" s="32"/>
      <c r="EY553" s="32"/>
      <c r="EZ553" s="32"/>
      <c r="FA553" s="32"/>
      <c r="FB553" s="32"/>
      <c r="FC553" s="32"/>
      <c r="FD553" s="32"/>
      <c r="FE553" s="32"/>
      <c r="FF553" s="32"/>
      <c r="FG553" s="32"/>
      <c r="FH553" s="32"/>
      <c r="FI553" s="32"/>
      <c r="FJ553" s="32"/>
      <c r="FK553" s="32"/>
      <c r="FL553" s="32"/>
      <c r="FM553" s="32"/>
      <c r="FN553" s="32"/>
      <c r="FO553" s="32"/>
      <c r="FP553" s="32"/>
      <c r="FQ553" s="32"/>
      <c r="FR553" s="32"/>
      <c r="FS553" s="32"/>
      <c r="FT553" s="32"/>
      <c r="FU553" s="32"/>
      <c r="FV553" s="32"/>
      <c r="FW553" s="32"/>
      <c r="FX553" s="32"/>
      <c r="FY553" s="32"/>
      <c r="FZ553" s="32"/>
      <c r="GA553" s="32"/>
      <c r="GB553" s="32"/>
      <c r="GC553" s="32"/>
      <c r="GD553" s="32"/>
      <c r="GE553" s="32"/>
      <c r="GF553" s="32"/>
      <c r="GG553" s="32"/>
      <c r="GH553" s="32"/>
      <c r="GI553" s="32"/>
      <c r="GJ553" s="32"/>
      <c r="GK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</row>
    <row r="554" spans="1:258" ht="18" x14ac:dyDescent="0.25">
      <c r="A554" s="33">
        <f>LOOKUP(2,1/($A$4:$A553&lt;&gt;""),$A$4:$A553)+1</f>
        <v>546</v>
      </c>
      <c r="B554" s="34"/>
      <c r="C554" s="48"/>
      <c r="D554" s="35" t="str">
        <f ca="1">IFERROR(IF($E554="","",VLOOKUP($E554,'Currency Pairs'!$B$4:$D$1001,3,FALSE)),"")</f>
        <v/>
      </c>
      <c r="E554" s="47" t="str">
        <f ca="1">IFERROR(IF($D554="","",VLOOKUP($D554,'Currency Pairs'!$A$4:$B$1001,2,FALSE)),"")</f>
        <v/>
      </c>
      <c r="F554" s="48"/>
      <c r="G554" s="47"/>
      <c r="H554" s="47"/>
      <c r="I554" s="47"/>
      <c r="J554" s="49" t="str">
        <f t="shared" si="18"/>
        <v/>
      </c>
      <c r="K554" s="77"/>
      <c r="L554" s="47"/>
      <c r="M554" s="50"/>
      <c r="N554" s="51" t="str">
        <f>IF(OR($G554="",$L554=""),"",ROUND(IF($F554="Long",(L554-G554),(G554-L554)) * POWER(10, VLOOKUP($D554,'Currency Pairs'!$A:$C,3,FALSE)),0))</f>
        <v/>
      </c>
      <c r="O554" s="93" t="str">
        <f>IF($P554="","",(($P554+$Q554+$R554)/LOOKUP(2,1/($V$4:$V553&lt;&gt;""),$V$4:$V553)))</f>
        <v/>
      </c>
      <c r="P554" s="52"/>
      <c r="Q554" s="52"/>
      <c r="R554" s="52"/>
      <c r="S554" s="40" t="str">
        <f t="shared" si="19"/>
        <v/>
      </c>
      <c r="T554" s="64"/>
      <c r="U554" s="64"/>
      <c r="V554" s="39" t="str">
        <f>IF($P554="","",$P554+$Q554+LOOKUP(2,1/($V$4:$V553&lt;&gt;""),$V$4:$V553))</f>
        <v/>
      </c>
      <c r="W554" s="40"/>
      <c r="X554" s="40"/>
      <c r="Y554" s="33"/>
      <c r="Z554" s="33"/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  <c r="CY554" s="33"/>
      <c r="CZ554" s="33"/>
      <c r="DA554" s="33"/>
      <c r="DB554" s="33"/>
      <c r="DC554" s="33"/>
      <c r="DD554" s="33"/>
      <c r="DE554" s="33"/>
      <c r="DF554" s="33"/>
      <c r="DG554" s="33"/>
      <c r="DH554" s="33"/>
      <c r="DI554" s="33"/>
      <c r="DJ554" s="33"/>
      <c r="DK554" s="33"/>
      <c r="DL554" s="33"/>
      <c r="DM554" s="33"/>
      <c r="DN554" s="33"/>
      <c r="DO554" s="33"/>
      <c r="DP554" s="33"/>
      <c r="DQ554" s="33"/>
      <c r="DR554" s="33"/>
      <c r="DS554" s="33"/>
      <c r="DT554" s="33"/>
      <c r="DU554" s="33"/>
      <c r="DV554" s="33"/>
      <c r="DW554" s="33"/>
      <c r="DX554" s="33"/>
      <c r="DY554" s="33"/>
      <c r="DZ554" s="33"/>
      <c r="EA554" s="33"/>
      <c r="EB554" s="33"/>
      <c r="EC554" s="33"/>
      <c r="ED554" s="33"/>
      <c r="EE554" s="33"/>
      <c r="EF554" s="33"/>
      <c r="EG554" s="33"/>
      <c r="EH554" s="33"/>
      <c r="EI554" s="33"/>
      <c r="EJ554" s="33"/>
      <c r="EK554" s="33"/>
      <c r="EL554" s="33"/>
      <c r="EM554" s="33"/>
      <c r="EN554" s="33"/>
      <c r="EO554" s="33"/>
      <c r="EP554" s="33"/>
      <c r="EQ554" s="33"/>
      <c r="ER554" s="33"/>
      <c r="ES554" s="33"/>
      <c r="ET554" s="33"/>
      <c r="EU554" s="33"/>
      <c r="EV554" s="33"/>
      <c r="EW554" s="33"/>
      <c r="EX554" s="33"/>
      <c r="EY554" s="33"/>
      <c r="EZ554" s="33"/>
      <c r="FA554" s="33"/>
      <c r="FB554" s="33"/>
      <c r="FC554" s="33"/>
      <c r="FD554" s="33"/>
      <c r="FE554" s="33"/>
      <c r="FF554" s="33"/>
      <c r="FG554" s="33"/>
      <c r="FH554" s="33"/>
      <c r="FI554" s="33"/>
      <c r="FJ554" s="33"/>
      <c r="FK554" s="33"/>
      <c r="FL554" s="33"/>
      <c r="FM554" s="33"/>
      <c r="FN554" s="33"/>
      <c r="FO554" s="33"/>
      <c r="FP554" s="33"/>
      <c r="FQ554" s="33"/>
      <c r="FR554" s="33"/>
      <c r="FS554" s="33"/>
      <c r="FT554" s="33"/>
      <c r="FU554" s="33"/>
      <c r="FV554" s="33"/>
      <c r="FW554" s="33"/>
      <c r="FX554" s="33"/>
      <c r="FY554" s="33"/>
      <c r="FZ554" s="33"/>
      <c r="GA554" s="33"/>
      <c r="GB554" s="33"/>
      <c r="GC554" s="33"/>
      <c r="GD554" s="33"/>
      <c r="GE554" s="33"/>
      <c r="GF554" s="33"/>
      <c r="GG554" s="33"/>
      <c r="GH554" s="33"/>
      <c r="GI554" s="33"/>
      <c r="GJ554" s="33"/>
      <c r="GK554" s="33"/>
      <c r="GL554" s="33"/>
      <c r="GM554" s="33"/>
      <c r="GN554" s="33"/>
      <c r="GO554" s="33"/>
      <c r="GP554" s="33"/>
      <c r="GQ554" s="33"/>
      <c r="GR554" s="33"/>
      <c r="GS554" s="33"/>
      <c r="GT554" s="33"/>
      <c r="GU554" s="33"/>
      <c r="GV554" s="33"/>
      <c r="GW554" s="33"/>
      <c r="GX554" s="33"/>
      <c r="GY554" s="33"/>
      <c r="GZ554" s="33"/>
      <c r="HA554" s="33"/>
      <c r="HB554" s="33"/>
      <c r="HC554" s="33"/>
      <c r="HD554" s="33"/>
      <c r="HE554" s="33"/>
      <c r="HF554" s="33"/>
      <c r="HG554" s="33"/>
      <c r="HH554" s="33"/>
      <c r="HI554" s="33"/>
      <c r="HJ554" s="33"/>
      <c r="HK554" s="33"/>
      <c r="HL554" s="33"/>
      <c r="HM554" s="33"/>
      <c r="HN554" s="33"/>
      <c r="HO554" s="33"/>
      <c r="HP554" s="33"/>
      <c r="HQ554" s="33"/>
      <c r="HR554" s="33"/>
      <c r="HS554" s="33"/>
      <c r="HT554" s="33"/>
      <c r="HU554" s="33"/>
      <c r="HV554" s="33"/>
      <c r="HW554" s="33"/>
      <c r="HX554" s="33"/>
      <c r="HY554" s="33"/>
      <c r="HZ554" s="33"/>
      <c r="IA554" s="33"/>
      <c r="IB554" s="33"/>
      <c r="IC554" s="33"/>
      <c r="ID554" s="33"/>
      <c r="IE554" s="33"/>
      <c r="IF554" s="33"/>
      <c r="IG554" s="33"/>
      <c r="IH554" s="33"/>
      <c r="II554" s="33"/>
      <c r="IJ554" s="33"/>
      <c r="IK554" s="33"/>
      <c r="IL554" s="33"/>
      <c r="IM554" s="33"/>
      <c r="IN554" s="33"/>
      <c r="IO554" s="33"/>
      <c r="IP554" s="33"/>
      <c r="IQ554" s="33"/>
      <c r="IR554" s="33"/>
      <c r="IS554" s="33"/>
      <c r="IT554" s="33"/>
      <c r="IU554" s="33"/>
      <c r="IV554" s="33"/>
      <c r="IW554" s="33"/>
      <c r="IX554" s="33"/>
    </row>
    <row r="555" spans="1:258" ht="18" x14ac:dyDescent="0.25">
      <c r="A555" s="24">
        <f>LOOKUP(2,1/($A$4:$A554&lt;&gt;""),$A$4:$A554)+1</f>
        <v>547</v>
      </c>
      <c r="B555" s="25"/>
      <c r="C555" s="42"/>
      <c r="D555" s="26" t="str">
        <f ca="1">IFERROR(IF($E555="","",VLOOKUP($E555,'Currency Pairs'!$B$4:$D$1001,3,FALSE)),"")</f>
        <v/>
      </c>
      <c r="E555" s="41" t="str">
        <f ca="1">IFERROR(IF($D555="","",VLOOKUP($D555,'Currency Pairs'!$A$4:$B$1001,2,FALSE)),"")</f>
        <v/>
      </c>
      <c r="F555" s="42"/>
      <c r="G555" s="41"/>
      <c r="H555" s="41"/>
      <c r="I555" s="41"/>
      <c r="J555" s="43" t="str">
        <f t="shared" si="18"/>
        <v/>
      </c>
      <c r="K555" s="76"/>
      <c r="L555" s="41"/>
      <c r="M555" s="44"/>
      <c r="N555" s="45" t="str">
        <f>IF(OR($G555="",$L555=""),"",ROUND(IF($F555="Long",(L555-G555),(G555-L555)) * POWER(10, VLOOKUP($D555,'Currency Pairs'!$A:$C,3,FALSE)),0))</f>
        <v/>
      </c>
      <c r="O555" s="89" t="str">
        <f>IF($P555="","",(($P555+$Q555+$R555)/LOOKUP(2,1/($V$4:$V554&lt;&gt;""),$V$4:$V554)))</f>
        <v/>
      </c>
      <c r="P555" s="46"/>
      <c r="Q555" s="46"/>
      <c r="R555" s="46"/>
      <c r="S555" s="31" t="str">
        <f t="shared" si="19"/>
        <v/>
      </c>
      <c r="T555" s="63"/>
      <c r="U555" s="63"/>
      <c r="V555" s="30" t="str">
        <f>IF($P555="","",$P555+$Q555+LOOKUP(2,1/($V$4:$V554&lt;&gt;""),$V$4:$V554))</f>
        <v/>
      </c>
      <c r="W555" s="31"/>
      <c r="X555" s="31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2"/>
      <c r="AO555" s="32"/>
      <c r="AP555" s="32"/>
      <c r="AQ555" s="32"/>
      <c r="AR555" s="32"/>
      <c r="AS555" s="32"/>
      <c r="AT555" s="32"/>
      <c r="AU555" s="32"/>
      <c r="AV555" s="32"/>
      <c r="AW555" s="32"/>
      <c r="AX555" s="32"/>
      <c r="AY555" s="32"/>
      <c r="AZ555" s="32"/>
      <c r="BA555" s="32"/>
      <c r="BB555" s="32"/>
      <c r="BC555" s="32"/>
      <c r="BD555" s="32"/>
      <c r="BE555" s="32"/>
      <c r="BF555" s="32"/>
      <c r="BG555" s="32"/>
      <c r="BH555" s="32"/>
      <c r="BI555" s="32"/>
      <c r="BJ555" s="32"/>
      <c r="BK555" s="32"/>
      <c r="BL555" s="32"/>
      <c r="BM555" s="32"/>
      <c r="BN555" s="32"/>
      <c r="BO555" s="32"/>
      <c r="BP555" s="32"/>
      <c r="BQ555" s="32"/>
      <c r="BR555" s="32"/>
      <c r="BS555" s="32"/>
      <c r="BT555" s="32"/>
      <c r="BU555" s="32"/>
      <c r="BV555" s="32"/>
      <c r="BW555" s="32"/>
      <c r="BX555" s="32"/>
      <c r="BY555" s="32"/>
      <c r="BZ555" s="32"/>
      <c r="CA555" s="32"/>
      <c r="CB555" s="32"/>
      <c r="CC555" s="32"/>
      <c r="CD555" s="32"/>
      <c r="CE555" s="32"/>
      <c r="CF555" s="32"/>
      <c r="CG555" s="32"/>
      <c r="CH555" s="32"/>
      <c r="CI555" s="32"/>
      <c r="CJ555" s="32"/>
      <c r="CK555" s="32"/>
      <c r="CL555" s="32"/>
      <c r="CM555" s="32"/>
      <c r="CN555" s="32"/>
      <c r="CO555" s="32"/>
      <c r="CP555" s="32"/>
      <c r="CQ555" s="32"/>
      <c r="CR555" s="32"/>
      <c r="CS555" s="32"/>
      <c r="CT555" s="32"/>
      <c r="CU555" s="32"/>
      <c r="CV555" s="32"/>
      <c r="CW555" s="32"/>
      <c r="CX555" s="32"/>
      <c r="CY555" s="32"/>
      <c r="CZ555" s="32"/>
      <c r="DA555" s="32"/>
      <c r="DB555" s="32"/>
      <c r="DC555" s="32"/>
      <c r="DD555" s="32"/>
      <c r="DE555" s="32"/>
      <c r="DF555" s="32"/>
      <c r="DG555" s="32"/>
      <c r="DH555" s="32"/>
      <c r="DI555" s="32"/>
      <c r="DJ555" s="32"/>
      <c r="DK555" s="32"/>
      <c r="DL555" s="32"/>
      <c r="DM555" s="32"/>
      <c r="DN555" s="32"/>
      <c r="DO555" s="32"/>
      <c r="DP555" s="32"/>
      <c r="DQ555" s="32"/>
      <c r="DR555" s="32"/>
      <c r="DS555" s="32"/>
      <c r="DT555" s="32"/>
      <c r="DU555" s="32"/>
      <c r="DV555" s="32"/>
      <c r="DW555" s="32"/>
      <c r="DX555" s="32"/>
      <c r="DY555" s="32"/>
      <c r="DZ555" s="32"/>
      <c r="EA555" s="32"/>
      <c r="EB555" s="32"/>
      <c r="EC555" s="32"/>
      <c r="ED555" s="32"/>
      <c r="EE555" s="32"/>
      <c r="EF555" s="32"/>
      <c r="EG555" s="32"/>
      <c r="EH555" s="32"/>
      <c r="EI555" s="32"/>
      <c r="EJ555" s="32"/>
      <c r="EK555" s="32"/>
      <c r="EL555" s="32"/>
      <c r="EM555" s="32"/>
      <c r="EN555" s="32"/>
      <c r="EO555" s="32"/>
      <c r="EP555" s="32"/>
      <c r="EQ555" s="32"/>
      <c r="ER555" s="32"/>
      <c r="ES555" s="32"/>
      <c r="ET555" s="32"/>
      <c r="EU555" s="32"/>
      <c r="EV555" s="32"/>
      <c r="EW555" s="32"/>
      <c r="EX555" s="32"/>
      <c r="EY555" s="32"/>
      <c r="EZ555" s="32"/>
      <c r="FA555" s="32"/>
      <c r="FB555" s="32"/>
      <c r="FC555" s="32"/>
      <c r="FD555" s="32"/>
      <c r="FE555" s="32"/>
      <c r="FF555" s="32"/>
      <c r="FG555" s="32"/>
      <c r="FH555" s="32"/>
      <c r="FI555" s="32"/>
      <c r="FJ555" s="32"/>
      <c r="FK555" s="32"/>
      <c r="FL555" s="32"/>
      <c r="FM555" s="32"/>
      <c r="FN555" s="32"/>
      <c r="FO555" s="32"/>
      <c r="FP555" s="32"/>
      <c r="FQ555" s="32"/>
      <c r="FR555" s="32"/>
      <c r="FS555" s="32"/>
      <c r="FT555" s="32"/>
      <c r="FU555" s="32"/>
      <c r="FV555" s="32"/>
      <c r="FW555" s="32"/>
      <c r="FX555" s="32"/>
      <c r="FY555" s="32"/>
      <c r="FZ555" s="32"/>
      <c r="GA555" s="32"/>
      <c r="GB555" s="32"/>
      <c r="GC555" s="32"/>
      <c r="GD555" s="32"/>
      <c r="GE555" s="32"/>
      <c r="GF555" s="32"/>
      <c r="GG555" s="32"/>
      <c r="GH555" s="32"/>
      <c r="GI555" s="32"/>
      <c r="GJ555" s="32"/>
      <c r="GK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</row>
    <row r="556" spans="1:258" ht="18" x14ac:dyDescent="0.25">
      <c r="A556" s="33">
        <f>LOOKUP(2,1/($A$4:$A555&lt;&gt;""),$A$4:$A555)+1</f>
        <v>548</v>
      </c>
      <c r="B556" s="34"/>
      <c r="C556" s="48"/>
      <c r="D556" s="35" t="str">
        <f ca="1">IFERROR(IF($E556="","",VLOOKUP($E556,'Currency Pairs'!$B$4:$D$1001,3,FALSE)),"")</f>
        <v/>
      </c>
      <c r="E556" s="47" t="str">
        <f ca="1">IFERROR(IF($D556="","",VLOOKUP($D556,'Currency Pairs'!$A$4:$B$1001,2,FALSE)),"")</f>
        <v/>
      </c>
      <c r="F556" s="48"/>
      <c r="G556" s="47"/>
      <c r="H556" s="47"/>
      <c r="I556" s="47"/>
      <c r="J556" s="49" t="str">
        <f t="shared" si="18"/>
        <v/>
      </c>
      <c r="K556" s="77"/>
      <c r="L556" s="47"/>
      <c r="M556" s="50"/>
      <c r="N556" s="51" t="str">
        <f>IF(OR($G556="",$L556=""),"",ROUND(IF($F556="Long",(L556-G556),(G556-L556)) * POWER(10, VLOOKUP($D556,'Currency Pairs'!$A:$C,3,FALSE)),0))</f>
        <v/>
      </c>
      <c r="O556" s="93" t="str">
        <f>IF($P556="","",(($P556+$Q556+$R556)/LOOKUP(2,1/($V$4:$V555&lt;&gt;""),$V$4:$V555)))</f>
        <v/>
      </c>
      <c r="P556" s="52"/>
      <c r="Q556" s="52"/>
      <c r="R556" s="52"/>
      <c r="S556" s="40" t="str">
        <f t="shared" si="19"/>
        <v/>
      </c>
      <c r="T556" s="64"/>
      <c r="U556" s="64"/>
      <c r="V556" s="39" t="str">
        <f>IF($P556="","",$P556+$Q556+LOOKUP(2,1/($V$4:$V555&lt;&gt;""),$V$4:$V555))</f>
        <v/>
      </c>
      <c r="W556" s="40"/>
      <c r="X556" s="40"/>
      <c r="Y556" s="33"/>
      <c r="Z556" s="33"/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  <c r="CY556" s="33"/>
      <c r="CZ556" s="33"/>
      <c r="DA556" s="33"/>
      <c r="DB556" s="33"/>
      <c r="DC556" s="33"/>
      <c r="DD556" s="33"/>
      <c r="DE556" s="33"/>
      <c r="DF556" s="33"/>
      <c r="DG556" s="33"/>
      <c r="DH556" s="33"/>
      <c r="DI556" s="33"/>
      <c r="DJ556" s="33"/>
      <c r="DK556" s="33"/>
      <c r="DL556" s="33"/>
      <c r="DM556" s="33"/>
      <c r="DN556" s="33"/>
      <c r="DO556" s="33"/>
      <c r="DP556" s="33"/>
      <c r="DQ556" s="33"/>
      <c r="DR556" s="33"/>
      <c r="DS556" s="33"/>
      <c r="DT556" s="33"/>
      <c r="DU556" s="33"/>
      <c r="DV556" s="33"/>
      <c r="DW556" s="33"/>
      <c r="DX556" s="33"/>
      <c r="DY556" s="33"/>
      <c r="DZ556" s="33"/>
      <c r="EA556" s="33"/>
      <c r="EB556" s="33"/>
      <c r="EC556" s="33"/>
      <c r="ED556" s="33"/>
      <c r="EE556" s="33"/>
      <c r="EF556" s="33"/>
      <c r="EG556" s="33"/>
      <c r="EH556" s="33"/>
      <c r="EI556" s="33"/>
      <c r="EJ556" s="33"/>
      <c r="EK556" s="33"/>
      <c r="EL556" s="33"/>
      <c r="EM556" s="33"/>
      <c r="EN556" s="33"/>
      <c r="EO556" s="33"/>
      <c r="EP556" s="33"/>
      <c r="EQ556" s="33"/>
      <c r="ER556" s="33"/>
      <c r="ES556" s="33"/>
      <c r="ET556" s="33"/>
      <c r="EU556" s="33"/>
      <c r="EV556" s="33"/>
      <c r="EW556" s="33"/>
      <c r="EX556" s="33"/>
      <c r="EY556" s="33"/>
      <c r="EZ556" s="33"/>
      <c r="FA556" s="33"/>
      <c r="FB556" s="33"/>
      <c r="FC556" s="33"/>
      <c r="FD556" s="33"/>
      <c r="FE556" s="33"/>
      <c r="FF556" s="33"/>
      <c r="FG556" s="33"/>
      <c r="FH556" s="33"/>
      <c r="FI556" s="33"/>
      <c r="FJ556" s="33"/>
      <c r="FK556" s="33"/>
      <c r="FL556" s="33"/>
      <c r="FM556" s="33"/>
      <c r="FN556" s="33"/>
      <c r="FO556" s="33"/>
      <c r="FP556" s="33"/>
      <c r="FQ556" s="33"/>
      <c r="FR556" s="33"/>
      <c r="FS556" s="33"/>
      <c r="FT556" s="33"/>
      <c r="FU556" s="33"/>
      <c r="FV556" s="33"/>
      <c r="FW556" s="33"/>
      <c r="FX556" s="33"/>
      <c r="FY556" s="33"/>
      <c r="FZ556" s="33"/>
      <c r="GA556" s="33"/>
      <c r="GB556" s="33"/>
      <c r="GC556" s="33"/>
      <c r="GD556" s="33"/>
      <c r="GE556" s="33"/>
      <c r="GF556" s="33"/>
      <c r="GG556" s="33"/>
      <c r="GH556" s="33"/>
      <c r="GI556" s="33"/>
      <c r="GJ556" s="33"/>
      <c r="GK556" s="33"/>
      <c r="GL556" s="33"/>
      <c r="GM556" s="33"/>
      <c r="GN556" s="33"/>
      <c r="GO556" s="33"/>
      <c r="GP556" s="33"/>
      <c r="GQ556" s="33"/>
      <c r="GR556" s="33"/>
      <c r="GS556" s="33"/>
      <c r="GT556" s="33"/>
      <c r="GU556" s="33"/>
      <c r="GV556" s="33"/>
      <c r="GW556" s="33"/>
      <c r="GX556" s="33"/>
      <c r="GY556" s="33"/>
      <c r="GZ556" s="33"/>
      <c r="HA556" s="33"/>
      <c r="HB556" s="33"/>
      <c r="HC556" s="33"/>
      <c r="HD556" s="33"/>
      <c r="HE556" s="33"/>
      <c r="HF556" s="33"/>
      <c r="HG556" s="33"/>
      <c r="HH556" s="33"/>
      <c r="HI556" s="33"/>
      <c r="HJ556" s="33"/>
      <c r="HK556" s="33"/>
      <c r="HL556" s="33"/>
      <c r="HM556" s="33"/>
      <c r="HN556" s="33"/>
      <c r="HO556" s="33"/>
      <c r="HP556" s="33"/>
      <c r="HQ556" s="33"/>
      <c r="HR556" s="33"/>
      <c r="HS556" s="33"/>
      <c r="HT556" s="33"/>
      <c r="HU556" s="33"/>
      <c r="HV556" s="33"/>
      <c r="HW556" s="33"/>
      <c r="HX556" s="33"/>
      <c r="HY556" s="33"/>
      <c r="HZ556" s="33"/>
      <c r="IA556" s="33"/>
      <c r="IB556" s="33"/>
      <c r="IC556" s="33"/>
      <c r="ID556" s="33"/>
      <c r="IE556" s="33"/>
      <c r="IF556" s="33"/>
      <c r="IG556" s="33"/>
      <c r="IH556" s="33"/>
      <c r="II556" s="33"/>
      <c r="IJ556" s="33"/>
      <c r="IK556" s="33"/>
      <c r="IL556" s="33"/>
      <c r="IM556" s="33"/>
      <c r="IN556" s="33"/>
      <c r="IO556" s="33"/>
      <c r="IP556" s="33"/>
      <c r="IQ556" s="33"/>
      <c r="IR556" s="33"/>
      <c r="IS556" s="33"/>
      <c r="IT556" s="33"/>
      <c r="IU556" s="33"/>
      <c r="IV556" s="33"/>
      <c r="IW556" s="33"/>
      <c r="IX556" s="33"/>
    </row>
    <row r="557" spans="1:258" ht="18" x14ac:dyDescent="0.25">
      <c r="A557" s="24">
        <f>LOOKUP(2,1/($A$4:$A556&lt;&gt;""),$A$4:$A556)+1</f>
        <v>549</v>
      </c>
      <c r="B557" s="25"/>
      <c r="C557" s="42"/>
      <c r="D557" s="26" t="str">
        <f ca="1">IFERROR(IF($E557="","",VLOOKUP($E557,'Currency Pairs'!$B$4:$D$1001,3,FALSE)),"")</f>
        <v/>
      </c>
      <c r="E557" s="41" t="str">
        <f ca="1">IFERROR(IF($D557="","",VLOOKUP($D557,'Currency Pairs'!$A$4:$B$1001,2,FALSE)),"")</f>
        <v/>
      </c>
      <c r="F557" s="42"/>
      <c r="G557" s="41"/>
      <c r="H557" s="41"/>
      <c r="I557" s="41"/>
      <c r="J557" s="43" t="str">
        <f t="shared" si="18"/>
        <v/>
      </c>
      <c r="K557" s="76"/>
      <c r="L557" s="41"/>
      <c r="M557" s="44"/>
      <c r="N557" s="45" t="str">
        <f>IF(OR($G557="",$L557=""),"",ROUND(IF($F557="Long",(L557-G557),(G557-L557)) * POWER(10, VLOOKUP($D557,'Currency Pairs'!$A:$C,3,FALSE)),0))</f>
        <v/>
      </c>
      <c r="O557" s="89" t="str">
        <f>IF($P557="","",(($P557+$Q557+$R557)/LOOKUP(2,1/($V$4:$V556&lt;&gt;""),$V$4:$V556)))</f>
        <v/>
      </c>
      <c r="P557" s="46"/>
      <c r="Q557" s="46"/>
      <c r="R557" s="46"/>
      <c r="S557" s="31" t="str">
        <f t="shared" si="19"/>
        <v/>
      </c>
      <c r="T557" s="63"/>
      <c r="U557" s="63"/>
      <c r="V557" s="30" t="str">
        <f>IF($P557="","",$P557+$Q557+LOOKUP(2,1/($V$4:$V556&lt;&gt;""),$V$4:$V556))</f>
        <v/>
      </c>
      <c r="W557" s="31"/>
      <c r="X557" s="31"/>
      <c r="Y557" s="32"/>
      <c r="Z557" s="32"/>
      <c r="AA557" s="32"/>
      <c r="AB557" s="32"/>
      <c r="AC557" s="32"/>
      <c r="AD557" s="32"/>
      <c r="AE557" s="32"/>
      <c r="AF557" s="32"/>
      <c r="AG557" s="32"/>
      <c r="AH557" s="32"/>
      <c r="AI557" s="32"/>
      <c r="AJ557" s="32"/>
      <c r="AK557" s="32"/>
      <c r="AL557" s="32"/>
      <c r="AM557" s="32"/>
      <c r="AN557" s="32"/>
      <c r="AO557" s="32"/>
      <c r="AP557" s="32"/>
      <c r="AQ557" s="32"/>
      <c r="AR557" s="32"/>
      <c r="AS557" s="32"/>
      <c r="AT557" s="32"/>
      <c r="AU557" s="32"/>
      <c r="AV557" s="32"/>
      <c r="AW557" s="32"/>
      <c r="AX557" s="32"/>
      <c r="AY557" s="32"/>
      <c r="AZ557" s="32"/>
      <c r="BA557" s="32"/>
      <c r="BB557" s="32"/>
      <c r="BC557" s="32"/>
      <c r="BD557" s="32"/>
      <c r="BE557" s="32"/>
      <c r="BF557" s="32"/>
      <c r="BG557" s="32"/>
      <c r="BH557" s="32"/>
      <c r="BI557" s="32"/>
      <c r="BJ557" s="32"/>
      <c r="BK557" s="32"/>
      <c r="BL557" s="32"/>
      <c r="BM557" s="32"/>
      <c r="BN557" s="32"/>
      <c r="BO557" s="32"/>
      <c r="BP557" s="32"/>
      <c r="BQ557" s="32"/>
      <c r="BR557" s="32"/>
      <c r="BS557" s="32"/>
      <c r="BT557" s="32"/>
      <c r="BU557" s="32"/>
      <c r="BV557" s="32"/>
      <c r="BW557" s="32"/>
      <c r="BX557" s="32"/>
      <c r="BY557" s="32"/>
      <c r="BZ557" s="32"/>
      <c r="CA557" s="32"/>
      <c r="CB557" s="32"/>
      <c r="CC557" s="32"/>
      <c r="CD557" s="32"/>
      <c r="CE557" s="32"/>
      <c r="CF557" s="32"/>
      <c r="CG557" s="32"/>
      <c r="CH557" s="32"/>
      <c r="CI557" s="32"/>
      <c r="CJ557" s="32"/>
      <c r="CK557" s="32"/>
      <c r="CL557" s="32"/>
      <c r="CM557" s="32"/>
      <c r="CN557" s="32"/>
      <c r="CO557" s="32"/>
      <c r="CP557" s="32"/>
      <c r="CQ557" s="32"/>
      <c r="CR557" s="32"/>
      <c r="CS557" s="32"/>
      <c r="CT557" s="32"/>
      <c r="CU557" s="32"/>
      <c r="CV557" s="32"/>
      <c r="CW557" s="32"/>
      <c r="CX557" s="32"/>
      <c r="CY557" s="32"/>
      <c r="CZ557" s="32"/>
      <c r="DA557" s="32"/>
      <c r="DB557" s="32"/>
      <c r="DC557" s="32"/>
      <c r="DD557" s="32"/>
      <c r="DE557" s="32"/>
      <c r="DF557" s="32"/>
      <c r="DG557" s="32"/>
      <c r="DH557" s="32"/>
      <c r="DI557" s="32"/>
      <c r="DJ557" s="32"/>
      <c r="DK557" s="32"/>
      <c r="DL557" s="32"/>
      <c r="DM557" s="32"/>
      <c r="DN557" s="32"/>
      <c r="DO557" s="32"/>
      <c r="DP557" s="32"/>
      <c r="DQ557" s="32"/>
      <c r="DR557" s="32"/>
      <c r="DS557" s="32"/>
      <c r="DT557" s="32"/>
      <c r="DU557" s="32"/>
      <c r="DV557" s="32"/>
      <c r="DW557" s="32"/>
      <c r="DX557" s="32"/>
      <c r="DY557" s="32"/>
      <c r="DZ557" s="32"/>
      <c r="EA557" s="32"/>
      <c r="EB557" s="32"/>
      <c r="EC557" s="32"/>
      <c r="ED557" s="32"/>
      <c r="EE557" s="32"/>
      <c r="EF557" s="32"/>
      <c r="EG557" s="32"/>
      <c r="EH557" s="32"/>
      <c r="EI557" s="32"/>
      <c r="EJ557" s="32"/>
      <c r="EK557" s="32"/>
      <c r="EL557" s="32"/>
      <c r="EM557" s="32"/>
      <c r="EN557" s="32"/>
      <c r="EO557" s="32"/>
      <c r="EP557" s="32"/>
      <c r="EQ557" s="32"/>
      <c r="ER557" s="32"/>
      <c r="ES557" s="32"/>
      <c r="ET557" s="32"/>
      <c r="EU557" s="32"/>
      <c r="EV557" s="32"/>
      <c r="EW557" s="32"/>
      <c r="EX557" s="32"/>
      <c r="EY557" s="32"/>
      <c r="EZ557" s="32"/>
      <c r="FA557" s="32"/>
      <c r="FB557" s="32"/>
      <c r="FC557" s="32"/>
      <c r="FD557" s="32"/>
      <c r="FE557" s="32"/>
      <c r="FF557" s="32"/>
      <c r="FG557" s="32"/>
      <c r="FH557" s="32"/>
      <c r="FI557" s="32"/>
      <c r="FJ557" s="32"/>
      <c r="FK557" s="32"/>
      <c r="FL557" s="32"/>
      <c r="FM557" s="32"/>
      <c r="FN557" s="32"/>
      <c r="FO557" s="32"/>
      <c r="FP557" s="32"/>
      <c r="FQ557" s="32"/>
      <c r="FR557" s="32"/>
      <c r="FS557" s="32"/>
      <c r="FT557" s="32"/>
      <c r="FU557" s="32"/>
      <c r="FV557" s="32"/>
      <c r="FW557" s="32"/>
      <c r="FX557" s="32"/>
      <c r="FY557" s="32"/>
      <c r="FZ557" s="32"/>
      <c r="GA557" s="32"/>
      <c r="GB557" s="32"/>
      <c r="GC557" s="32"/>
      <c r="GD557" s="32"/>
      <c r="GE557" s="32"/>
      <c r="GF557" s="32"/>
      <c r="GG557" s="32"/>
      <c r="GH557" s="32"/>
      <c r="GI557" s="32"/>
      <c r="GJ557" s="32"/>
      <c r="GK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</row>
    <row r="558" spans="1:258" ht="18" x14ac:dyDescent="0.25">
      <c r="A558" s="33">
        <f>LOOKUP(2,1/($A$4:$A557&lt;&gt;""),$A$4:$A557)+1</f>
        <v>550</v>
      </c>
      <c r="B558" s="34"/>
      <c r="C558" s="48"/>
      <c r="D558" s="35" t="str">
        <f ca="1">IFERROR(IF($E558="","",VLOOKUP($E558,'Currency Pairs'!$B$4:$D$1001,3,FALSE)),"")</f>
        <v/>
      </c>
      <c r="E558" s="47" t="str">
        <f ca="1">IFERROR(IF($D558="","",VLOOKUP($D558,'Currency Pairs'!$A$4:$B$1001,2,FALSE)),"")</f>
        <v/>
      </c>
      <c r="F558" s="48"/>
      <c r="G558" s="47"/>
      <c r="H558" s="47"/>
      <c r="I558" s="47"/>
      <c r="J558" s="49" t="str">
        <f t="shared" si="18"/>
        <v/>
      </c>
      <c r="K558" s="77"/>
      <c r="L558" s="47"/>
      <c r="M558" s="50"/>
      <c r="N558" s="51" t="str">
        <f>IF(OR($G558="",$L558=""),"",ROUND(IF($F558="Long",(L558-G558),(G558-L558)) * POWER(10, VLOOKUP($D558,'Currency Pairs'!$A:$C,3,FALSE)),0))</f>
        <v/>
      </c>
      <c r="O558" s="93" t="str">
        <f>IF($P558="","",(($P558+$Q558+$R558)/LOOKUP(2,1/($V$4:$V557&lt;&gt;""),$V$4:$V557)))</f>
        <v/>
      </c>
      <c r="P558" s="52"/>
      <c r="Q558" s="52"/>
      <c r="R558" s="52"/>
      <c r="S558" s="40" t="str">
        <f t="shared" si="19"/>
        <v/>
      </c>
      <c r="T558" s="64"/>
      <c r="U558" s="64"/>
      <c r="V558" s="39" t="str">
        <f>IF($P558="","",$P558+$Q558+LOOKUP(2,1/($V$4:$V557&lt;&gt;""),$V$4:$V557))</f>
        <v/>
      </c>
      <c r="W558" s="40"/>
      <c r="X558" s="40"/>
      <c r="Y558" s="33"/>
      <c r="Z558" s="33"/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  <c r="CY558" s="33"/>
      <c r="CZ558" s="33"/>
      <c r="DA558" s="33"/>
      <c r="DB558" s="33"/>
      <c r="DC558" s="33"/>
      <c r="DD558" s="33"/>
      <c r="DE558" s="33"/>
      <c r="DF558" s="33"/>
      <c r="DG558" s="33"/>
      <c r="DH558" s="33"/>
      <c r="DI558" s="33"/>
      <c r="DJ558" s="33"/>
      <c r="DK558" s="33"/>
      <c r="DL558" s="33"/>
      <c r="DM558" s="33"/>
      <c r="DN558" s="33"/>
      <c r="DO558" s="33"/>
      <c r="DP558" s="33"/>
      <c r="DQ558" s="33"/>
      <c r="DR558" s="33"/>
      <c r="DS558" s="33"/>
      <c r="DT558" s="33"/>
      <c r="DU558" s="33"/>
      <c r="DV558" s="33"/>
      <c r="DW558" s="33"/>
      <c r="DX558" s="33"/>
      <c r="DY558" s="33"/>
      <c r="DZ558" s="33"/>
      <c r="EA558" s="33"/>
      <c r="EB558" s="33"/>
      <c r="EC558" s="33"/>
      <c r="ED558" s="33"/>
      <c r="EE558" s="33"/>
      <c r="EF558" s="33"/>
      <c r="EG558" s="33"/>
      <c r="EH558" s="33"/>
      <c r="EI558" s="33"/>
      <c r="EJ558" s="33"/>
      <c r="EK558" s="33"/>
      <c r="EL558" s="33"/>
      <c r="EM558" s="33"/>
      <c r="EN558" s="33"/>
      <c r="EO558" s="33"/>
      <c r="EP558" s="33"/>
      <c r="EQ558" s="33"/>
      <c r="ER558" s="33"/>
      <c r="ES558" s="33"/>
      <c r="ET558" s="33"/>
      <c r="EU558" s="33"/>
      <c r="EV558" s="33"/>
      <c r="EW558" s="33"/>
      <c r="EX558" s="33"/>
      <c r="EY558" s="33"/>
      <c r="EZ558" s="33"/>
      <c r="FA558" s="33"/>
      <c r="FB558" s="33"/>
      <c r="FC558" s="33"/>
      <c r="FD558" s="33"/>
      <c r="FE558" s="33"/>
      <c r="FF558" s="33"/>
      <c r="FG558" s="33"/>
      <c r="FH558" s="33"/>
      <c r="FI558" s="33"/>
      <c r="FJ558" s="33"/>
      <c r="FK558" s="33"/>
      <c r="FL558" s="33"/>
      <c r="FM558" s="33"/>
      <c r="FN558" s="33"/>
      <c r="FO558" s="33"/>
      <c r="FP558" s="33"/>
      <c r="FQ558" s="33"/>
      <c r="FR558" s="33"/>
      <c r="FS558" s="33"/>
      <c r="FT558" s="33"/>
      <c r="FU558" s="33"/>
      <c r="FV558" s="33"/>
      <c r="FW558" s="33"/>
      <c r="FX558" s="33"/>
      <c r="FY558" s="33"/>
      <c r="FZ558" s="33"/>
      <c r="GA558" s="33"/>
      <c r="GB558" s="33"/>
      <c r="GC558" s="33"/>
      <c r="GD558" s="33"/>
      <c r="GE558" s="33"/>
      <c r="GF558" s="33"/>
      <c r="GG558" s="33"/>
      <c r="GH558" s="33"/>
      <c r="GI558" s="33"/>
      <c r="GJ558" s="33"/>
      <c r="GK558" s="33"/>
      <c r="GL558" s="33"/>
      <c r="GM558" s="33"/>
      <c r="GN558" s="33"/>
      <c r="GO558" s="33"/>
      <c r="GP558" s="33"/>
      <c r="GQ558" s="33"/>
      <c r="GR558" s="33"/>
      <c r="GS558" s="33"/>
      <c r="GT558" s="33"/>
      <c r="GU558" s="33"/>
      <c r="GV558" s="33"/>
      <c r="GW558" s="33"/>
      <c r="GX558" s="33"/>
      <c r="GY558" s="33"/>
      <c r="GZ558" s="33"/>
      <c r="HA558" s="33"/>
      <c r="HB558" s="33"/>
      <c r="HC558" s="33"/>
      <c r="HD558" s="33"/>
      <c r="HE558" s="33"/>
      <c r="HF558" s="33"/>
      <c r="HG558" s="33"/>
      <c r="HH558" s="33"/>
      <c r="HI558" s="33"/>
      <c r="HJ558" s="33"/>
      <c r="HK558" s="33"/>
      <c r="HL558" s="33"/>
      <c r="HM558" s="33"/>
      <c r="HN558" s="33"/>
      <c r="HO558" s="33"/>
      <c r="HP558" s="33"/>
      <c r="HQ558" s="33"/>
      <c r="HR558" s="33"/>
      <c r="HS558" s="33"/>
      <c r="HT558" s="33"/>
      <c r="HU558" s="33"/>
      <c r="HV558" s="33"/>
      <c r="HW558" s="33"/>
      <c r="HX558" s="33"/>
      <c r="HY558" s="33"/>
      <c r="HZ558" s="33"/>
      <c r="IA558" s="33"/>
      <c r="IB558" s="33"/>
      <c r="IC558" s="33"/>
      <c r="ID558" s="33"/>
      <c r="IE558" s="33"/>
      <c r="IF558" s="33"/>
      <c r="IG558" s="33"/>
      <c r="IH558" s="33"/>
      <c r="II558" s="33"/>
      <c r="IJ558" s="33"/>
      <c r="IK558" s="33"/>
      <c r="IL558" s="33"/>
      <c r="IM558" s="33"/>
      <c r="IN558" s="33"/>
      <c r="IO558" s="33"/>
      <c r="IP558" s="33"/>
      <c r="IQ558" s="33"/>
      <c r="IR558" s="33"/>
      <c r="IS558" s="33"/>
      <c r="IT558" s="33"/>
      <c r="IU558" s="33"/>
      <c r="IV558" s="33"/>
      <c r="IW558" s="33"/>
      <c r="IX558" s="33"/>
    </row>
    <row r="559" spans="1:258" ht="18" x14ac:dyDescent="0.25">
      <c r="A559" s="24">
        <f>LOOKUP(2,1/($A$4:$A558&lt;&gt;""),$A$4:$A558)+1</f>
        <v>551</v>
      </c>
      <c r="B559" s="25"/>
      <c r="C559" s="42"/>
      <c r="D559" s="26" t="str">
        <f ca="1">IFERROR(IF($E559="","",VLOOKUP($E559,'Currency Pairs'!$B$4:$D$1001,3,FALSE)),"")</f>
        <v/>
      </c>
      <c r="E559" s="41" t="str">
        <f ca="1">IFERROR(IF($D559="","",VLOOKUP($D559,'Currency Pairs'!$A$4:$B$1001,2,FALSE)),"")</f>
        <v/>
      </c>
      <c r="F559" s="42"/>
      <c r="G559" s="41"/>
      <c r="H559" s="41"/>
      <c r="I559" s="41"/>
      <c r="J559" s="43" t="str">
        <f t="shared" si="18"/>
        <v/>
      </c>
      <c r="K559" s="76"/>
      <c r="L559" s="41"/>
      <c r="M559" s="44"/>
      <c r="N559" s="45" t="str">
        <f>IF(OR($G559="",$L559=""),"",ROUND(IF($F559="Long",(L559-G559),(G559-L559)) * POWER(10, VLOOKUP($D559,'Currency Pairs'!$A:$C,3,FALSE)),0))</f>
        <v/>
      </c>
      <c r="O559" s="89" t="str">
        <f>IF($P559="","",(($P559+$Q559+$R559)/LOOKUP(2,1/($V$4:$V558&lt;&gt;""),$V$4:$V558)))</f>
        <v/>
      </c>
      <c r="P559" s="46"/>
      <c r="Q559" s="46"/>
      <c r="R559" s="46"/>
      <c r="S559" s="31" t="str">
        <f t="shared" si="19"/>
        <v/>
      </c>
      <c r="T559" s="63"/>
      <c r="U559" s="63"/>
      <c r="V559" s="30" t="str">
        <f>IF($P559="","",$P559+$Q559+LOOKUP(2,1/($V$4:$V558&lt;&gt;""),$V$4:$V558))</f>
        <v/>
      </c>
      <c r="W559" s="31"/>
      <c r="X559" s="31"/>
      <c r="Y559" s="32"/>
      <c r="Z559" s="32"/>
      <c r="AA559" s="32"/>
      <c r="AB559" s="32"/>
      <c r="AC559" s="3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2"/>
      <c r="AO559" s="32"/>
      <c r="AP559" s="32"/>
      <c r="AQ559" s="32"/>
      <c r="AR559" s="32"/>
      <c r="AS559" s="32"/>
      <c r="AT559" s="32"/>
      <c r="AU559" s="32"/>
      <c r="AV559" s="32"/>
      <c r="AW559" s="32"/>
      <c r="AX559" s="32"/>
      <c r="AY559" s="32"/>
      <c r="AZ559" s="32"/>
      <c r="BA559" s="32"/>
      <c r="BB559" s="32"/>
      <c r="BC559" s="32"/>
      <c r="BD559" s="32"/>
      <c r="BE559" s="32"/>
      <c r="BF559" s="32"/>
      <c r="BG559" s="32"/>
      <c r="BH559" s="32"/>
      <c r="BI559" s="32"/>
      <c r="BJ559" s="32"/>
      <c r="BK559" s="32"/>
      <c r="BL559" s="32"/>
      <c r="BM559" s="32"/>
      <c r="BN559" s="32"/>
      <c r="BO559" s="32"/>
      <c r="BP559" s="32"/>
      <c r="BQ559" s="32"/>
      <c r="BR559" s="32"/>
      <c r="BS559" s="32"/>
      <c r="BT559" s="32"/>
      <c r="BU559" s="32"/>
      <c r="BV559" s="32"/>
      <c r="BW559" s="32"/>
      <c r="BX559" s="32"/>
      <c r="BY559" s="32"/>
      <c r="BZ559" s="32"/>
      <c r="CA559" s="32"/>
      <c r="CB559" s="32"/>
      <c r="CC559" s="32"/>
      <c r="CD559" s="32"/>
      <c r="CE559" s="32"/>
      <c r="CF559" s="32"/>
      <c r="CG559" s="32"/>
      <c r="CH559" s="32"/>
      <c r="CI559" s="32"/>
      <c r="CJ559" s="32"/>
      <c r="CK559" s="32"/>
      <c r="CL559" s="32"/>
      <c r="CM559" s="32"/>
      <c r="CN559" s="32"/>
      <c r="CO559" s="32"/>
      <c r="CP559" s="32"/>
      <c r="CQ559" s="32"/>
      <c r="CR559" s="32"/>
      <c r="CS559" s="32"/>
      <c r="CT559" s="32"/>
      <c r="CU559" s="32"/>
      <c r="CV559" s="32"/>
      <c r="CW559" s="32"/>
      <c r="CX559" s="32"/>
      <c r="CY559" s="32"/>
      <c r="CZ559" s="32"/>
      <c r="DA559" s="32"/>
      <c r="DB559" s="32"/>
      <c r="DC559" s="32"/>
      <c r="DD559" s="32"/>
      <c r="DE559" s="32"/>
      <c r="DF559" s="32"/>
      <c r="DG559" s="32"/>
      <c r="DH559" s="32"/>
      <c r="DI559" s="32"/>
      <c r="DJ559" s="32"/>
      <c r="DK559" s="32"/>
      <c r="DL559" s="32"/>
      <c r="DM559" s="32"/>
      <c r="DN559" s="32"/>
      <c r="DO559" s="32"/>
      <c r="DP559" s="32"/>
      <c r="DQ559" s="32"/>
      <c r="DR559" s="32"/>
      <c r="DS559" s="32"/>
      <c r="DT559" s="32"/>
      <c r="DU559" s="32"/>
      <c r="DV559" s="32"/>
      <c r="DW559" s="32"/>
      <c r="DX559" s="32"/>
      <c r="DY559" s="32"/>
      <c r="DZ559" s="32"/>
      <c r="EA559" s="32"/>
      <c r="EB559" s="32"/>
      <c r="EC559" s="32"/>
      <c r="ED559" s="32"/>
      <c r="EE559" s="32"/>
      <c r="EF559" s="32"/>
      <c r="EG559" s="32"/>
      <c r="EH559" s="32"/>
      <c r="EI559" s="32"/>
      <c r="EJ559" s="32"/>
      <c r="EK559" s="32"/>
      <c r="EL559" s="32"/>
      <c r="EM559" s="32"/>
      <c r="EN559" s="32"/>
      <c r="EO559" s="32"/>
      <c r="EP559" s="32"/>
      <c r="EQ559" s="32"/>
      <c r="ER559" s="32"/>
      <c r="ES559" s="32"/>
      <c r="ET559" s="32"/>
      <c r="EU559" s="32"/>
      <c r="EV559" s="32"/>
      <c r="EW559" s="32"/>
      <c r="EX559" s="32"/>
      <c r="EY559" s="32"/>
      <c r="EZ559" s="32"/>
      <c r="FA559" s="32"/>
      <c r="FB559" s="32"/>
      <c r="FC559" s="32"/>
      <c r="FD559" s="32"/>
      <c r="FE559" s="32"/>
      <c r="FF559" s="32"/>
      <c r="FG559" s="32"/>
      <c r="FH559" s="32"/>
      <c r="FI559" s="32"/>
      <c r="FJ559" s="32"/>
      <c r="FK559" s="32"/>
      <c r="FL559" s="32"/>
      <c r="FM559" s="32"/>
      <c r="FN559" s="32"/>
      <c r="FO559" s="32"/>
      <c r="FP559" s="32"/>
      <c r="FQ559" s="32"/>
      <c r="FR559" s="32"/>
      <c r="FS559" s="32"/>
      <c r="FT559" s="32"/>
      <c r="FU559" s="32"/>
      <c r="FV559" s="32"/>
      <c r="FW559" s="32"/>
      <c r="FX559" s="32"/>
      <c r="FY559" s="32"/>
      <c r="FZ559" s="32"/>
      <c r="GA559" s="32"/>
      <c r="GB559" s="32"/>
      <c r="GC559" s="32"/>
      <c r="GD559" s="32"/>
      <c r="GE559" s="32"/>
      <c r="GF559" s="32"/>
      <c r="GG559" s="32"/>
      <c r="GH559" s="32"/>
      <c r="GI559" s="32"/>
      <c r="GJ559" s="32"/>
      <c r="GK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</row>
    <row r="560" spans="1:258" ht="18" x14ac:dyDescent="0.25">
      <c r="A560" s="33">
        <f>LOOKUP(2,1/($A$4:$A559&lt;&gt;""),$A$4:$A559)+1</f>
        <v>552</v>
      </c>
      <c r="B560" s="34"/>
      <c r="C560" s="48"/>
      <c r="D560" s="35" t="str">
        <f ca="1">IFERROR(IF($E560="","",VLOOKUP($E560,'Currency Pairs'!$B$4:$D$1001,3,FALSE)),"")</f>
        <v/>
      </c>
      <c r="E560" s="47" t="str">
        <f ca="1">IFERROR(IF($D560="","",VLOOKUP($D560,'Currency Pairs'!$A$4:$B$1001,2,FALSE)),"")</f>
        <v/>
      </c>
      <c r="F560" s="48"/>
      <c r="G560" s="47"/>
      <c r="H560" s="47"/>
      <c r="I560" s="47"/>
      <c r="J560" s="49" t="str">
        <f t="shared" si="18"/>
        <v/>
      </c>
      <c r="K560" s="77"/>
      <c r="L560" s="47"/>
      <c r="M560" s="50"/>
      <c r="N560" s="51" t="str">
        <f>IF(OR($G560="",$L560=""),"",ROUND(IF($F560="Long",(L560-G560),(G560-L560)) * POWER(10, VLOOKUP($D560,'Currency Pairs'!$A:$C,3,FALSE)),0))</f>
        <v/>
      </c>
      <c r="O560" s="93" t="str">
        <f>IF($P560="","",(($P560+$Q560+$R560)/LOOKUP(2,1/($V$4:$V559&lt;&gt;""),$V$4:$V559)))</f>
        <v/>
      </c>
      <c r="P560" s="52"/>
      <c r="Q560" s="52"/>
      <c r="R560" s="52"/>
      <c r="S560" s="40" t="str">
        <f t="shared" si="19"/>
        <v/>
      </c>
      <c r="T560" s="64"/>
      <c r="U560" s="64"/>
      <c r="V560" s="39" t="str">
        <f>IF($P560="","",$P560+$Q560+LOOKUP(2,1/($V$4:$V559&lt;&gt;""),$V$4:$V559))</f>
        <v/>
      </c>
      <c r="W560" s="40"/>
      <c r="X560" s="40"/>
      <c r="Y560" s="33"/>
      <c r="Z560" s="33"/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  <c r="CY560" s="33"/>
      <c r="CZ560" s="33"/>
      <c r="DA560" s="33"/>
      <c r="DB560" s="33"/>
      <c r="DC560" s="33"/>
      <c r="DD560" s="33"/>
      <c r="DE560" s="33"/>
      <c r="DF560" s="33"/>
      <c r="DG560" s="33"/>
      <c r="DH560" s="33"/>
      <c r="DI560" s="33"/>
      <c r="DJ560" s="33"/>
      <c r="DK560" s="33"/>
      <c r="DL560" s="33"/>
      <c r="DM560" s="33"/>
      <c r="DN560" s="33"/>
      <c r="DO560" s="33"/>
      <c r="DP560" s="33"/>
      <c r="DQ560" s="33"/>
      <c r="DR560" s="33"/>
      <c r="DS560" s="33"/>
      <c r="DT560" s="33"/>
      <c r="DU560" s="33"/>
      <c r="DV560" s="33"/>
      <c r="DW560" s="33"/>
      <c r="DX560" s="33"/>
      <c r="DY560" s="33"/>
      <c r="DZ560" s="33"/>
      <c r="EA560" s="33"/>
      <c r="EB560" s="33"/>
      <c r="EC560" s="33"/>
      <c r="ED560" s="33"/>
      <c r="EE560" s="33"/>
      <c r="EF560" s="33"/>
      <c r="EG560" s="33"/>
      <c r="EH560" s="33"/>
      <c r="EI560" s="33"/>
      <c r="EJ560" s="33"/>
      <c r="EK560" s="33"/>
      <c r="EL560" s="33"/>
      <c r="EM560" s="33"/>
      <c r="EN560" s="33"/>
      <c r="EO560" s="33"/>
      <c r="EP560" s="33"/>
      <c r="EQ560" s="33"/>
      <c r="ER560" s="33"/>
      <c r="ES560" s="33"/>
      <c r="ET560" s="33"/>
      <c r="EU560" s="33"/>
      <c r="EV560" s="33"/>
      <c r="EW560" s="33"/>
      <c r="EX560" s="33"/>
      <c r="EY560" s="33"/>
      <c r="EZ560" s="33"/>
      <c r="FA560" s="33"/>
      <c r="FB560" s="33"/>
      <c r="FC560" s="33"/>
      <c r="FD560" s="33"/>
      <c r="FE560" s="33"/>
      <c r="FF560" s="33"/>
      <c r="FG560" s="33"/>
      <c r="FH560" s="33"/>
      <c r="FI560" s="33"/>
      <c r="FJ560" s="33"/>
      <c r="FK560" s="33"/>
      <c r="FL560" s="33"/>
      <c r="FM560" s="33"/>
      <c r="FN560" s="33"/>
      <c r="FO560" s="33"/>
      <c r="FP560" s="33"/>
      <c r="FQ560" s="33"/>
      <c r="FR560" s="33"/>
      <c r="FS560" s="33"/>
      <c r="FT560" s="33"/>
      <c r="FU560" s="33"/>
      <c r="FV560" s="33"/>
      <c r="FW560" s="33"/>
      <c r="FX560" s="33"/>
      <c r="FY560" s="33"/>
      <c r="FZ560" s="33"/>
      <c r="GA560" s="33"/>
      <c r="GB560" s="33"/>
      <c r="GC560" s="33"/>
      <c r="GD560" s="33"/>
      <c r="GE560" s="33"/>
      <c r="GF560" s="33"/>
      <c r="GG560" s="33"/>
      <c r="GH560" s="33"/>
      <c r="GI560" s="33"/>
      <c r="GJ560" s="33"/>
      <c r="GK560" s="33"/>
      <c r="GL560" s="33"/>
      <c r="GM560" s="33"/>
      <c r="GN560" s="33"/>
      <c r="GO560" s="33"/>
      <c r="GP560" s="33"/>
      <c r="GQ560" s="33"/>
      <c r="GR560" s="33"/>
      <c r="GS560" s="33"/>
      <c r="GT560" s="33"/>
      <c r="GU560" s="33"/>
      <c r="GV560" s="33"/>
      <c r="GW560" s="33"/>
      <c r="GX560" s="33"/>
      <c r="GY560" s="33"/>
      <c r="GZ560" s="33"/>
      <c r="HA560" s="33"/>
      <c r="HB560" s="33"/>
      <c r="HC560" s="33"/>
      <c r="HD560" s="33"/>
      <c r="HE560" s="33"/>
      <c r="HF560" s="33"/>
      <c r="HG560" s="33"/>
      <c r="HH560" s="33"/>
      <c r="HI560" s="33"/>
      <c r="HJ560" s="33"/>
      <c r="HK560" s="33"/>
      <c r="HL560" s="33"/>
      <c r="HM560" s="33"/>
      <c r="HN560" s="33"/>
      <c r="HO560" s="33"/>
      <c r="HP560" s="33"/>
      <c r="HQ560" s="33"/>
      <c r="HR560" s="33"/>
      <c r="HS560" s="33"/>
      <c r="HT560" s="33"/>
      <c r="HU560" s="33"/>
      <c r="HV560" s="33"/>
      <c r="HW560" s="33"/>
      <c r="HX560" s="33"/>
      <c r="HY560" s="33"/>
      <c r="HZ560" s="33"/>
      <c r="IA560" s="33"/>
      <c r="IB560" s="33"/>
      <c r="IC560" s="33"/>
      <c r="ID560" s="33"/>
      <c r="IE560" s="33"/>
      <c r="IF560" s="33"/>
      <c r="IG560" s="33"/>
      <c r="IH560" s="33"/>
      <c r="II560" s="33"/>
      <c r="IJ560" s="33"/>
      <c r="IK560" s="33"/>
      <c r="IL560" s="33"/>
      <c r="IM560" s="33"/>
      <c r="IN560" s="33"/>
      <c r="IO560" s="33"/>
      <c r="IP560" s="33"/>
      <c r="IQ560" s="33"/>
      <c r="IR560" s="33"/>
      <c r="IS560" s="33"/>
      <c r="IT560" s="33"/>
      <c r="IU560" s="33"/>
      <c r="IV560" s="33"/>
      <c r="IW560" s="33"/>
      <c r="IX560" s="33"/>
    </row>
    <row r="561" spans="1:258" ht="18" x14ac:dyDescent="0.25">
      <c r="A561" s="24">
        <f>LOOKUP(2,1/($A$4:$A560&lt;&gt;""),$A$4:$A560)+1</f>
        <v>553</v>
      </c>
      <c r="B561" s="25"/>
      <c r="C561" s="42"/>
      <c r="D561" s="26" t="str">
        <f ca="1">IFERROR(IF($E561="","",VLOOKUP($E561,'Currency Pairs'!$B$4:$D$1001,3,FALSE)),"")</f>
        <v/>
      </c>
      <c r="E561" s="41" t="str">
        <f ca="1">IFERROR(IF($D561="","",VLOOKUP($D561,'Currency Pairs'!$A$4:$B$1001,2,FALSE)),"")</f>
        <v/>
      </c>
      <c r="F561" s="42"/>
      <c r="G561" s="41"/>
      <c r="H561" s="41"/>
      <c r="I561" s="41"/>
      <c r="J561" s="43" t="str">
        <f t="shared" si="18"/>
        <v/>
      </c>
      <c r="K561" s="76"/>
      <c r="L561" s="41"/>
      <c r="M561" s="44"/>
      <c r="N561" s="45" t="str">
        <f>IF(OR($G561="",$L561=""),"",ROUND(IF($F561="Long",(L561-G561),(G561-L561)) * POWER(10, VLOOKUP($D561,'Currency Pairs'!$A:$C,3,FALSE)),0))</f>
        <v/>
      </c>
      <c r="O561" s="89" t="str">
        <f>IF($P561="","",(($P561+$Q561+$R561)/LOOKUP(2,1/($V$4:$V560&lt;&gt;""),$V$4:$V560)))</f>
        <v/>
      </c>
      <c r="P561" s="46"/>
      <c r="Q561" s="46"/>
      <c r="R561" s="46"/>
      <c r="S561" s="31" t="str">
        <f t="shared" si="19"/>
        <v/>
      </c>
      <c r="T561" s="63"/>
      <c r="U561" s="63"/>
      <c r="V561" s="30" t="str">
        <f>IF($P561="","",$P561+$Q561+LOOKUP(2,1/($V$4:$V560&lt;&gt;""),$V$4:$V560))</f>
        <v/>
      </c>
      <c r="W561" s="31"/>
      <c r="X561" s="31"/>
      <c r="Y561" s="32"/>
      <c r="Z561" s="32"/>
      <c r="AA561" s="32"/>
      <c r="AB561" s="32"/>
      <c r="AC561" s="3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2"/>
      <c r="AO561" s="32"/>
      <c r="AP561" s="32"/>
      <c r="AQ561" s="32"/>
      <c r="AR561" s="32"/>
      <c r="AS561" s="32"/>
      <c r="AT561" s="32"/>
      <c r="AU561" s="32"/>
      <c r="AV561" s="32"/>
      <c r="AW561" s="32"/>
      <c r="AX561" s="32"/>
      <c r="AY561" s="32"/>
      <c r="AZ561" s="32"/>
      <c r="BA561" s="32"/>
      <c r="BB561" s="32"/>
      <c r="BC561" s="32"/>
      <c r="BD561" s="32"/>
      <c r="BE561" s="32"/>
      <c r="BF561" s="32"/>
      <c r="BG561" s="32"/>
      <c r="BH561" s="32"/>
      <c r="BI561" s="32"/>
      <c r="BJ561" s="32"/>
      <c r="BK561" s="32"/>
      <c r="BL561" s="32"/>
      <c r="BM561" s="32"/>
      <c r="BN561" s="32"/>
      <c r="BO561" s="32"/>
      <c r="BP561" s="32"/>
      <c r="BQ561" s="32"/>
      <c r="BR561" s="32"/>
      <c r="BS561" s="32"/>
      <c r="BT561" s="32"/>
      <c r="BU561" s="32"/>
      <c r="BV561" s="32"/>
      <c r="BW561" s="32"/>
      <c r="BX561" s="32"/>
      <c r="BY561" s="32"/>
      <c r="BZ561" s="32"/>
      <c r="CA561" s="32"/>
      <c r="CB561" s="32"/>
      <c r="CC561" s="32"/>
      <c r="CD561" s="32"/>
      <c r="CE561" s="32"/>
      <c r="CF561" s="32"/>
      <c r="CG561" s="32"/>
      <c r="CH561" s="32"/>
      <c r="CI561" s="32"/>
      <c r="CJ561" s="32"/>
      <c r="CK561" s="32"/>
      <c r="CL561" s="32"/>
      <c r="CM561" s="32"/>
      <c r="CN561" s="32"/>
      <c r="CO561" s="32"/>
      <c r="CP561" s="32"/>
      <c r="CQ561" s="32"/>
      <c r="CR561" s="32"/>
      <c r="CS561" s="32"/>
      <c r="CT561" s="32"/>
      <c r="CU561" s="32"/>
      <c r="CV561" s="32"/>
      <c r="CW561" s="32"/>
      <c r="CX561" s="32"/>
      <c r="CY561" s="32"/>
      <c r="CZ561" s="32"/>
      <c r="DA561" s="32"/>
      <c r="DB561" s="32"/>
      <c r="DC561" s="32"/>
      <c r="DD561" s="32"/>
      <c r="DE561" s="32"/>
      <c r="DF561" s="32"/>
      <c r="DG561" s="32"/>
      <c r="DH561" s="32"/>
      <c r="DI561" s="32"/>
      <c r="DJ561" s="32"/>
      <c r="DK561" s="32"/>
      <c r="DL561" s="32"/>
      <c r="DM561" s="32"/>
      <c r="DN561" s="32"/>
      <c r="DO561" s="32"/>
      <c r="DP561" s="32"/>
      <c r="DQ561" s="32"/>
      <c r="DR561" s="32"/>
      <c r="DS561" s="32"/>
      <c r="DT561" s="32"/>
      <c r="DU561" s="32"/>
      <c r="DV561" s="32"/>
      <c r="DW561" s="32"/>
      <c r="DX561" s="32"/>
      <c r="DY561" s="32"/>
      <c r="DZ561" s="32"/>
      <c r="EA561" s="32"/>
      <c r="EB561" s="32"/>
      <c r="EC561" s="32"/>
      <c r="ED561" s="32"/>
      <c r="EE561" s="32"/>
      <c r="EF561" s="32"/>
      <c r="EG561" s="32"/>
      <c r="EH561" s="32"/>
      <c r="EI561" s="32"/>
      <c r="EJ561" s="32"/>
      <c r="EK561" s="32"/>
      <c r="EL561" s="32"/>
      <c r="EM561" s="32"/>
      <c r="EN561" s="32"/>
      <c r="EO561" s="32"/>
      <c r="EP561" s="32"/>
      <c r="EQ561" s="32"/>
      <c r="ER561" s="32"/>
      <c r="ES561" s="32"/>
      <c r="ET561" s="32"/>
      <c r="EU561" s="32"/>
      <c r="EV561" s="32"/>
      <c r="EW561" s="32"/>
      <c r="EX561" s="32"/>
      <c r="EY561" s="32"/>
      <c r="EZ561" s="32"/>
      <c r="FA561" s="32"/>
      <c r="FB561" s="32"/>
      <c r="FC561" s="32"/>
      <c r="FD561" s="32"/>
      <c r="FE561" s="32"/>
      <c r="FF561" s="32"/>
      <c r="FG561" s="32"/>
      <c r="FH561" s="32"/>
      <c r="FI561" s="32"/>
      <c r="FJ561" s="32"/>
      <c r="FK561" s="32"/>
      <c r="FL561" s="32"/>
      <c r="FM561" s="32"/>
      <c r="FN561" s="32"/>
      <c r="FO561" s="32"/>
      <c r="FP561" s="32"/>
      <c r="FQ561" s="32"/>
      <c r="FR561" s="32"/>
      <c r="FS561" s="32"/>
      <c r="FT561" s="32"/>
      <c r="FU561" s="32"/>
      <c r="FV561" s="32"/>
      <c r="FW561" s="32"/>
      <c r="FX561" s="32"/>
      <c r="FY561" s="32"/>
      <c r="FZ561" s="32"/>
      <c r="GA561" s="32"/>
      <c r="GB561" s="32"/>
      <c r="GC561" s="32"/>
      <c r="GD561" s="32"/>
      <c r="GE561" s="32"/>
      <c r="GF561" s="32"/>
      <c r="GG561" s="32"/>
      <c r="GH561" s="32"/>
      <c r="GI561" s="32"/>
      <c r="GJ561" s="32"/>
      <c r="GK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</row>
    <row r="562" spans="1:258" ht="18" x14ac:dyDescent="0.25">
      <c r="A562" s="33">
        <f>LOOKUP(2,1/($A$4:$A561&lt;&gt;""),$A$4:$A561)+1</f>
        <v>554</v>
      </c>
      <c r="B562" s="34"/>
      <c r="C562" s="48"/>
      <c r="D562" s="35" t="str">
        <f ca="1">IFERROR(IF($E562="","",VLOOKUP($E562,'Currency Pairs'!$B$4:$D$1001,3,FALSE)),"")</f>
        <v/>
      </c>
      <c r="E562" s="47" t="str">
        <f ca="1">IFERROR(IF($D562="","",VLOOKUP($D562,'Currency Pairs'!$A$4:$B$1001,2,FALSE)),"")</f>
        <v/>
      </c>
      <c r="F562" s="48"/>
      <c r="G562" s="47"/>
      <c r="H562" s="47"/>
      <c r="I562" s="47"/>
      <c r="J562" s="49" t="str">
        <f t="shared" si="18"/>
        <v/>
      </c>
      <c r="K562" s="77"/>
      <c r="L562" s="47"/>
      <c r="M562" s="50"/>
      <c r="N562" s="51" t="str">
        <f>IF(OR($G562="",$L562=""),"",ROUND(IF($F562="Long",(L562-G562),(G562-L562)) * POWER(10, VLOOKUP($D562,'Currency Pairs'!$A:$C,3,FALSE)),0))</f>
        <v/>
      </c>
      <c r="O562" s="93" t="str">
        <f>IF($P562="","",(($P562+$Q562+$R562)/LOOKUP(2,1/($V$4:$V561&lt;&gt;""),$V$4:$V561)))</f>
        <v/>
      </c>
      <c r="P562" s="52"/>
      <c r="Q562" s="52"/>
      <c r="R562" s="52"/>
      <c r="S562" s="40" t="str">
        <f t="shared" si="19"/>
        <v/>
      </c>
      <c r="T562" s="64"/>
      <c r="U562" s="64"/>
      <c r="V562" s="39" t="str">
        <f>IF($P562="","",$P562+$Q562+LOOKUP(2,1/($V$4:$V561&lt;&gt;""),$V$4:$V561))</f>
        <v/>
      </c>
      <c r="W562" s="40"/>
      <c r="X562" s="40"/>
      <c r="Y562" s="33"/>
      <c r="Z562" s="33"/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  <c r="CY562" s="33"/>
      <c r="CZ562" s="33"/>
      <c r="DA562" s="33"/>
      <c r="DB562" s="33"/>
      <c r="DC562" s="33"/>
      <c r="DD562" s="33"/>
      <c r="DE562" s="33"/>
      <c r="DF562" s="33"/>
      <c r="DG562" s="33"/>
      <c r="DH562" s="33"/>
      <c r="DI562" s="33"/>
      <c r="DJ562" s="33"/>
      <c r="DK562" s="33"/>
      <c r="DL562" s="33"/>
      <c r="DM562" s="33"/>
      <c r="DN562" s="33"/>
      <c r="DO562" s="33"/>
      <c r="DP562" s="33"/>
      <c r="DQ562" s="33"/>
      <c r="DR562" s="33"/>
      <c r="DS562" s="33"/>
      <c r="DT562" s="33"/>
      <c r="DU562" s="33"/>
      <c r="DV562" s="33"/>
      <c r="DW562" s="33"/>
      <c r="DX562" s="33"/>
      <c r="DY562" s="33"/>
      <c r="DZ562" s="33"/>
      <c r="EA562" s="33"/>
      <c r="EB562" s="33"/>
      <c r="EC562" s="33"/>
      <c r="ED562" s="33"/>
      <c r="EE562" s="33"/>
      <c r="EF562" s="33"/>
      <c r="EG562" s="33"/>
      <c r="EH562" s="33"/>
      <c r="EI562" s="33"/>
      <c r="EJ562" s="33"/>
      <c r="EK562" s="33"/>
      <c r="EL562" s="33"/>
      <c r="EM562" s="33"/>
      <c r="EN562" s="33"/>
      <c r="EO562" s="33"/>
      <c r="EP562" s="33"/>
      <c r="EQ562" s="33"/>
      <c r="ER562" s="33"/>
      <c r="ES562" s="33"/>
      <c r="ET562" s="33"/>
      <c r="EU562" s="33"/>
      <c r="EV562" s="33"/>
      <c r="EW562" s="33"/>
      <c r="EX562" s="33"/>
      <c r="EY562" s="33"/>
      <c r="EZ562" s="33"/>
      <c r="FA562" s="33"/>
      <c r="FB562" s="33"/>
      <c r="FC562" s="33"/>
      <c r="FD562" s="33"/>
      <c r="FE562" s="33"/>
      <c r="FF562" s="33"/>
      <c r="FG562" s="33"/>
      <c r="FH562" s="33"/>
      <c r="FI562" s="33"/>
      <c r="FJ562" s="33"/>
      <c r="FK562" s="33"/>
      <c r="FL562" s="33"/>
      <c r="FM562" s="33"/>
      <c r="FN562" s="33"/>
      <c r="FO562" s="33"/>
      <c r="FP562" s="33"/>
      <c r="FQ562" s="33"/>
      <c r="FR562" s="33"/>
      <c r="FS562" s="33"/>
      <c r="FT562" s="33"/>
      <c r="FU562" s="33"/>
      <c r="FV562" s="33"/>
      <c r="FW562" s="33"/>
      <c r="FX562" s="33"/>
      <c r="FY562" s="33"/>
      <c r="FZ562" s="33"/>
      <c r="GA562" s="33"/>
      <c r="GB562" s="33"/>
      <c r="GC562" s="33"/>
      <c r="GD562" s="33"/>
      <c r="GE562" s="33"/>
      <c r="GF562" s="33"/>
      <c r="GG562" s="33"/>
      <c r="GH562" s="33"/>
      <c r="GI562" s="33"/>
      <c r="GJ562" s="33"/>
      <c r="GK562" s="33"/>
      <c r="GL562" s="33"/>
      <c r="GM562" s="33"/>
      <c r="GN562" s="33"/>
      <c r="GO562" s="33"/>
      <c r="GP562" s="33"/>
      <c r="GQ562" s="33"/>
      <c r="GR562" s="33"/>
      <c r="GS562" s="33"/>
      <c r="GT562" s="33"/>
      <c r="GU562" s="33"/>
      <c r="GV562" s="33"/>
      <c r="GW562" s="33"/>
      <c r="GX562" s="33"/>
      <c r="GY562" s="33"/>
      <c r="GZ562" s="33"/>
      <c r="HA562" s="33"/>
      <c r="HB562" s="33"/>
      <c r="HC562" s="33"/>
      <c r="HD562" s="33"/>
      <c r="HE562" s="33"/>
      <c r="HF562" s="33"/>
      <c r="HG562" s="33"/>
      <c r="HH562" s="33"/>
      <c r="HI562" s="33"/>
      <c r="HJ562" s="33"/>
      <c r="HK562" s="33"/>
      <c r="HL562" s="33"/>
      <c r="HM562" s="33"/>
      <c r="HN562" s="33"/>
      <c r="HO562" s="33"/>
      <c r="HP562" s="33"/>
      <c r="HQ562" s="33"/>
      <c r="HR562" s="33"/>
      <c r="HS562" s="33"/>
      <c r="HT562" s="33"/>
      <c r="HU562" s="33"/>
      <c r="HV562" s="33"/>
      <c r="HW562" s="33"/>
      <c r="HX562" s="33"/>
      <c r="HY562" s="33"/>
      <c r="HZ562" s="33"/>
      <c r="IA562" s="33"/>
      <c r="IB562" s="33"/>
      <c r="IC562" s="33"/>
      <c r="ID562" s="33"/>
      <c r="IE562" s="33"/>
      <c r="IF562" s="33"/>
      <c r="IG562" s="33"/>
      <c r="IH562" s="33"/>
      <c r="II562" s="33"/>
      <c r="IJ562" s="33"/>
      <c r="IK562" s="33"/>
      <c r="IL562" s="33"/>
      <c r="IM562" s="33"/>
      <c r="IN562" s="33"/>
      <c r="IO562" s="33"/>
      <c r="IP562" s="33"/>
      <c r="IQ562" s="33"/>
      <c r="IR562" s="33"/>
      <c r="IS562" s="33"/>
      <c r="IT562" s="33"/>
      <c r="IU562" s="33"/>
      <c r="IV562" s="33"/>
      <c r="IW562" s="33"/>
      <c r="IX562" s="33"/>
    </row>
    <row r="563" spans="1:258" ht="18" x14ac:dyDescent="0.25">
      <c r="A563" s="24">
        <f>LOOKUP(2,1/($A$4:$A562&lt;&gt;""),$A$4:$A562)+1</f>
        <v>555</v>
      </c>
      <c r="B563" s="25"/>
      <c r="C563" s="42"/>
      <c r="D563" s="26" t="str">
        <f ca="1">IFERROR(IF($E563="","",VLOOKUP($E563,'Currency Pairs'!$B$4:$D$1001,3,FALSE)),"")</f>
        <v/>
      </c>
      <c r="E563" s="41" t="str">
        <f ca="1">IFERROR(IF($D563="","",VLOOKUP($D563,'Currency Pairs'!$A$4:$B$1001,2,FALSE)),"")</f>
        <v/>
      </c>
      <c r="F563" s="42"/>
      <c r="G563" s="41"/>
      <c r="H563" s="41"/>
      <c r="I563" s="41"/>
      <c r="J563" s="43" t="str">
        <f t="shared" si="18"/>
        <v/>
      </c>
      <c r="K563" s="76"/>
      <c r="L563" s="41"/>
      <c r="M563" s="44"/>
      <c r="N563" s="45" t="str">
        <f>IF(OR($G563="",$L563=""),"",ROUND(IF($F563="Long",(L563-G563),(G563-L563)) * POWER(10, VLOOKUP($D563,'Currency Pairs'!$A:$C,3,FALSE)),0))</f>
        <v/>
      </c>
      <c r="O563" s="89" t="str">
        <f>IF($P563="","",(($P563+$Q563+$R563)/LOOKUP(2,1/($V$4:$V562&lt;&gt;""),$V$4:$V562)))</f>
        <v/>
      </c>
      <c r="P563" s="46"/>
      <c r="Q563" s="46"/>
      <c r="R563" s="46"/>
      <c r="S563" s="31" t="str">
        <f t="shared" si="19"/>
        <v/>
      </c>
      <c r="T563" s="63"/>
      <c r="U563" s="63"/>
      <c r="V563" s="30" t="str">
        <f>IF($P563="","",$P563+$Q563+LOOKUP(2,1/($V$4:$V562&lt;&gt;""),$V$4:$V562))</f>
        <v/>
      </c>
      <c r="W563" s="31"/>
      <c r="X563" s="31"/>
      <c r="Y563" s="32"/>
      <c r="Z563" s="32"/>
      <c r="AA563" s="32"/>
      <c r="AB563" s="32"/>
      <c r="AC563" s="3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2"/>
      <c r="AO563" s="32"/>
      <c r="AP563" s="32"/>
      <c r="AQ563" s="32"/>
      <c r="AR563" s="32"/>
      <c r="AS563" s="32"/>
      <c r="AT563" s="32"/>
      <c r="AU563" s="32"/>
      <c r="AV563" s="32"/>
      <c r="AW563" s="32"/>
      <c r="AX563" s="32"/>
      <c r="AY563" s="32"/>
      <c r="AZ563" s="32"/>
      <c r="BA563" s="32"/>
      <c r="BB563" s="32"/>
      <c r="BC563" s="32"/>
      <c r="BD563" s="32"/>
      <c r="BE563" s="32"/>
      <c r="BF563" s="32"/>
      <c r="BG563" s="32"/>
      <c r="BH563" s="32"/>
      <c r="BI563" s="32"/>
      <c r="BJ563" s="32"/>
      <c r="BK563" s="32"/>
      <c r="BL563" s="32"/>
      <c r="BM563" s="32"/>
      <c r="BN563" s="32"/>
      <c r="BO563" s="32"/>
      <c r="BP563" s="32"/>
      <c r="BQ563" s="32"/>
      <c r="BR563" s="32"/>
      <c r="BS563" s="32"/>
      <c r="BT563" s="32"/>
      <c r="BU563" s="32"/>
      <c r="BV563" s="32"/>
      <c r="BW563" s="32"/>
      <c r="BX563" s="32"/>
      <c r="BY563" s="32"/>
      <c r="BZ563" s="32"/>
      <c r="CA563" s="32"/>
      <c r="CB563" s="32"/>
      <c r="CC563" s="32"/>
      <c r="CD563" s="32"/>
      <c r="CE563" s="32"/>
      <c r="CF563" s="32"/>
      <c r="CG563" s="32"/>
      <c r="CH563" s="32"/>
      <c r="CI563" s="32"/>
      <c r="CJ563" s="32"/>
      <c r="CK563" s="32"/>
      <c r="CL563" s="32"/>
      <c r="CM563" s="32"/>
      <c r="CN563" s="32"/>
      <c r="CO563" s="32"/>
      <c r="CP563" s="32"/>
      <c r="CQ563" s="32"/>
      <c r="CR563" s="32"/>
      <c r="CS563" s="32"/>
      <c r="CT563" s="32"/>
      <c r="CU563" s="32"/>
      <c r="CV563" s="32"/>
      <c r="CW563" s="32"/>
      <c r="CX563" s="32"/>
      <c r="CY563" s="32"/>
      <c r="CZ563" s="32"/>
      <c r="DA563" s="32"/>
      <c r="DB563" s="32"/>
      <c r="DC563" s="32"/>
      <c r="DD563" s="32"/>
      <c r="DE563" s="32"/>
      <c r="DF563" s="32"/>
      <c r="DG563" s="32"/>
      <c r="DH563" s="32"/>
      <c r="DI563" s="32"/>
      <c r="DJ563" s="32"/>
      <c r="DK563" s="32"/>
      <c r="DL563" s="32"/>
      <c r="DM563" s="32"/>
      <c r="DN563" s="32"/>
      <c r="DO563" s="32"/>
      <c r="DP563" s="32"/>
      <c r="DQ563" s="32"/>
      <c r="DR563" s="32"/>
      <c r="DS563" s="32"/>
      <c r="DT563" s="32"/>
      <c r="DU563" s="32"/>
      <c r="DV563" s="32"/>
      <c r="DW563" s="32"/>
      <c r="DX563" s="32"/>
      <c r="DY563" s="32"/>
      <c r="DZ563" s="32"/>
      <c r="EA563" s="32"/>
      <c r="EB563" s="32"/>
      <c r="EC563" s="32"/>
      <c r="ED563" s="32"/>
      <c r="EE563" s="32"/>
      <c r="EF563" s="32"/>
      <c r="EG563" s="32"/>
      <c r="EH563" s="32"/>
      <c r="EI563" s="32"/>
      <c r="EJ563" s="32"/>
      <c r="EK563" s="32"/>
      <c r="EL563" s="32"/>
      <c r="EM563" s="32"/>
      <c r="EN563" s="32"/>
      <c r="EO563" s="32"/>
      <c r="EP563" s="32"/>
      <c r="EQ563" s="32"/>
      <c r="ER563" s="32"/>
      <c r="ES563" s="32"/>
      <c r="ET563" s="32"/>
      <c r="EU563" s="32"/>
      <c r="EV563" s="32"/>
      <c r="EW563" s="32"/>
      <c r="EX563" s="32"/>
      <c r="EY563" s="32"/>
      <c r="EZ563" s="32"/>
      <c r="FA563" s="32"/>
      <c r="FB563" s="32"/>
      <c r="FC563" s="32"/>
      <c r="FD563" s="32"/>
      <c r="FE563" s="32"/>
      <c r="FF563" s="32"/>
      <c r="FG563" s="32"/>
      <c r="FH563" s="32"/>
      <c r="FI563" s="32"/>
      <c r="FJ563" s="32"/>
      <c r="FK563" s="32"/>
      <c r="FL563" s="32"/>
      <c r="FM563" s="32"/>
      <c r="FN563" s="32"/>
      <c r="FO563" s="32"/>
      <c r="FP563" s="32"/>
      <c r="FQ563" s="32"/>
      <c r="FR563" s="32"/>
      <c r="FS563" s="32"/>
      <c r="FT563" s="32"/>
      <c r="FU563" s="32"/>
      <c r="FV563" s="32"/>
      <c r="FW563" s="32"/>
      <c r="FX563" s="32"/>
      <c r="FY563" s="32"/>
      <c r="FZ563" s="32"/>
      <c r="GA563" s="32"/>
      <c r="GB563" s="32"/>
      <c r="GC563" s="32"/>
      <c r="GD563" s="32"/>
      <c r="GE563" s="32"/>
      <c r="GF563" s="32"/>
      <c r="GG563" s="32"/>
      <c r="GH563" s="32"/>
      <c r="GI563" s="32"/>
      <c r="GJ563" s="32"/>
      <c r="GK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</row>
    <row r="564" spans="1:258" ht="18" x14ac:dyDescent="0.25">
      <c r="A564" s="33">
        <f>LOOKUP(2,1/($A$4:$A563&lt;&gt;""),$A$4:$A563)+1</f>
        <v>556</v>
      </c>
      <c r="B564" s="34"/>
      <c r="C564" s="48"/>
      <c r="D564" s="35" t="str">
        <f ca="1">IFERROR(IF($E564="","",VLOOKUP($E564,'Currency Pairs'!$B$4:$D$1001,3,FALSE)),"")</f>
        <v/>
      </c>
      <c r="E564" s="47" t="str">
        <f ca="1">IFERROR(IF($D564="","",VLOOKUP($D564,'Currency Pairs'!$A$4:$B$1001,2,FALSE)),"")</f>
        <v/>
      </c>
      <c r="F564" s="48"/>
      <c r="G564" s="47"/>
      <c r="H564" s="47"/>
      <c r="I564" s="47"/>
      <c r="J564" s="49" t="str">
        <f t="shared" si="18"/>
        <v/>
      </c>
      <c r="K564" s="77"/>
      <c r="L564" s="47"/>
      <c r="M564" s="50"/>
      <c r="N564" s="51" t="str">
        <f>IF(OR($G564="",$L564=""),"",ROUND(IF($F564="Long",(L564-G564),(G564-L564)) * POWER(10, VLOOKUP($D564,'Currency Pairs'!$A:$C,3,FALSE)),0))</f>
        <v/>
      </c>
      <c r="O564" s="93" t="str">
        <f>IF($P564="","",(($P564+$Q564+$R564)/LOOKUP(2,1/($V$4:$V563&lt;&gt;""),$V$4:$V563)))</f>
        <v/>
      </c>
      <c r="P564" s="52"/>
      <c r="Q564" s="52"/>
      <c r="R564" s="52"/>
      <c r="S564" s="40" t="str">
        <f t="shared" si="19"/>
        <v/>
      </c>
      <c r="T564" s="64"/>
      <c r="U564" s="64"/>
      <c r="V564" s="39" t="str">
        <f>IF($P564="","",$P564+$Q564+LOOKUP(2,1/($V$4:$V563&lt;&gt;""),$V$4:$V563))</f>
        <v/>
      </c>
      <c r="W564" s="40"/>
      <c r="X564" s="40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  <c r="CY564" s="33"/>
      <c r="CZ564" s="33"/>
      <c r="DA564" s="33"/>
      <c r="DB564" s="33"/>
      <c r="DC564" s="33"/>
      <c r="DD564" s="33"/>
      <c r="DE564" s="33"/>
      <c r="DF564" s="33"/>
      <c r="DG564" s="33"/>
      <c r="DH564" s="33"/>
      <c r="DI564" s="33"/>
      <c r="DJ564" s="33"/>
      <c r="DK564" s="33"/>
      <c r="DL564" s="33"/>
      <c r="DM564" s="33"/>
      <c r="DN564" s="33"/>
      <c r="DO564" s="33"/>
      <c r="DP564" s="33"/>
      <c r="DQ564" s="33"/>
      <c r="DR564" s="33"/>
      <c r="DS564" s="33"/>
      <c r="DT564" s="33"/>
      <c r="DU564" s="33"/>
      <c r="DV564" s="33"/>
      <c r="DW564" s="33"/>
      <c r="DX564" s="33"/>
      <c r="DY564" s="33"/>
      <c r="DZ564" s="33"/>
      <c r="EA564" s="33"/>
      <c r="EB564" s="33"/>
      <c r="EC564" s="33"/>
      <c r="ED564" s="33"/>
      <c r="EE564" s="33"/>
      <c r="EF564" s="33"/>
      <c r="EG564" s="33"/>
      <c r="EH564" s="33"/>
      <c r="EI564" s="33"/>
      <c r="EJ564" s="33"/>
      <c r="EK564" s="33"/>
      <c r="EL564" s="33"/>
      <c r="EM564" s="33"/>
      <c r="EN564" s="33"/>
      <c r="EO564" s="33"/>
      <c r="EP564" s="33"/>
      <c r="EQ564" s="33"/>
      <c r="ER564" s="33"/>
      <c r="ES564" s="33"/>
      <c r="ET564" s="33"/>
      <c r="EU564" s="33"/>
      <c r="EV564" s="33"/>
      <c r="EW564" s="33"/>
      <c r="EX564" s="33"/>
      <c r="EY564" s="33"/>
      <c r="EZ564" s="33"/>
      <c r="FA564" s="33"/>
      <c r="FB564" s="33"/>
      <c r="FC564" s="33"/>
      <c r="FD564" s="33"/>
      <c r="FE564" s="33"/>
      <c r="FF564" s="33"/>
      <c r="FG564" s="33"/>
      <c r="FH564" s="33"/>
      <c r="FI564" s="33"/>
      <c r="FJ564" s="33"/>
      <c r="FK564" s="33"/>
      <c r="FL564" s="33"/>
      <c r="FM564" s="33"/>
      <c r="FN564" s="33"/>
      <c r="FO564" s="33"/>
      <c r="FP564" s="33"/>
      <c r="FQ564" s="33"/>
      <c r="FR564" s="33"/>
      <c r="FS564" s="33"/>
      <c r="FT564" s="33"/>
      <c r="FU564" s="33"/>
      <c r="FV564" s="33"/>
      <c r="FW564" s="33"/>
      <c r="FX564" s="33"/>
      <c r="FY564" s="33"/>
      <c r="FZ564" s="33"/>
      <c r="GA564" s="33"/>
      <c r="GB564" s="33"/>
      <c r="GC564" s="33"/>
      <c r="GD564" s="33"/>
      <c r="GE564" s="33"/>
      <c r="GF564" s="33"/>
      <c r="GG564" s="33"/>
      <c r="GH564" s="33"/>
      <c r="GI564" s="33"/>
      <c r="GJ564" s="33"/>
      <c r="GK564" s="33"/>
      <c r="GL564" s="33"/>
      <c r="GM564" s="33"/>
      <c r="GN564" s="33"/>
      <c r="GO564" s="33"/>
      <c r="GP564" s="33"/>
      <c r="GQ564" s="33"/>
      <c r="GR564" s="33"/>
      <c r="GS564" s="33"/>
      <c r="GT564" s="33"/>
      <c r="GU564" s="33"/>
      <c r="GV564" s="33"/>
      <c r="GW564" s="33"/>
      <c r="GX564" s="33"/>
      <c r="GY564" s="33"/>
      <c r="GZ564" s="33"/>
      <c r="HA564" s="33"/>
      <c r="HB564" s="33"/>
      <c r="HC564" s="33"/>
      <c r="HD564" s="33"/>
      <c r="HE564" s="33"/>
      <c r="HF564" s="33"/>
      <c r="HG564" s="33"/>
      <c r="HH564" s="33"/>
      <c r="HI564" s="33"/>
      <c r="HJ564" s="33"/>
      <c r="HK564" s="33"/>
      <c r="HL564" s="33"/>
      <c r="HM564" s="33"/>
      <c r="HN564" s="33"/>
      <c r="HO564" s="33"/>
      <c r="HP564" s="33"/>
      <c r="HQ564" s="33"/>
      <c r="HR564" s="33"/>
      <c r="HS564" s="33"/>
      <c r="HT564" s="33"/>
      <c r="HU564" s="33"/>
      <c r="HV564" s="33"/>
      <c r="HW564" s="33"/>
      <c r="HX564" s="33"/>
      <c r="HY564" s="33"/>
      <c r="HZ564" s="33"/>
      <c r="IA564" s="33"/>
      <c r="IB564" s="33"/>
      <c r="IC564" s="33"/>
      <c r="ID564" s="33"/>
      <c r="IE564" s="33"/>
      <c r="IF564" s="33"/>
      <c r="IG564" s="33"/>
      <c r="IH564" s="33"/>
      <c r="II564" s="33"/>
      <c r="IJ564" s="33"/>
      <c r="IK564" s="33"/>
      <c r="IL564" s="33"/>
      <c r="IM564" s="33"/>
      <c r="IN564" s="33"/>
      <c r="IO564" s="33"/>
      <c r="IP564" s="33"/>
      <c r="IQ564" s="33"/>
      <c r="IR564" s="33"/>
      <c r="IS564" s="33"/>
      <c r="IT564" s="33"/>
      <c r="IU564" s="33"/>
      <c r="IV564" s="33"/>
      <c r="IW564" s="33"/>
      <c r="IX564" s="33"/>
    </row>
    <row r="565" spans="1:258" ht="18" x14ac:dyDescent="0.25">
      <c r="A565" s="24">
        <f>LOOKUP(2,1/($A$4:$A564&lt;&gt;""),$A$4:$A564)+1</f>
        <v>557</v>
      </c>
      <c r="B565" s="25"/>
      <c r="C565" s="42"/>
      <c r="D565" s="26" t="str">
        <f ca="1">IFERROR(IF($E565="","",VLOOKUP($E565,'Currency Pairs'!$B$4:$D$1001,3,FALSE)),"")</f>
        <v/>
      </c>
      <c r="E565" s="41" t="str">
        <f ca="1">IFERROR(IF($D565="","",VLOOKUP($D565,'Currency Pairs'!$A$4:$B$1001,2,FALSE)),"")</f>
        <v/>
      </c>
      <c r="F565" s="42"/>
      <c r="G565" s="41"/>
      <c r="H565" s="41"/>
      <c r="I565" s="41"/>
      <c r="J565" s="43" t="str">
        <f t="shared" si="18"/>
        <v/>
      </c>
      <c r="K565" s="76"/>
      <c r="L565" s="41"/>
      <c r="M565" s="44"/>
      <c r="N565" s="45" t="str">
        <f>IF(OR($G565="",$L565=""),"",ROUND(IF($F565="Long",(L565-G565),(G565-L565)) * POWER(10, VLOOKUP($D565,'Currency Pairs'!$A:$C,3,FALSE)),0))</f>
        <v/>
      </c>
      <c r="O565" s="89" t="str">
        <f>IF($P565="","",(($P565+$Q565+$R565)/LOOKUP(2,1/($V$4:$V564&lt;&gt;""),$V$4:$V564)))</f>
        <v/>
      </c>
      <c r="P565" s="46"/>
      <c r="Q565" s="46"/>
      <c r="R565" s="46"/>
      <c r="S565" s="31" t="str">
        <f t="shared" si="19"/>
        <v/>
      </c>
      <c r="T565" s="63"/>
      <c r="U565" s="63"/>
      <c r="V565" s="30" t="str">
        <f>IF($P565="","",$P565+$Q565+LOOKUP(2,1/($V$4:$V564&lt;&gt;""),$V$4:$V564))</f>
        <v/>
      </c>
      <c r="W565" s="31"/>
      <c r="X565" s="31"/>
      <c r="Y565" s="32"/>
      <c r="Z565" s="32"/>
      <c r="AA565" s="32"/>
      <c r="AB565" s="32"/>
      <c r="AC565" s="3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2"/>
      <c r="AO565" s="32"/>
      <c r="AP565" s="32"/>
      <c r="AQ565" s="32"/>
      <c r="AR565" s="32"/>
      <c r="AS565" s="32"/>
      <c r="AT565" s="32"/>
      <c r="AU565" s="32"/>
      <c r="AV565" s="32"/>
      <c r="AW565" s="32"/>
      <c r="AX565" s="32"/>
      <c r="AY565" s="32"/>
      <c r="AZ565" s="32"/>
      <c r="BA565" s="32"/>
      <c r="BB565" s="32"/>
      <c r="BC565" s="32"/>
      <c r="BD565" s="32"/>
      <c r="BE565" s="32"/>
      <c r="BF565" s="32"/>
      <c r="BG565" s="32"/>
      <c r="BH565" s="32"/>
      <c r="BI565" s="32"/>
      <c r="BJ565" s="32"/>
      <c r="BK565" s="32"/>
      <c r="BL565" s="32"/>
      <c r="BM565" s="32"/>
      <c r="BN565" s="32"/>
      <c r="BO565" s="32"/>
      <c r="BP565" s="32"/>
      <c r="BQ565" s="32"/>
      <c r="BR565" s="32"/>
      <c r="BS565" s="32"/>
      <c r="BT565" s="32"/>
      <c r="BU565" s="32"/>
      <c r="BV565" s="32"/>
      <c r="BW565" s="32"/>
      <c r="BX565" s="32"/>
      <c r="BY565" s="32"/>
      <c r="BZ565" s="32"/>
      <c r="CA565" s="32"/>
      <c r="CB565" s="32"/>
      <c r="CC565" s="32"/>
      <c r="CD565" s="32"/>
      <c r="CE565" s="32"/>
      <c r="CF565" s="32"/>
      <c r="CG565" s="32"/>
      <c r="CH565" s="32"/>
      <c r="CI565" s="32"/>
      <c r="CJ565" s="32"/>
      <c r="CK565" s="32"/>
      <c r="CL565" s="32"/>
      <c r="CM565" s="32"/>
      <c r="CN565" s="32"/>
      <c r="CO565" s="32"/>
      <c r="CP565" s="32"/>
      <c r="CQ565" s="32"/>
      <c r="CR565" s="32"/>
      <c r="CS565" s="32"/>
      <c r="CT565" s="32"/>
      <c r="CU565" s="32"/>
      <c r="CV565" s="32"/>
      <c r="CW565" s="32"/>
      <c r="CX565" s="32"/>
      <c r="CY565" s="32"/>
      <c r="CZ565" s="32"/>
      <c r="DA565" s="32"/>
      <c r="DB565" s="32"/>
      <c r="DC565" s="32"/>
      <c r="DD565" s="32"/>
      <c r="DE565" s="32"/>
      <c r="DF565" s="32"/>
      <c r="DG565" s="32"/>
      <c r="DH565" s="32"/>
      <c r="DI565" s="32"/>
      <c r="DJ565" s="32"/>
      <c r="DK565" s="32"/>
      <c r="DL565" s="32"/>
      <c r="DM565" s="32"/>
      <c r="DN565" s="32"/>
      <c r="DO565" s="32"/>
      <c r="DP565" s="32"/>
      <c r="DQ565" s="32"/>
      <c r="DR565" s="32"/>
      <c r="DS565" s="32"/>
      <c r="DT565" s="32"/>
      <c r="DU565" s="32"/>
      <c r="DV565" s="32"/>
      <c r="DW565" s="32"/>
      <c r="DX565" s="32"/>
      <c r="DY565" s="32"/>
      <c r="DZ565" s="32"/>
      <c r="EA565" s="32"/>
      <c r="EB565" s="32"/>
      <c r="EC565" s="32"/>
      <c r="ED565" s="32"/>
      <c r="EE565" s="32"/>
      <c r="EF565" s="32"/>
      <c r="EG565" s="32"/>
      <c r="EH565" s="32"/>
      <c r="EI565" s="32"/>
      <c r="EJ565" s="32"/>
      <c r="EK565" s="32"/>
      <c r="EL565" s="32"/>
      <c r="EM565" s="32"/>
      <c r="EN565" s="32"/>
      <c r="EO565" s="32"/>
      <c r="EP565" s="32"/>
      <c r="EQ565" s="32"/>
      <c r="ER565" s="32"/>
      <c r="ES565" s="32"/>
      <c r="ET565" s="32"/>
      <c r="EU565" s="32"/>
      <c r="EV565" s="32"/>
      <c r="EW565" s="32"/>
      <c r="EX565" s="32"/>
      <c r="EY565" s="32"/>
      <c r="EZ565" s="32"/>
      <c r="FA565" s="32"/>
      <c r="FB565" s="32"/>
      <c r="FC565" s="32"/>
      <c r="FD565" s="32"/>
      <c r="FE565" s="32"/>
      <c r="FF565" s="32"/>
      <c r="FG565" s="32"/>
      <c r="FH565" s="32"/>
      <c r="FI565" s="32"/>
      <c r="FJ565" s="32"/>
      <c r="FK565" s="32"/>
      <c r="FL565" s="32"/>
      <c r="FM565" s="32"/>
      <c r="FN565" s="32"/>
      <c r="FO565" s="32"/>
      <c r="FP565" s="32"/>
      <c r="FQ565" s="32"/>
      <c r="FR565" s="32"/>
      <c r="FS565" s="32"/>
      <c r="FT565" s="32"/>
      <c r="FU565" s="32"/>
      <c r="FV565" s="32"/>
      <c r="FW565" s="32"/>
      <c r="FX565" s="32"/>
      <c r="FY565" s="32"/>
      <c r="FZ565" s="32"/>
      <c r="GA565" s="32"/>
      <c r="GB565" s="32"/>
      <c r="GC565" s="32"/>
      <c r="GD565" s="32"/>
      <c r="GE565" s="32"/>
      <c r="GF565" s="32"/>
      <c r="GG565" s="32"/>
      <c r="GH565" s="32"/>
      <c r="GI565" s="32"/>
      <c r="GJ565" s="32"/>
      <c r="GK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</row>
    <row r="566" spans="1:258" ht="18" x14ac:dyDescent="0.25">
      <c r="A566" s="33">
        <f>LOOKUP(2,1/($A$4:$A565&lt;&gt;""),$A$4:$A565)+1</f>
        <v>558</v>
      </c>
      <c r="B566" s="34"/>
      <c r="C566" s="48"/>
      <c r="D566" s="35" t="str">
        <f ca="1">IFERROR(IF($E566="","",VLOOKUP($E566,'Currency Pairs'!$B$4:$D$1001,3,FALSE)),"")</f>
        <v/>
      </c>
      <c r="E566" s="47" t="str">
        <f ca="1">IFERROR(IF($D566="","",VLOOKUP($D566,'Currency Pairs'!$A$4:$B$1001,2,FALSE)),"")</f>
        <v/>
      </c>
      <c r="F566" s="48"/>
      <c r="G566" s="47"/>
      <c r="H566" s="47"/>
      <c r="I566" s="47"/>
      <c r="J566" s="49" t="str">
        <f t="shared" si="18"/>
        <v/>
      </c>
      <c r="K566" s="77"/>
      <c r="L566" s="47"/>
      <c r="M566" s="50"/>
      <c r="N566" s="51" t="str">
        <f>IF(OR($G566="",$L566=""),"",ROUND(IF($F566="Long",(L566-G566),(G566-L566)) * POWER(10, VLOOKUP($D566,'Currency Pairs'!$A:$C,3,FALSE)),0))</f>
        <v/>
      </c>
      <c r="O566" s="93" t="str">
        <f>IF($P566="","",(($P566+$Q566+$R566)/LOOKUP(2,1/($V$4:$V565&lt;&gt;""),$V$4:$V565)))</f>
        <v/>
      </c>
      <c r="P566" s="52"/>
      <c r="Q566" s="52"/>
      <c r="R566" s="52"/>
      <c r="S566" s="40" t="str">
        <f t="shared" si="19"/>
        <v/>
      </c>
      <c r="T566" s="64"/>
      <c r="U566" s="64"/>
      <c r="V566" s="39" t="str">
        <f>IF($P566="","",$P566+$Q566+LOOKUP(2,1/($V$4:$V565&lt;&gt;""),$V$4:$V565))</f>
        <v/>
      </c>
      <c r="W566" s="40"/>
      <c r="X566" s="40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  <c r="CY566" s="33"/>
      <c r="CZ566" s="33"/>
      <c r="DA566" s="33"/>
      <c r="DB566" s="33"/>
      <c r="DC566" s="33"/>
      <c r="DD566" s="33"/>
      <c r="DE566" s="33"/>
      <c r="DF566" s="33"/>
      <c r="DG566" s="33"/>
      <c r="DH566" s="33"/>
      <c r="DI566" s="33"/>
      <c r="DJ566" s="33"/>
      <c r="DK566" s="33"/>
      <c r="DL566" s="33"/>
      <c r="DM566" s="33"/>
      <c r="DN566" s="33"/>
      <c r="DO566" s="33"/>
      <c r="DP566" s="33"/>
      <c r="DQ566" s="33"/>
      <c r="DR566" s="33"/>
      <c r="DS566" s="33"/>
      <c r="DT566" s="33"/>
      <c r="DU566" s="33"/>
      <c r="DV566" s="33"/>
      <c r="DW566" s="33"/>
      <c r="DX566" s="33"/>
      <c r="DY566" s="33"/>
      <c r="DZ566" s="33"/>
      <c r="EA566" s="33"/>
      <c r="EB566" s="33"/>
      <c r="EC566" s="33"/>
      <c r="ED566" s="33"/>
      <c r="EE566" s="33"/>
      <c r="EF566" s="33"/>
      <c r="EG566" s="33"/>
      <c r="EH566" s="33"/>
      <c r="EI566" s="33"/>
      <c r="EJ566" s="33"/>
      <c r="EK566" s="33"/>
      <c r="EL566" s="33"/>
      <c r="EM566" s="33"/>
      <c r="EN566" s="33"/>
      <c r="EO566" s="33"/>
      <c r="EP566" s="33"/>
      <c r="EQ566" s="33"/>
      <c r="ER566" s="33"/>
      <c r="ES566" s="33"/>
      <c r="ET566" s="33"/>
      <c r="EU566" s="33"/>
      <c r="EV566" s="33"/>
      <c r="EW566" s="33"/>
      <c r="EX566" s="33"/>
      <c r="EY566" s="33"/>
      <c r="EZ566" s="33"/>
      <c r="FA566" s="33"/>
      <c r="FB566" s="33"/>
      <c r="FC566" s="33"/>
      <c r="FD566" s="33"/>
      <c r="FE566" s="33"/>
      <c r="FF566" s="33"/>
      <c r="FG566" s="33"/>
      <c r="FH566" s="33"/>
      <c r="FI566" s="33"/>
      <c r="FJ566" s="33"/>
      <c r="FK566" s="33"/>
      <c r="FL566" s="33"/>
      <c r="FM566" s="33"/>
      <c r="FN566" s="33"/>
      <c r="FO566" s="33"/>
      <c r="FP566" s="33"/>
      <c r="FQ566" s="33"/>
      <c r="FR566" s="33"/>
      <c r="FS566" s="33"/>
      <c r="FT566" s="33"/>
      <c r="FU566" s="33"/>
      <c r="FV566" s="33"/>
      <c r="FW566" s="33"/>
      <c r="FX566" s="33"/>
      <c r="FY566" s="33"/>
      <c r="FZ566" s="33"/>
      <c r="GA566" s="33"/>
      <c r="GB566" s="33"/>
      <c r="GC566" s="33"/>
      <c r="GD566" s="33"/>
      <c r="GE566" s="33"/>
      <c r="GF566" s="33"/>
      <c r="GG566" s="33"/>
      <c r="GH566" s="33"/>
      <c r="GI566" s="33"/>
      <c r="GJ566" s="33"/>
      <c r="GK566" s="33"/>
      <c r="GL566" s="33"/>
      <c r="GM566" s="33"/>
      <c r="GN566" s="33"/>
      <c r="GO566" s="33"/>
      <c r="GP566" s="33"/>
      <c r="GQ566" s="33"/>
      <c r="GR566" s="33"/>
      <c r="GS566" s="33"/>
      <c r="GT566" s="33"/>
      <c r="GU566" s="33"/>
      <c r="GV566" s="33"/>
      <c r="GW566" s="33"/>
      <c r="GX566" s="33"/>
      <c r="GY566" s="33"/>
      <c r="GZ566" s="33"/>
      <c r="HA566" s="33"/>
      <c r="HB566" s="33"/>
      <c r="HC566" s="33"/>
      <c r="HD566" s="33"/>
      <c r="HE566" s="33"/>
      <c r="HF566" s="33"/>
      <c r="HG566" s="33"/>
      <c r="HH566" s="33"/>
      <c r="HI566" s="33"/>
      <c r="HJ566" s="33"/>
      <c r="HK566" s="33"/>
      <c r="HL566" s="33"/>
      <c r="HM566" s="33"/>
      <c r="HN566" s="33"/>
      <c r="HO566" s="33"/>
      <c r="HP566" s="33"/>
      <c r="HQ566" s="33"/>
      <c r="HR566" s="33"/>
      <c r="HS566" s="33"/>
      <c r="HT566" s="33"/>
      <c r="HU566" s="33"/>
      <c r="HV566" s="33"/>
      <c r="HW566" s="33"/>
      <c r="HX566" s="33"/>
      <c r="HY566" s="33"/>
      <c r="HZ566" s="33"/>
      <c r="IA566" s="33"/>
      <c r="IB566" s="33"/>
      <c r="IC566" s="33"/>
      <c r="ID566" s="33"/>
      <c r="IE566" s="33"/>
      <c r="IF566" s="33"/>
      <c r="IG566" s="33"/>
      <c r="IH566" s="33"/>
      <c r="II566" s="33"/>
      <c r="IJ566" s="33"/>
      <c r="IK566" s="33"/>
      <c r="IL566" s="33"/>
      <c r="IM566" s="33"/>
      <c r="IN566" s="33"/>
      <c r="IO566" s="33"/>
      <c r="IP566" s="33"/>
      <c r="IQ566" s="33"/>
      <c r="IR566" s="33"/>
      <c r="IS566" s="33"/>
      <c r="IT566" s="33"/>
      <c r="IU566" s="33"/>
      <c r="IV566" s="33"/>
      <c r="IW566" s="33"/>
      <c r="IX566" s="33"/>
    </row>
    <row r="567" spans="1:258" ht="18" x14ac:dyDescent="0.25">
      <c r="A567" s="24">
        <f>LOOKUP(2,1/($A$4:$A566&lt;&gt;""),$A$4:$A566)+1</f>
        <v>559</v>
      </c>
      <c r="B567" s="25"/>
      <c r="C567" s="42"/>
      <c r="D567" s="26" t="str">
        <f ca="1">IFERROR(IF($E567="","",VLOOKUP($E567,'Currency Pairs'!$B$4:$D$1001,3,FALSE)),"")</f>
        <v/>
      </c>
      <c r="E567" s="41" t="str">
        <f ca="1">IFERROR(IF($D567="","",VLOOKUP($D567,'Currency Pairs'!$A$4:$B$1001,2,FALSE)),"")</f>
        <v/>
      </c>
      <c r="F567" s="42"/>
      <c r="G567" s="41"/>
      <c r="H567" s="41"/>
      <c r="I567" s="41"/>
      <c r="J567" s="43" t="str">
        <f t="shared" si="18"/>
        <v/>
      </c>
      <c r="K567" s="76"/>
      <c r="L567" s="41"/>
      <c r="M567" s="44"/>
      <c r="N567" s="45" t="str">
        <f>IF(OR($G567="",$L567=""),"",ROUND(IF($F567="Long",(L567-G567),(G567-L567)) * POWER(10, VLOOKUP($D567,'Currency Pairs'!$A:$C,3,FALSE)),0))</f>
        <v/>
      </c>
      <c r="O567" s="89" t="str">
        <f>IF($P567="","",(($P567+$Q567+$R567)/LOOKUP(2,1/($V$4:$V566&lt;&gt;""),$V$4:$V566)))</f>
        <v/>
      </c>
      <c r="P567" s="46"/>
      <c r="Q567" s="46"/>
      <c r="R567" s="46"/>
      <c r="S567" s="31" t="str">
        <f t="shared" si="19"/>
        <v/>
      </c>
      <c r="T567" s="63"/>
      <c r="U567" s="63"/>
      <c r="V567" s="30" t="str">
        <f>IF($P567="","",$P567+$Q567+LOOKUP(2,1/($V$4:$V566&lt;&gt;""),$V$4:$V566))</f>
        <v/>
      </c>
      <c r="W567" s="31"/>
      <c r="X567" s="31"/>
      <c r="Y567" s="32"/>
      <c r="Z567" s="32"/>
      <c r="AA567" s="32"/>
      <c r="AB567" s="32"/>
      <c r="AC567" s="3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2"/>
      <c r="AO567" s="32"/>
      <c r="AP567" s="32"/>
      <c r="AQ567" s="32"/>
      <c r="AR567" s="32"/>
      <c r="AS567" s="32"/>
      <c r="AT567" s="32"/>
      <c r="AU567" s="32"/>
      <c r="AV567" s="32"/>
      <c r="AW567" s="32"/>
      <c r="AX567" s="32"/>
      <c r="AY567" s="32"/>
      <c r="AZ567" s="32"/>
      <c r="BA567" s="32"/>
      <c r="BB567" s="32"/>
      <c r="BC567" s="32"/>
      <c r="BD567" s="32"/>
      <c r="BE567" s="32"/>
      <c r="BF567" s="32"/>
      <c r="BG567" s="32"/>
      <c r="BH567" s="32"/>
      <c r="BI567" s="32"/>
      <c r="BJ567" s="32"/>
      <c r="BK567" s="32"/>
      <c r="BL567" s="32"/>
      <c r="BM567" s="32"/>
      <c r="BN567" s="32"/>
      <c r="BO567" s="32"/>
      <c r="BP567" s="32"/>
      <c r="BQ567" s="32"/>
      <c r="BR567" s="32"/>
      <c r="BS567" s="32"/>
      <c r="BT567" s="32"/>
      <c r="BU567" s="32"/>
      <c r="BV567" s="32"/>
      <c r="BW567" s="32"/>
      <c r="BX567" s="32"/>
      <c r="BY567" s="32"/>
      <c r="BZ567" s="32"/>
      <c r="CA567" s="32"/>
      <c r="CB567" s="32"/>
      <c r="CC567" s="32"/>
      <c r="CD567" s="32"/>
      <c r="CE567" s="32"/>
      <c r="CF567" s="32"/>
      <c r="CG567" s="32"/>
      <c r="CH567" s="32"/>
      <c r="CI567" s="32"/>
      <c r="CJ567" s="32"/>
      <c r="CK567" s="32"/>
      <c r="CL567" s="32"/>
      <c r="CM567" s="32"/>
      <c r="CN567" s="32"/>
      <c r="CO567" s="32"/>
      <c r="CP567" s="32"/>
      <c r="CQ567" s="32"/>
      <c r="CR567" s="32"/>
      <c r="CS567" s="32"/>
      <c r="CT567" s="32"/>
      <c r="CU567" s="32"/>
      <c r="CV567" s="32"/>
      <c r="CW567" s="32"/>
      <c r="CX567" s="32"/>
      <c r="CY567" s="32"/>
      <c r="CZ567" s="32"/>
      <c r="DA567" s="32"/>
      <c r="DB567" s="32"/>
      <c r="DC567" s="32"/>
      <c r="DD567" s="32"/>
      <c r="DE567" s="32"/>
      <c r="DF567" s="32"/>
      <c r="DG567" s="32"/>
      <c r="DH567" s="32"/>
      <c r="DI567" s="32"/>
      <c r="DJ567" s="32"/>
      <c r="DK567" s="32"/>
      <c r="DL567" s="32"/>
      <c r="DM567" s="32"/>
      <c r="DN567" s="32"/>
      <c r="DO567" s="32"/>
      <c r="DP567" s="32"/>
      <c r="DQ567" s="32"/>
      <c r="DR567" s="32"/>
      <c r="DS567" s="32"/>
      <c r="DT567" s="32"/>
      <c r="DU567" s="32"/>
      <c r="DV567" s="32"/>
      <c r="DW567" s="32"/>
      <c r="DX567" s="32"/>
      <c r="DY567" s="32"/>
      <c r="DZ567" s="32"/>
      <c r="EA567" s="32"/>
      <c r="EB567" s="32"/>
      <c r="EC567" s="32"/>
      <c r="ED567" s="32"/>
      <c r="EE567" s="32"/>
      <c r="EF567" s="32"/>
      <c r="EG567" s="32"/>
      <c r="EH567" s="32"/>
      <c r="EI567" s="32"/>
      <c r="EJ567" s="32"/>
      <c r="EK567" s="32"/>
      <c r="EL567" s="32"/>
      <c r="EM567" s="32"/>
      <c r="EN567" s="32"/>
      <c r="EO567" s="32"/>
      <c r="EP567" s="32"/>
      <c r="EQ567" s="32"/>
      <c r="ER567" s="32"/>
      <c r="ES567" s="32"/>
      <c r="ET567" s="32"/>
      <c r="EU567" s="32"/>
      <c r="EV567" s="32"/>
      <c r="EW567" s="32"/>
      <c r="EX567" s="32"/>
      <c r="EY567" s="32"/>
      <c r="EZ567" s="32"/>
      <c r="FA567" s="32"/>
      <c r="FB567" s="32"/>
      <c r="FC567" s="32"/>
      <c r="FD567" s="32"/>
      <c r="FE567" s="32"/>
      <c r="FF567" s="32"/>
      <c r="FG567" s="32"/>
      <c r="FH567" s="32"/>
      <c r="FI567" s="32"/>
      <c r="FJ567" s="32"/>
      <c r="FK567" s="32"/>
      <c r="FL567" s="32"/>
      <c r="FM567" s="32"/>
      <c r="FN567" s="32"/>
      <c r="FO567" s="32"/>
      <c r="FP567" s="32"/>
      <c r="FQ567" s="32"/>
      <c r="FR567" s="32"/>
      <c r="FS567" s="32"/>
      <c r="FT567" s="32"/>
      <c r="FU567" s="32"/>
      <c r="FV567" s="32"/>
      <c r="FW567" s="32"/>
      <c r="FX567" s="32"/>
      <c r="FY567" s="32"/>
      <c r="FZ567" s="32"/>
      <c r="GA567" s="32"/>
      <c r="GB567" s="32"/>
      <c r="GC567" s="32"/>
      <c r="GD567" s="32"/>
      <c r="GE567" s="32"/>
      <c r="GF567" s="32"/>
      <c r="GG567" s="32"/>
      <c r="GH567" s="32"/>
      <c r="GI567" s="32"/>
      <c r="GJ567" s="32"/>
      <c r="GK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</row>
    <row r="568" spans="1:258" ht="18" x14ac:dyDescent="0.25">
      <c r="A568" s="33">
        <f>LOOKUP(2,1/($A$4:$A567&lt;&gt;""),$A$4:$A567)+1</f>
        <v>560</v>
      </c>
      <c r="B568" s="34"/>
      <c r="C568" s="48"/>
      <c r="D568" s="35" t="str">
        <f ca="1">IFERROR(IF($E568="","",VLOOKUP($E568,'Currency Pairs'!$B$4:$D$1001,3,FALSE)),"")</f>
        <v/>
      </c>
      <c r="E568" s="47" t="str">
        <f ca="1">IFERROR(IF($D568="","",VLOOKUP($D568,'Currency Pairs'!$A$4:$B$1001,2,FALSE)),"")</f>
        <v/>
      </c>
      <c r="F568" s="48"/>
      <c r="G568" s="47"/>
      <c r="H568" s="47"/>
      <c r="I568" s="47"/>
      <c r="J568" s="49" t="str">
        <f t="shared" si="18"/>
        <v/>
      </c>
      <c r="K568" s="77"/>
      <c r="L568" s="47"/>
      <c r="M568" s="50"/>
      <c r="N568" s="51" t="str">
        <f>IF(OR($G568="",$L568=""),"",ROUND(IF($F568="Long",(L568-G568),(G568-L568)) * POWER(10, VLOOKUP($D568,'Currency Pairs'!$A:$C,3,FALSE)),0))</f>
        <v/>
      </c>
      <c r="O568" s="93" t="str">
        <f>IF($P568="","",(($P568+$Q568+$R568)/LOOKUP(2,1/($V$4:$V567&lt;&gt;""),$V$4:$V567)))</f>
        <v/>
      </c>
      <c r="P568" s="52"/>
      <c r="Q568" s="52"/>
      <c r="R568" s="52"/>
      <c r="S568" s="40" t="str">
        <f t="shared" si="19"/>
        <v/>
      </c>
      <c r="T568" s="64"/>
      <c r="U568" s="64"/>
      <c r="V568" s="39" t="str">
        <f>IF($P568="","",$P568+$Q568+LOOKUP(2,1/($V$4:$V567&lt;&gt;""),$V$4:$V567))</f>
        <v/>
      </c>
      <c r="W568" s="40"/>
      <c r="X568" s="40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  <c r="CY568" s="33"/>
      <c r="CZ568" s="33"/>
      <c r="DA568" s="33"/>
      <c r="DB568" s="33"/>
      <c r="DC568" s="33"/>
      <c r="DD568" s="33"/>
      <c r="DE568" s="33"/>
      <c r="DF568" s="33"/>
      <c r="DG568" s="33"/>
      <c r="DH568" s="33"/>
      <c r="DI568" s="33"/>
      <c r="DJ568" s="33"/>
      <c r="DK568" s="33"/>
      <c r="DL568" s="33"/>
      <c r="DM568" s="33"/>
      <c r="DN568" s="33"/>
      <c r="DO568" s="33"/>
      <c r="DP568" s="33"/>
      <c r="DQ568" s="33"/>
      <c r="DR568" s="33"/>
      <c r="DS568" s="33"/>
      <c r="DT568" s="33"/>
      <c r="DU568" s="33"/>
      <c r="DV568" s="33"/>
      <c r="DW568" s="33"/>
      <c r="DX568" s="33"/>
      <c r="DY568" s="33"/>
      <c r="DZ568" s="33"/>
      <c r="EA568" s="33"/>
      <c r="EB568" s="33"/>
      <c r="EC568" s="33"/>
      <c r="ED568" s="33"/>
      <c r="EE568" s="33"/>
      <c r="EF568" s="33"/>
      <c r="EG568" s="33"/>
      <c r="EH568" s="33"/>
      <c r="EI568" s="33"/>
      <c r="EJ568" s="33"/>
      <c r="EK568" s="33"/>
      <c r="EL568" s="33"/>
      <c r="EM568" s="33"/>
      <c r="EN568" s="33"/>
      <c r="EO568" s="33"/>
      <c r="EP568" s="33"/>
      <c r="EQ568" s="33"/>
      <c r="ER568" s="33"/>
      <c r="ES568" s="33"/>
      <c r="ET568" s="33"/>
      <c r="EU568" s="33"/>
      <c r="EV568" s="33"/>
      <c r="EW568" s="33"/>
      <c r="EX568" s="33"/>
      <c r="EY568" s="33"/>
      <c r="EZ568" s="33"/>
      <c r="FA568" s="33"/>
      <c r="FB568" s="33"/>
      <c r="FC568" s="33"/>
      <c r="FD568" s="33"/>
      <c r="FE568" s="33"/>
      <c r="FF568" s="33"/>
      <c r="FG568" s="33"/>
      <c r="FH568" s="33"/>
      <c r="FI568" s="33"/>
      <c r="FJ568" s="33"/>
      <c r="FK568" s="33"/>
      <c r="FL568" s="33"/>
      <c r="FM568" s="33"/>
      <c r="FN568" s="33"/>
      <c r="FO568" s="33"/>
      <c r="FP568" s="33"/>
      <c r="FQ568" s="33"/>
      <c r="FR568" s="33"/>
      <c r="FS568" s="33"/>
      <c r="FT568" s="33"/>
      <c r="FU568" s="33"/>
      <c r="FV568" s="33"/>
      <c r="FW568" s="33"/>
      <c r="FX568" s="33"/>
      <c r="FY568" s="33"/>
      <c r="FZ568" s="33"/>
      <c r="GA568" s="33"/>
      <c r="GB568" s="33"/>
      <c r="GC568" s="33"/>
      <c r="GD568" s="33"/>
      <c r="GE568" s="33"/>
      <c r="GF568" s="33"/>
      <c r="GG568" s="33"/>
      <c r="GH568" s="33"/>
      <c r="GI568" s="33"/>
      <c r="GJ568" s="33"/>
      <c r="GK568" s="33"/>
      <c r="GL568" s="33"/>
      <c r="GM568" s="33"/>
      <c r="GN568" s="33"/>
      <c r="GO568" s="33"/>
      <c r="GP568" s="33"/>
      <c r="GQ568" s="33"/>
      <c r="GR568" s="33"/>
      <c r="GS568" s="33"/>
      <c r="GT568" s="33"/>
      <c r="GU568" s="33"/>
      <c r="GV568" s="33"/>
      <c r="GW568" s="33"/>
      <c r="GX568" s="33"/>
      <c r="GY568" s="33"/>
      <c r="GZ568" s="33"/>
      <c r="HA568" s="33"/>
      <c r="HB568" s="33"/>
      <c r="HC568" s="33"/>
      <c r="HD568" s="33"/>
      <c r="HE568" s="33"/>
      <c r="HF568" s="33"/>
      <c r="HG568" s="33"/>
      <c r="HH568" s="33"/>
      <c r="HI568" s="33"/>
      <c r="HJ568" s="33"/>
      <c r="HK568" s="33"/>
      <c r="HL568" s="33"/>
      <c r="HM568" s="33"/>
      <c r="HN568" s="33"/>
      <c r="HO568" s="33"/>
      <c r="HP568" s="33"/>
      <c r="HQ568" s="33"/>
      <c r="HR568" s="33"/>
      <c r="HS568" s="33"/>
      <c r="HT568" s="33"/>
      <c r="HU568" s="33"/>
      <c r="HV568" s="33"/>
      <c r="HW568" s="33"/>
      <c r="HX568" s="33"/>
      <c r="HY568" s="33"/>
      <c r="HZ568" s="33"/>
      <c r="IA568" s="33"/>
      <c r="IB568" s="33"/>
      <c r="IC568" s="33"/>
      <c r="ID568" s="33"/>
      <c r="IE568" s="33"/>
      <c r="IF568" s="33"/>
      <c r="IG568" s="33"/>
      <c r="IH568" s="33"/>
      <c r="II568" s="33"/>
      <c r="IJ568" s="33"/>
      <c r="IK568" s="33"/>
      <c r="IL568" s="33"/>
      <c r="IM568" s="33"/>
      <c r="IN568" s="33"/>
      <c r="IO568" s="33"/>
      <c r="IP568" s="33"/>
      <c r="IQ568" s="33"/>
      <c r="IR568" s="33"/>
      <c r="IS568" s="33"/>
      <c r="IT568" s="33"/>
      <c r="IU568" s="33"/>
      <c r="IV568" s="33"/>
      <c r="IW568" s="33"/>
      <c r="IX568" s="33"/>
    </row>
    <row r="569" spans="1:258" ht="18" x14ac:dyDescent="0.25">
      <c r="A569" s="24">
        <f>LOOKUP(2,1/($A$4:$A568&lt;&gt;""),$A$4:$A568)+1</f>
        <v>561</v>
      </c>
      <c r="B569" s="25"/>
      <c r="C569" s="42"/>
      <c r="D569" s="26" t="str">
        <f ca="1">IFERROR(IF($E569="","",VLOOKUP($E569,'Currency Pairs'!$B$4:$D$1001,3,FALSE)),"")</f>
        <v/>
      </c>
      <c r="E569" s="41" t="str">
        <f ca="1">IFERROR(IF($D569="","",VLOOKUP($D569,'Currency Pairs'!$A$4:$B$1001,2,FALSE)),"")</f>
        <v/>
      </c>
      <c r="F569" s="42"/>
      <c r="G569" s="41"/>
      <c r="H569" s="41"/>
      <c r="I569" s="41"/>
      <c r="J569" s="43" t="str">
        <f t="shared" si="18"/>
        <v/>
      </c>
      <c r="K569" s="76"/>
      <c r="L569" s="41"/>
      <c r="M569" s="44"/>
      <c r="N569" s="45" t="str">
        <f>IF(OR($G569="",$L569=""),"",ROUND(IF($F569="Long",(L569-G569),(G569-L569)) * POWER(10, VLOOKUP($D569,'Currency Pairs'!$A:$C,3,FALSE)),0))</f>
        <v/>
      </c>
      <c r="O569" s="89" t="str">
        <f>IF($P569="","",(($P569+$Q569+$R569)/LOOKUP(2,1/($V$4:$V568&lt;&gt;""),$V$4:$V568)))</f>
        <v/>
      </c>
      <c r="P569" s="46"/>
      <c r="Q569" s="46"/>
      <c r="R569" s="46"/>
      <c r="S569" s="31" t="str">
        <f t="shared" si="19"/>
        <v/>
      </c>
      <c r="T569" s="63"/>
      <c r="U569" s="63"/>
      <c r="V569" s="30" t="str">
        <f>IF($P569="","",$P569+$Q569+LOOKUP(2,1/($V$4:$V568&lt;&gt;""),$V$4:$V568))</f>
        <v/>
      </c>
      <c r="W569" s="31"/>
      <c r="X569" s="31"/>
      <c r="Y569" s="32"/>
      <c r="Z569" s="32"/>
      <c r="AA569" s="32"/>
      <c r="AB569" s="32"/>
      <c r="AC569" s="3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2"/>
      <c r="AO569" s="32"/>
      <c r="AP569" s="32"/>
      <c r="AQ569" s="32"/>
      <c r="AR569" s="32"/>
      <c r="AS569" s="32"/>
      <c r="AT569" s="32"/>
      <c r="AU569" s="32"/>
      <c r="AV569" s="32"/>
      <c r="AW569" s="32"/>
      <c r="AX569" s="32"/>
      <c r="AY569" s="32"/>
      <c r="AZ569" s="32"/>
      <c r="BA569" s="32"/>
      <c r="BB569" s="32"/>
      <c r="BC569" s="32"/>
      <c r="BD569" s="32"/>
      <c r="BE569" s="32"/>
      <c r="BF569" s="32"/>
      <c r="BG569" s="32"/>
      <c r="BH569" s="32"/>
      <c r="BI569" s="32"/>
      <c r="BJ569" s="32"/>
      <c r="BK569" s="32"/>
      <c r="BL569" s="32"/>
      <c r="BM569" s="32"/>
      <c r="BN569" s="32"/>
      <c r="BO569" s="32"/>
      <c r="BP569" s="32"/>
      <c r="BQ569" s="32"/>
      <c r="BR569" s="32"/>
      <c r="BS569" s="32"/>
      <c r="BT569" s="32"/>
      <c r="BU569" s="32"/>
      <c r="BV569" s="32"/>
      <c r="BW569" s="32"/>
      <c r="BX569" s="32"/>
      <c r="BY569" s="32"/>
      <c r="BZ569" s="32"/>
      <c r="CA569" s="32"/>
      <c r="CB569" s="32"/>
      <c r="CC569" s="32"/>
      <c r="CD569" s="32"/>
      <c r="CE569" s="32"/>
      <c r="CF569" s="32"/>
      <c r="CG569" s="32"/>
      <c r="CH569" s="32"/>
      <c r="CI569" s="32"/>
      <c r="CJ569" s="32"/>
      <c r="CK569" s="32"/>
      <c r="CL569" s="32"/>
      <c r="CM569" s="32"/>
      <c r="CN569" s="32"/>
      <c r="CO569" s="32"/>
      <c r="CP569" s="32"/>
      <c r="CQ569" s="32"/>
      <c r="CR569" s="32"/>
      <c r="CS569" s="32"/>
      <c r="CT569" s="32"/>
      <c r="CU569" s="32"/>
      <c r="CV569" s="32"/>
      <c r="CW569" s="32"/>
      <c r="CX569" s="32"/>
      <c r="CY569" s="32"/>
      <c r="CZ569" s="32"/>
      <c r="DA569" s="32"/>
      <c r="DB569" s="32"/>
      <c r="DC569" s="32"/>
      <c r="DD569" s="32"/>
      <c r="DE569" s="32"/>
      <c r="DF569" s="32"/>
      <c r="DG569" s="32"/>
      <c r="DH569" s="32"/>
      <c r="DI569" s="32"/>
      <c r="DJ569" s="32"/>
      <c r="DK569" s="32"/>
      <c r="DL569" s="32"/>
      <c r="DM569" s="32"/>
      <c r="DN569" s="32"/>
      <c r="DO569" s="32"/>
      <c r="DP569" s="32"/>
      <c r="DQ569" s="32"/>
      <c r="DR569" s="32"/>
      <c r="DS569" s="32"/>
      <c r="DT569" s="32"/>
      <c r="DU569" s="32"/>
      <c r="DV569" s="32"/>
      <c r="DW569" s="32"/>
      <c r="DX569" s="32"/>
      <c r="DY569" s="32"/>
      <c r="DZ569" s="32"/>
      <c r="EA569" s="32"/>
      <c r="EB569" s="32"/>
      <c r="EC569" s="32"/>
      <c r="ED569" s="32"/>
      <c r="EE569" s="32"/>
      <c r="EF569" s="32"/>
      <c r="EG569" s="32"/>
      <c r="EH569" s="32"/>
      <c r="EI569" s="32"/>
      <c r="EJ569" s="32"/>
      <c r="EK569" s="32"/>
      <c r="EL569" s="32"/>
      <c r="EM569" s="32"/>
      <c r="EN569" s="32"/>
      <c r="EO569" s="32"/>
      <c r="EP569" s="32"/>
      <c r="EQ569" s="32"/>
      <c r="ER569" s="32"/>
      <c r="ES569" s="32"/>
      <c r="ET569" s="32"/>
      <c r="EU569" s="32"/>
      <c r="EV569" s="32"/>
      <c r="EW569" s="32"/>
      <c r="EX569" s="32"/>
      <c r="EY569" s="32"/>
      <c r="EZ569" s="32"/>
      <c r="FA569" s="32"/>
      <c r="FB569" s="32"/>
      <c r="FC569" s="32"/>
      <c r="FD569" s="32"/>
      <c r="FE569" s="32"/>
      <c r="FF569" s="32"/>
      <c r="FG569" s="32"/>
      <c r="FH569" s="32"/>
      <c r="FI569" s="32"/>
      <c r="FJ569" s="32"/>
      <c r="FK569" s="32"/>
      <c r="FL569" s="32"/>
      <c r="FM569" s="32"/>
      <c r="FN569" s="32"/>
      <c r="FO569" s="32"/>
      <c r="FP569" s="32"/>
      <c r="FQ569" s="32"/>
      <c r="FR569" s="32"/>
      <c r="FS569" s="32"/>
      <c r="FT569" s="32"/>
      <c r="FU569" s="32"/>
      <c r="FV569" s="32"/>
      <c r="FW569" s="32"/>
      <c r="FX569" s="32"/>
      <c r="FY569" s="32"/>
      <c r="FZ569" s="32"/>
      <c r="GA569" s="32"/>
      <c r="GB569" s="32"/>
      <c r="GC569" s="32"/>
      <c r="GD569" s="32"/>
      <c r="GE569" s="32"/>
      <c r="GF569" s="32"/>
      <c r="GG569" s="32"/>
      <c r="GH569" s="32"/>
      <c r="GI569" s="32"/>
      <c r="GJ569" s="32"/>
      <c r="GK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</row>
    <row r="570" spans="1:258" ht="18" x14ac:dyDescent="0.25">
      <c r="A570" s="33">
        <f>LOOKUP(2,1/($A$4:$A569&lt;&gt;""),$A$4:$A569)+1</f>
        <v>562</v>
      </c>
      <c r="B570" s="34"/>
      <c r="C570" s="48"/>
      <c r="D570" s="35" t="str">
        <f ca="1">IFERROR(IF($E570="","",VLOOKUP($E570,'Currency Pairs'!$B$4:$D$1001,3,FALSE)),"")</f>
        <v/>
      </c>
      <c r="E570" s="47" t="str">
        <f ca="1">IFERROR(IF($D570="","",VLOOKUP($D570,'Currency Pairs'!$A$4:$B$1001,2,FALSE)),"")</f>
        <v/>
      </c>
      <c r="F570" s="48"/>
      <c r="G570" s="47"/>
      <c r="H570" s="47"/>
      <c r="I570" s="47"/>
      <c r="J570" s="49" t="str">
        <f t="shared" si="18"/>
        <v/>
      </c>
      <c r="K570" s="77"/>
      <c r="L570" s="47"/>
      <c r="M570" s="50"/>
      <c r="N570" s="51" t="str">
        <f>IF(OR($G570="",$L570=""),"",ROUND(IF($F570="Long",(L570-G570),(G570-L570)) * POWER(10, VLOOKUP($D570,'Currency Pairs'!$A:$C,3,FALSE)),0))</f>
        <v/>
      </c>
      <c r="O570" s="93" t="str">
        <f>IF($P570="","",(($P570+$Q570+$R570)/LOOKUP(2,1/($V$4:$V569&lt;&gt;""),$V$4:$V569)))</f>
        <v/>
      </c>
      <c r="P570" s="52"/>
      <c r="Q570" s="52"/>
      <c r="R570" s="52"/>
      <c r="S570" s="40" t="str">
        <f t="shared" si="19"/>
        <v/>
      </c>
      <c r="T570" s="64"/>
      <c r="U570" s="64"/>
      <c r="V570" s="39" t="str">
        <f>IF($P570="","",$P570+$Q570+LOOKUP(2,1/($V$4:$V569&lt;&gt;""),$V$4:$V569))</f>
        <v/>
      </c>
      <c r="W570" s="40"/>
      <c r="X570" s="40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  <c r="CY570" s="33"/>
      <c r="CZ570" s="33"/>
      <c r="DA570" s="33"/>
      <c r="DB570" s="33"/>
      <c r="DC570" s="33"/>
      <c r="DD570" s="33"/>
      <c r="DE570" s="33"/>
      <c r="DF570" s="33"/>
      <c r="DG570" s="33"/>
      <c r="DH570" s="33"/>
      <c r="DI570" s="33"/>
      <c r="DJ570" s="33"/>
      <c r="DK570" s="33"/>
      <c r="DL570" s="33"/>
      <c r="DM570" s="33"/>
      <c r="DN570" s="33"/>
      <c r="DO570" s="33"/>
      <c r="DP570" s="33"/>
      <c r="DQ570" s="33"/>
      <c r="DR570" s="33"/>
      <c r="DS570" s="33"/>
      <c r="DT570" s="33"/>
      <c r="DU570" s="33"/>
      <c r="DV570" s="33"/>
      <c r="DW570" s="33"/>
      <c r="DX570" s="33"/>
      <c r="DY570" s="33"/>
      <c r="DZ570" s="33"/>
      <c r="EA570" s="33"/>
      <c r="EB570" s="33"/>
      <c r="EC570" s="33"/>
      <c r="ED570" s="33"/>
      <c r="EE570" s="33"/>
      <c r="EF570" s="33"/>
      <c r="EG570" s="33"/>
      <c r="EH570" s="33"/>
      <c r="EI570" s="33"/>
      <c r="EJ570" s="33"/>
      <c r="EK570" s="33"/>
      <c r="EL570" s="33"/>
      <c r="EM570" s="33"/>
      <c r="EN570" s="33"/>
      <c r="EO570" s="33"/>
      <c r="EP570" s="33"/>
      <c r="EQ570" s="33"/>
      <c r="ER570" s="33"/>
      <c r="ES570" s="33"/>
      <c r="ET570" s="33"/>
      <c r="EU570" s="33"/>
      <c r="EV570" s="33"/>
      <c r="EW570" s="33"/>
      <c r="EX570" s="33"/>
      <c r="EY570" s="33"/>
      <c r="EZ570" s="33"/>
      <c r="FA570" s="33"/>
      <c r="FB570" s="33"/>
      <c r="FC570" s="33"/>
      <c r="FD570" s="33"/>
      <c r="FE570" s="33"/>
      <c r="FF570" s="33"/>
      <c r="FG570" s="33"/>
      <c r="FH570" s="33"/>
      <c r="FI570" s="33"/>
      <c r="FJ570" s="33"/>
      <c r="FK570" s="33"/>
      <c r="FL570" s="33"/>
      <c r="FM570" s="33"/>
      <c r="FN570" s="33"/>
      <c r="FO570" s="33"/>
      <c r="FP570" s="33"/>
      <c r="FQ570" s="33"/>
      <c r="FR570" s="33"/>
      <c r="FS570" s="33"/>
      <c r="FT570" s="33"/>
      <c r="FU570" s="33"/>
      <c r="FV570" s="33"/>
      <c r="FW570" s="33"/>
      <c r="FX570" s="33"/>
      <c r="FY570" s="33"/>
      <c r="FZ570" s="33"/>
      <c r="GA570" s="33"/>
      <c r="GB570" s="33"/>
      <c r="GC570" s="33"/>
      <c r="GD570" s="33"/>
      <c r="GE570" s="33"/>
      <c r="GF570" s="33"/>
      <c r="GG570" s="33"/>
      <c r="GH570" s="33"/>
      <c r="GI570" s="33"/>
      <c r="GJ570" s="33"/>
      <c r="GK570" s="33"/>
      <c r="GL570" s="33"/>
      <c r="GM570" s="33"/>
      <c r="GN570" s="33"/>
      <c r="GO570" s="33"/>
      <c r="GP570" s="33"/>
      <c r="GQ570" s="33"/>
      <c r="GR570" s="33"/>
      <c r="GS570" s="33"/>
      <c r="GT570" s="33"/>
      <c r="GU570" s="33"/>
      <c r="GV570" s="33"/>
      <c r="GW570" s="33"/>
      <c r="GX570" s="33"/>
      <c r="GY570" s="33"/>
      <c r="GZ570" s="33"/>
      <c r="HA570" s="33"/>
      <c r="HB570" s="33"/>
      <c r="HC570" s="33"/>
      <c r="HD570" s="33"/>
      <c r="HE570" s="33"/>
      <c r="HF570" s="33"/>
      <c r="HG570" s="33"/>
      <c r="HH570" s="33"/>
      <c r="HI570" s="33"/>
      <c r="HJ570" s="33"/>
      <c r="HK570" s="33"/>
      <c r="HL570" s="33"/>
      <c r="HM570" s="33"/>
      <c r="HN570" s="33"/>
      <c r="HO570" s="33"/>
      <c r="HP570" s="33"/>
      <c r="HQ570" s="33"/>
      <c r="HR570" s="33"/>
      <c r="HS570" s="33"/>
      <c r="HT570" s="33"/>
      <c r="HU570" s="33"/>
      <c r="HV570" s="33"/>
      <c r="HW570" s="33"/>
      <c r="HX570" s="33"/>
      <c r="HY570" s="33"/>
      <c r="HZ570" s="33"/>
      <c r="IA570" s="33"/>
      <c r="IB570" s="33"/>
      <c r="IC570" s="33"/>
      <c r="ID570" s="33"/>
      <c r="IE570" s="33"/>
      <c r="IF570" s="33"/>
      <c r="IG570" s="33"/>
      <c r="IH570" s="33"/>
      <c r="II570" s="33"/>
      <c r="IJ570" s="33"/>
      <c r="IK570" s="33"/>
      <c r="IL570" s="33"/>
      <c r="IM570" s="33"/>
      <c r="IN570" s="33"/>
      <c r="IO570" s="33"/>
      <c r="IP570" s="33"/>
      <c r="IQ570" s="33"/>
      <c r="IR570" s="33"/>
      <c r="IS570" s="33"/>
      <c r="IT570" s="33"/>
      <c r="IU570" s="33"/>
      <c r="IV570" s="33"/>
      <c r="IW570" s="33"/>
      <c r="IX570" s="33"/>
    </row>
    <row r="571" spans="1:258" ht="18" x14ac:dyDescent="0.25">
      <c r="A571" s="24">
        <f>LOOKUP(2,1/($A$4:$A570&lt;&gt;""),$A$4:$A570)+1</f>
        <v>563</v>
      </c>
      <c r="B571" s="25"/>
      <c r="C571" s="42"/>
      <c r="D571" s="26" t="str">
        <f ca="1">IFERROR(IF($E571="","",VLOOKUP($E571,'Currency Pairs'!$B$4:$D$1001,3,FALSE)),"")</f>
        <v/>
      </c>
      <c r="E571" s="41" t="str">
        <f ca="1">IFERROR(IF($D571="","",VLOOKUP($D571,'Currency Pairs'!$A$4:$B$1001,2,FALSE)),"")</f>
        <v/>
      </c>
      <c r="F571" s="42"/>
      <c r="G571" s="41"/>
      <c r="H571" s="41"/>
      <c r="I571" s="41"/>
      <c r="J571" s="43" t="str">
        <f t="shared" si="18"/>
        <v/>
      </c>
      <c r="K571" s="76"/>
      <c r="L571" s="41"/>
      <c r="M571" s="44"/>
      <c r="N571" s="45" t="str">
        <f>IF(OR($G571="",$L571=""),"",ROUND(IF($F571="Long",(L571-G571),(G571-L571)) * POWER(10, VLOOKUP($D571,'Currency Pairs'!$A:$C,3,FALSE)),0))</f>
        <v/>
      </c>
      <c r="O571" s="89" t="str">
        <f>IF($P571="","",(($P571+$Q571+$R571)/LOOKUP(2,1/($V$4:$V570&lt;&gt;""),$V$4:$V570)))</f>
        <v/>
      </c>
      <c r="P571" s="46"/>
      <c r="Q571" s="46"/>
      <c r="R571" s="46"/>
      <c r="S571" s="31" t="str">
        <f t="shared" si="19"/>
        <v/>
      </c>
      <c r="T571" s="63"/>
      <c r="U571" s="63"/>
      <c r="V571" s="30" t="str">
        <f>IF($P571="","",$P571+$Q571+LOOKUP(2,1/($V$4:$V570&lt;&gt;""),$V$4:$V570))</f>
        <v/>
      </c>
      <c r="W571" s="31"/>
      <c r="X571" s="31"/>
      <c r="Y571" s="32"/>
      <c r="Z571" s="32"/>
      <c r="AA571" s="32"/>
      <c r="AB571" s="32"/>
      <c r="AC571" s="32"/>
      <c r="AD571" s="32"/>
      <c r="AE571" s="32"/>
      <c r="AF571" s="32"/>
      <c r="AG571" s="32"/>
      <c r="AH571" s="32"/>
      <c r="AI571" s="32"/>
      <c r="AJ571" s="32"/>
      <c r="AK571" s="32"/>
      <c r="AL571" s="32"/>
      <c r="AM571" s="32"/>
      <c r="AN571" s="32"/>
      <c r="AO571" s="32"/>
      <c r="AP571" s="32"/>
      <c r="AQ571" s="32"/>
      <c r="AR571" s="32"/>
      <c r="AS571" s="32"/>
      <c r="AT571" s="32"/>
      <c r="AU571" s="32"/>
      <c r="AV571" s="32"/>
      <c r="AW571" s="32"/>
      <c r="AX571" s="32"/>
      <c r="AY571" s="32"/>
      <c r="AZ571" s="32"/>
      <c r="BA571" s="32"/>
      <c r="BB571" s="32"/>
      <c r="BC571" s="32"/>
      <c r="BD571" s="32"/>
      <c r="BE571" s="32"/>
      <c r="BF571" s="32"/>
      <c r="BG571" s="32"/>
      <c r="BH571" s="32"/>
      <c r="BI571" s="32"/>
      <c r="BJ571" s="32"/>
      <c r="BK571" s="32"/>
      <c r="BL571" s="32"/>
      <c r="BM571" s="32"/>
      <c r="BN571" s="32"/>
      <c r="BO571" s="32"/>
      <c r="BP571" s="32"/>
      <c r="BQ571" s="32"/>
      <c r="BR571" s="32"/>
      <c r="BS571" s="32"/>
      <c r="BT571" s="32"/>
      <c r="BU571" s="32"/>
      <c r="BV571" s="32"/>
      <c r="BW571" s="32"/>
      <c r="BX571" s="32"/>
      <c r="BY571" s="32"/>
      <c r="BZ571" s="32"/>
      <c r="CA571" s="32"/>
      <c r="CB571" s="32"/>
      <c r="CC571" s="32"/>
      <c r="CD571" s="32"/>
      <c r="CE571" s="32"/>
      <c r="CF571" s="32"/>
      <c r="CG571" s="32"/>
      <c r="CH571" s="32"/>
      <c r="CI571" s="32"/>
      <c r="CJ571" s="32"/>
      <c r="CK571" s="32"/>
      <c r="CL571" s="32"/>
      <c r="CM571" s="32"/>
      <c r="CN571" s="32"/>
      <c r="CO571" s="32"/>
      <c r="CP571" s="32"/>
      <c r="CQ571" s="32"/>
      <c r="CR571" s="32"/>
      <c r="CS571" s="32"/>
      <c r="CT571" s="32"/>
      <c r="CU571" s="32"/>
      <c r="CV571" s="32"/>
      <c r="CW571" s="32"/>
      <c r="CX571" s="32"/>
      <c r="CY571" s="32"/>
      <c r="CZ571" s="32"/>
      <c r="DA571" s="32"/>
      <c r="DB571" s="32"/>
      <c r="DC571" s="32"/>
      <c r="DD571" s="32"/>
      <c r="DE571" s="32"/>
      <c r="DF571" s="32"/>
      <c r="DG571" s="32"/>
      <c r="DH571" s="32"/>
      <c r="DI571" s="32"/>
      <c r="DJ571" s="32"/>
      <c r="DK571" s="32"/>
      <c r="DL571" s="32"/>
      <c r="DM571" s="32"/>
      <c r="DN571" s="32"/>
      <c r="DO571" s="32"/>
      <c r="DP571" s="32"/>
      <c r="DQ571" s="32"/>
      <c r="DR571" s="32"/>
      <c r="DS571" s="32"/>
      <c r="DT571" s="32"/>
      <c r="DU571" s="32"/>
      <c r="DV571" s="32"/>
      <c r="DW571" s="32"/>
      <c r="DX571" s="32"/>
      <c r="DY571" s="32"/>
      <c r="DZ571" s="32"/>
      <c r="EA571" s="32"/>
      <c r="EB571" s="32"/>
      <c r="EC571" s="32"/>
      <c r="ED571" s="32"/>
      <c r="EE571" s="32"/>
      <c r="EF571" s="32"/>
      <c r="EG571" s="32"/>
      <c r="EH571" s="32"/>
      <c r="EI571" s="32"/>
      <c r="EJ571" s="32"/>
      <c r="EK571" s="32"/>
      <c r="EL571" s="32"/>
      <c r="EM571" s="32"/>
      <c r="EN571" s="32"/>
      <c r="EO571" s="32"/>
      <c r="EP571" s="32"/>
      <c r="EQ571" s="32"/>
      <c r="ER571" s="32"/>
      <c r="ES571" s="32"/>
      <c r="ET571" s="32"/>
      <c r="EU571" s="32"/>
      <c r="EV571" s="32"/>
      <c r="EW571" s="32"/>
      <c r="EX571" s="32"/>
      <c r="EY571" s="32"/>
      <c r="EZ571" s="32"/>
      <c r="FA571" s="32"/>
      <c r="FB571" s="32"/>
      <c r="FC571" s="32"/>
      <c r="FD571" s="32"/>
      <c r="FE571" s="32"/>
      <c r="FF571" s="32"/>
      <c r="FG571" s="32"/>
      <c r="FH571" s="32"/>
      <c r="FI571" s="32"/>
      <c r="FJ571" s="32"/>
      <c r="FK571" s="32"/>
      <c r="FL571" s="32"/>
      <c r="FM571" s="32"/>
      <c r="FN571" s="32"/>
      <c r="FO571" s="32"/>
      <c r="FP571" s="32"/>
      <c r="FQ571" s="32"/>
      <c r="FR571" s="32"/>
      <c r="FS571" s="32"/>
      <c r="FT571" s="32"/>
      <c r="FU571" s="32"/>
      <c r="FV571" s="32"/>
      <c r="FW571" s="32"/>
      <c r="FX571" s="32"/>
      <c r="FY571" s="32"/>
      <c r="FZ571" s="32"/>
      <c r="GA571" s="32"/>
      <c r="GB571" s="32"/>
      <c r="GC571" s="32"/>
      <c r="GD571" s="32"/>
      <c r="GE571" s="32"/>
      <c r="GF571" s="32"/>
      <c r="GG571" s="32"/>
      <c r="GH571" s="32"/>
      <c r="GI571" s="32"/>
      <c r="GJ571" s="32"/>
      <c r="GK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</row>
    <row r="572" spans="1:258" ht="18" x14ac:dyDescent="0.25">
      <c r="A572" s="33">
        <f>LOOKUP(2,1/($A$4:$A571&lt;&gt;""),$A$4:$A571)+1</f>
        <v>564</v>
      </c>
      <c r="B572" s="34"/>
      <c r="C572" s="48"/>
      <c r="D572" s="35" t="str">
        <f ca="1">IFERROR(IF($E572="","",VLOOKUP($E572,'Currency Pairs'!$B$4:$D$1001,3,FALSE)),"")</f>
        <v/>
      </c>
      <c r="E572" s="47" t="str">
        <f ca="1">IFERROR(IF($D572="","",VLOOKUP($D572,'Currency Pairs'!$A$4:$B$1001,2,FALSE)),"")</f>
        <v/>
      </c>
      <c r="F572" s="48"/>
      <c r="G572" s="47"/>
      <c r="H572" s="47"/>
      <c r="I572" s="47"/>
      <c r="J572" s="49" t="str">
        <f t="shared" si="18"/>
        <v/>
      </c>
      <c r="K572" s="77"/>
      <c r="L572" s="47"/>
      <c r="M572" s="50"/>
      <c r="N572" s="51" t="str">
        <f>IF(OR($G572="",$L572=""),"",ROUND(IF($F572="Long",(L572-G572),(G572-L572)) * POWER(10, VLOOKUP($D572,'Currency Pairs'!$A:$C,3,FALSE)),0))</f>
        <v/>
      </c>
      <c r="O572" s="93" t="str">
        <f>IF($P572="","",(($P572+$Q572+$R572)/LOOKUP(2,1/($V$4:$V571&lt;&gt;""),$V$4:$V571)))</f>
        <v/>
      </c>
      <c r="P572" s="52"/>
      <c r="Q572" s="52"/>
      <c r="R572" s="52"/>
      <c r="S572" s="40" t="str">
        <f t="shared" si="19"/>
        <v/>
      </c>
      <c r="T572" s="64"/>
      <c r="U572" s="64"/>
      <c r="V572" s="39" t="str">
        <f>IF($P572="","",$P572+$Q572+LOOKUP(2,1/($V$4:$V571&lt;&gt;""),$V$4:$V571))</f>
        <v/>
      </c>
      <c r="W572" s="40"/>
      <c r="X572" s="40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  <c r="CY572" s="33"/>
      <c r="CZ572" s="33"/>
      <c r="DA572" s="33"/>
      <c r="DB572" s="33"/>
      <c r="DC572" s="33"/>
      <c r="DD572" s="33"/>
      <c r="DE572" s="33"/>
      <c r="DF572" s="33"/>
      <c r="DG572" s="33"/>
      <c r="DH572" s="33"/>
      <c r="DI572" s="33"/>
      <c r="DJ572" s="33"/>
      <c r="DK572" s="33"/>
      <c r="DL572" s="33"/>
      <c r="DM572" s="33"/>
      <c r="DN572" s="33"/>
      <c r="DO572" s="33"/>
      <c r="DP572" s="33"/>
      <c r="DQ572" s="33"/>
      <c r="DR572" s="33"/>
      <c r="DS572" s="33"/>
      <c r="DT572" s="33"/>
      <c r="DU572" s="33"/>
      <c r="DV572" s="33"/>
      <c r="DW572" s="33"/>
      <c r="DX572" s="33"/>
      <c r="DY572" s="33"/>
      <c r="DZ572" s="33"/>
      <c r="EA572" s="33"/>
      <c r="EB572" s="33"/>
      <c r="EC572" s="33"/>
      <c r="ED572" s="33"/>
      <c r="EE572" s="33"/>
      <c r="EF572" s="33"/>
      <c r="EG572" s="33"/>
      <c r="EH572" s="33"/>
      <c r="EI572" s="33"/>
      <c r="EJ572" s="33"/>
      <c r="EK572" s="33"/>
      <c r="EL572" s="33"/>
      <c r="EM572" s="33"/>
      <c r="EN572" s="33"/>
      <c r="EO572" s="33"/>
      <c r="EP572" s="33"/>
      <c r="EQ572" s="33"/>
      <c r="ER572" s="33"/>
      <c r="ES572" s="33"/>
      <c r="ET572" s="33"/>
      <c r="EU572" s="33"/>
      <c r="EV572" s="33"/>
      <c r="EW572" s="33"/>
      <c r="EX572" s="33"/>
      <c r="EY572" s="33"/>
      <c r="EZ572" s="33"/>
      <c r="FA572" s="33"/>
      <c r="FB572" s="33"/>
      <c r="FC572" s="33"/>
      <c r="FD572" s="33"/>
      <c r="FE572" s="33"/>
      <c r="FF572" s="33"/>
      <c r="FG572" s="33"/>
      <c r="FH572" s="33"/>
      <c r="FI572" s="33"/>
      <c r="FJ572" s="33"/>
      <c r="FK572" s="33"/>
      <c r="FL572" s="33"/>
      <c r="FM572" s="33"/>
      <c r="FN572" s="33"/>
      <c r="FO572" s="33"/>
      <c r="FP572" s="33"/>
      <c r="FQ572" s="33"/>
      <c r="FR572" s="33"/>
      <c r="FS572" s="33"/>
      <c r="FT572" s="33"/>
      <c r="FU572" s="33"/>
      <c r="FV572" s="33"/>
      <c r="FW572" s="33"/>
      <c r="FX572" s="33"/>
      <c r="FY572" s="33"/>
      <c r="FZ572" s="33"/>
      <c r="GA572" s="33"/>
      <c r="GB572" s="33"/>
      <c r="GC572" s="33"/>
      <c r="GD572" s="33"/>
      <c r="GE572" s="33"/>
      <c r="GF572" s="33"/>
      <c r="GG572" s="33"/>
      <c r="GH572" s="33"/>
      <c r="GI572" s="33"/>
      <c r="GJ572" s="33"/>
      <c r="GK572" s="33"/>
      <c r="GL572" s="33"/>
      <c r="GM572" s="33"/>
      <c r="GN572" s="33"/>
      <c r="GO572" s="33"/>
      <c r="GP572" s="33"/>
      <c r="GQ572" s="33"/>
      <c r="GR572" s="33"/>
      <c r="GS572" s="33"/>
      <c r="GT572" s="33"/>
      <c r="GU572" s="33"/>
      <c r="GV572" s="33"/>
      <c r="GW572" s="33"/>
      <c r="GX572" s="33"/>
      <c r="GY572" s="33"/>
      <c r="GZ572" s="33"/>
      <c r="HA572" s="33"/>
      <c r="HB572" s="33"/>
      <c r="HC572" s="33"/>
      <c r="HD572" s="33"/>
      <c r="HE572" s="33"/>
      <c r="HF572" s="33"/>
      <c r="HG572" s="33"/>
      <c r="HH572" s="33"/>
      <c r="HI572" s="33"/>
      <c r="HJ572" s="33"/>
      <c r="HK572" s="33"/>
      <c r="HL572" s="33"/>
      <c r="HM572" s="33"/>
      <c r="HN572" s="33"/>
      <c r="HO572" s="33"/>
      <c r="HP572" s="33"/>
      <c r="HQ572" s="33"/>
      <c r="HR572" s="33"/>
      <c r="HS572" s="33"/>
      <c r="HT572" s="33"/>
      <c r="HU572" s="33"/>
      <c r="HV572" s="33"/>
      <c r="HW572" s="33"/>
      <c r="HX572" s="33"/>
      <c r="HY572" s="33"/>
      <c r="HZ572" s="33"/>
      <c r="IA572" s="33"/>
      <c r="IB572" s="33"/>
      <c r="IC572" s="33"/>
      <c r="ID572" s="33"/>
      <c r="IE572" s="33"/>
      <c r="IF572" s="33"/>
      <c r="IG572" s="33"/>
      <c r="IH572" s="33"/>
      <c r="II572" s="33"/>
      <c r="IJ572" s="33"/>
      <c r="IK572" s="33"/>
      <c r="IL572" s="33"/>
      <c r="IM572" s="33"/>
      <c r="IN572" s="33"/>
      <c r="IO572" s="33"/>
      <c r="IP572" s="33"/>
      <c r="IQ572" s="33"/>
      <c r="IR572" s="33"/>
      <c r="IS572" s="33"/>
      <c r="IT572" s="33"/>
      <c r="IU572" s="33"/>
      <c r="IV572" s="33"/>
      <c r="IW572" s="33"/>
      <c r="IX572" s="33"/>
    </row>
    <row r="573" spans="1:258" ht="18" x14ac:dyDescent="0.25">
      <c r="A573" s="24">
        <f>LOOKUP(2,1/($A$4:$A572&lt;&gt;""),$A$4:$A572)+1</f>
        <v>565</v>
      </c>
      <c r="B573" s="25"/>
      <c r="C573" s="42"/>
      <c r="D573" s="26" t="str">
        <f ca="1">IFERROR(IF($E573="","",VLOOKUP($E573,'Currency Pairs'!$B$4:$D$1001,3,FALSE)),"")</f>
        <v/>
      </c>
      <c r="E573" s="41" t="str">
        <f ca="1">IFERROR(IF($D573="","",VLOOKUP($D573,'Currency Pairs'!$A$4:$B$1001,2,FALSE)),"")</f>
        <v/>
      </c>
      <c r="F573" s="42"/>
      <c r="G573" s="41"/>
      <c r="H573" s="41"/>
      <c r="I573" s="41"/>
      <c r="J573" s="43" t="str">
        <f t="shared" si="18"/>
        <v/>
      </c>
      <c r="K573" s="76"/>
      <c r="L573" s="41"/>
      <c r="M573" s="44"/>
      <c r="N573" s="45" t="str">
        <f>IF(OR($G573="",$L573=""),"",ROUND(IF($F573="Long",(L573-G573),(G573-L573)) * POWER(10, VLOOKUP($D573,'Currency Pairs'!$A:$C,3,FALSE)),0))</f>
        <v/>
      </c>
      <c r="O573" s="89" t="str">
        <f>IF($P573="","",(($P573+$Q573+$R573)/LOOKUP(2,1/($V$4:$V572&lt;&gt;""),$V$4:$V572)))</f>
        <v/>
      </c>
      <c r="P573" s="46"/>
      <c r="Q573" s="46"/>
      <c r="R573" s="46"/>
      <c r="S573" s="31" t="str">
        <f t="shared" si="19"/>
        <v/>
      </c>
      <c r="T573" s="63"/>
      <c r="U573" s="63"/>
      <c r="V573" s="30" t="str">
        <f>IF($P573="","",$P573+$Q573+LOOKUP(2,1/($V$4:$V572&lt;&gt;""),$V$4:$V572))</f>
        <v/>
      </c>
      <c r="W573" s="31"/>
      <c r="X573" s="31"/>
      <c r="Y573" s="32"/>
      <c r="Z573" s="32"/>
      <c r="AA573" s="32"/>
      <c r="AB573" s="32"/>
      <c r="AC573" s="32"/>
      <c r="AD573" s="32"/>
      <c r="AE573" s="32"/>
      <c r="AF573" s="32"/>
      <c r="AG573" s="32"/>
      <c r="AH573" s="32"/>
      <c r="AI573" s="32"/>
      <c r="AJ573" s="32"/>
      <c r="AK573" s="32"/>
      <c r="AL573" s="32"/>
      <c r="AM573" s="32"/>
      <c r="AN573" s="32"/>
      <c r="AO573" s="32"/>
      <c r="AP573" s="32"/>
      <c r="AQ573" s="32"/>
      <c r="AR573" s="32"/>
      <c r="AS573" s="32"/>
      <c r="AT573" s="32"/>
      <c r="AU573" s="32"/>
      <c r="AV573" s="32"/>
      <c r="AW573" s="32"/>
      <c r="AX573" s="32"/>
      <c r="AY573" s="32"/>
      <c r="AZ573" s="32"/>
      <c r="BA573" s="32"/>
      <c r="BB573" s="32"/>
      <c r="BC573" s="32"/>
      <c r="BD573" s="32"/>
      <c r="BE573" s="32"/>
      <c r="BF573" s="32"/>
      <c r="BG573" s="32"/>
      <c r="BH573" s="32"/>
      <c r="BI573" s="32"/>
      <c r="BJ573" s="32"/>
      <c r="BK573" s="32"/>
      <c r="BL573" s="32"/>
      <c r="BM573" s="32"/>
      <c r="BN573" s="32"/>
      <c r="BO573" s="32"/>
      <c r="BP573" s="32"/>
      <c r="BQ573" s="32"/>
      <c r="BR573" s="32"/>
      <c r="BS573" s="32"/>
      <c r="BT573" s="32"/>
      <c r="BU573" s="32"/>
      <c r="BV573" s="32"/>
      <c r="BW573" s="32"/>
      <c r="BX573" s="32"/>
      <c r="BY573" s="32"/>
      <c r="BZ573" s="32"/>
      <c r="CA573" s="32"/>
      <c r="CB573" s="32"/>
      <c r="CC573" s="32"/>
      <c r="CD573" s="32"/>
      <c r="CE573" s="32"/>
      <c r="CF573" s="32"/>
      <c r="CG573" s="32"/>
      <c r="CH573" s="32"/>
      <c r="CI573" s="32"/>
      <c r="CJ573" s="32"/>
      <c r="CK573" s="32"/>
      <c r="CL573" s="32"/>
      <c r="CM573" s="32"/>
      <c r="CN573" s="32"/>
      <c r="CO573" s="32"/>
      <c r="CP573" s="32"/>
      <c r="CQ573" s="32"/>
      <c r="CR573" s="32"/>
      <c r="CS573" s="32"/>
      <c r="CT573" s="32"/>
      <c r="CU573" s="32"/>
      <c r="CV573" s="32"/>
      <c r="CW573" s="32"/>
      <c r="CX573" s="32"/>
      <c r="CY573" s="32"/>
      <c r="CZ573" s="32"/>
      <c r="DA573" s="32"/>
      <c r="DB573" s="32"/>
      <c r="DC573" s="32"/>
      <c r="DD573" s="32"/>
      <c r="DE573" s="32"/>
      <c r="DF573" s="32"/>
      <c r="DG573" s="32"/>
      <c r="DH573" s="32"/>
      <c r="DI573" s="32"/>
      <c r="DJ573" s="32"/>
      <c r="DK573" s="32"/>
      <c r="DL573" s="32"/>
      <c r="DM573" s="32"/>
      <c r="DN573" s="32"/>
      <c r="DO573" s="32"/>
      <c r="DP573" s="32"/>
      <c r="DQ573" s="32"/>
      <c r="DR573" s="32"/>
      <c r="DS573" s="32"/>
      <c r="DT573" s="32"/>
      <c r="DU573" s="32"/>
      <c r="DV573" s="32"/>
      <c r="DW573" s="32"/>
      <c r="DX573" s="32"/>
      <c r="DY573" s="32"/>
      <c r="DZ573" s="32"/>
      <c r="EA573" s="32"/>
      <c r="EB573" s="32"/>
      <c r="EC573" s="32"/>
      <c r="ED573" s="32"/>
      <c r="EE573" s="32"/>
      <c r="EF573" s="32"/>
      <c r="EG573" s="32"/>
      <c r="EH573" s="32"/>
      <c r="EI573" s="32"/>
      <c r="EJ573" s="32"/>
      <c r="EK573" s="32"/>
      <c r="EL573" s="32"/>
      <c r="EM573" s="32"/>
      <c r="EN573" s="32"/>
      <c r="EO573" s="32"/>
      <c r="EP573" s="32"/>
      <c r="EQ573" s="32"/>
      <c r="ER573" s="32"/>
      <c r="ES573" s="32"/>
      <c r="ET573" s="32"/>
      <c r="EU573" s="32"/>
      <c r="EV573" s="32"/>
      <c r="EW573" s="32"/>
      <c r="EX573" s="32"/>
      <c r="EY573" s="32"/>
      <c r="EZ573" s="32"/>
      <c r="FA573" s="32"/>
      <c r="FB573" s="32"/>
      <c r="FC573" s="32"/>
      <c r="FD573" s="32"/>
      <c r="FE573" s="32"/>
      <c r="FF573" s="32"/>
      <c r="FG573" s="32"/>
      <c r="FH573" s="32"/>
      <c r="FI573" s="32"/>
      <c r="FJ573" s="32"/>
      <c r="FK573" s="32"/>
      <c r="FL573" s="32"/>
      <c r="FM573" s="32"/>
      <c r="FN573" s="32"/>
      <c r="FO573" s="32"/>
      <c r="FP573" s="32"/>
      <c r="FQ573" s="32"/>
      <c r="FR573" s="32"/>
      <c r="FS573" s="32"/>
      <c r="FT573" s="32"/>
      <c r="FU573" s="32"/>
      <c r="FV573" s="32"/>
      <c r="FW573" s="32"/>
      <c r="FX573" s="32"/>
      <c r="FY573" s="32"/>
      <c r="FZ573" s="32"/>
      <c r="GA573" s="32"/>
      <c r="GB573" s="32"/>
      <c r="GC573" s="32"/>
      <c r="GD573" s="32"/>
      <c r="GE573" s="32"/>
      <c r="GF573" s="32"/>
      <c r="GG573" s="32"/>
      <c r="GH573" s="32"/>
      <c r="GI573" s="32"/>
      <c r="GJ573" s="32"/>
      <c r="GK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</row>
    <row r="574" spans="1:258" ht="18" x14ac:dyDescent="0.25">
      <c r="A574" s="33">
        <f>LOOKUP(2,1/($A$4:$A573&lt;&gt;""),$A$4:$A573)+1</f>
        <v>566</v>
      </c>
      <c r="B574" s="34"/>
      <c r="C574" s="48"/>
      <c r="D574" s="35" t="str">
        <f ca="1">IFERROR(IF($E574="","",VLOOKUP($E574,'Currency Pairs'!$B$4:$D$1001,3,FALSE)),"")</f>
        <v/>
      </c>
      <c r="E574" s="47" t="str">
        <f ca="1">IFERROR(IF($D574="","",VLOOKUP($D574,'Currency Pairs'!$A$4:$B$1001,2,FALSE)),"")</f>
        <v/>
      </c>
      <c r="F574" s="48"/>
      <c r="G574" s="47"/>
      <c r="H574" s="47"/>
      <c r="I574" s="47"/>
      <c r="J574" s="49" t="str">
        <f t="shared" si="18"/>
        <v/>
      </c>
      <c r="K574" s="77"/>
      <c r="L574" s="47"/>
      <c r="M574" s="50"/>
      <c r="N574" s="51" t="str">
        <f>IF(OR($G574="",$L574=""),"",ROUND(IF($F574="Long",(L574-G574),(G574-L574)) * POWER(10, VLOOKUP($D574,'Currency Pairs'!$A:$C,3,FALSE)),0))</f>
        <v/>
      </c>
      <c r="O574" s="93" t="str">
        <f>IF($P574="","",(($P574+$Q574+$R574)/LOOKUP(2,1/($V$4:$V573&lt;&gt;""),$V$4:$V573)))</f>
        <v/>
      </c>
      <c r="P574" s="52"/>
      <c r="Q574" s="52"/>
      <c r="R574" s="52"/>
      <c r="S574" s="40" t="str">
        <f t="shared" si="19"/>
        <v/>
      </c>
      <c r="T574" s="64"/>
      <c r="U574" s="64"/>
      <c r="V574" s="39" t="str">
        <f>IF($P574="","",$P574+$Q574+LOOKUP(2,1/($V$4:$V573&lt;&gt;""),$V$4:$V573))</f>
        <v/>
      </c>
      <c r="W574" s="40"/>
      <c r="X574" s="40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  <c r="CY574" s="33"/>
      <c r="CZ574" s="33"/>
      <c r="DA574" s="33"/>
      <c r="DB574" s="33"/>
      <c r="DC574" s="33"/>
      <c r="DD574" s="33"/>
      <c r="DE574" s="33"/>
      <c r="DF574" s="33"/>
      <c r="DG574" s="33"/>
      <c r="DH574" s="33"/>
      <c r="DI574" s="33"/>
      <c r="DJ574" s="33"/>
      <c r="DK574" s="33"/>
      <c r="DL574" s="33"/>
      <c r="DM574" s="33"/>
      <c r="DN574" s="33"/>
      <c r="DO574" s="33"/>
      <c r="DP574" s="33"/>
      <c r="DQ574" s="33"/>
      <c r="DR574" s="33"/>
      <c r="DS574" s="33"/>
      <c r="DT574" s="33"/>
      <c r="DU574" s="33"/>
      <c r="DV574" s="33"/>
      <c r="DW574" s="33"/>
      <c r="DX574" s="33"/>
      <c r="DY574" s="33"/>
      <c r="DZ574" s="33"/>
      <c r="EA574" s="33"/>
      <c r="EB574" s="33"/>
      <c r="EC574" s="33"/>
      <c r="ED574" s="33"/>
      <c r="EE574" s="33"/>
      <c r="EF574" s="33"/>
      <c r="EG574" s="33"/>
      <c r="EH574" s="33"/>
      <c r="EI574" s="33"/>
      <c r="EJ574" s="33"/>
      <c r="EK574" s="33"/>
      <c r="EL574" s="33"/>
      <c r="EM574" s="33"/>
      <c r="EN574" s="33"/>
      <c r="EO574" s="33"/>
      <c r="EP574" s="33"/>
      <c r="EQ574" s="33"/>
      <c r="ER574" s="33"/>
      <c r="ES574" s="33"/>
      <c r="ET574" s="33"/>
      <c r="EU574" s="33"/>
      <c r="EV574" s="33"/>
      <c r="EW574" s="33"/>
      <c r="EX574" s="33"/>
      <c r="EY574" s="33"/>
      <c r="EZ574" s="33"/>
      <c r="FA574" s="33"/>
      <c r="FB574" s="33"/>
      <c r="FC574" s="33"/>
      <c r="FD574" s="33"/>
      <c r="FE574" s="33"/>
      <c r="FF574" s="33"/>
      <c r="FG574" s="33"/>
      <c r="FH574" s="33"/>
      <c r="FI574" s="33"/>
      <c r="FJ574" s="33"/>
      <c r="FK574" s="33"/>
      <c r="FL574" s="33"/>
      <c r="FM574" s="33"/>
      <c r="FN574" s="33"/>
      <c r="FO574" s="33"/>
      <c r="FP574" s="33"/>
      <c r="FQ574" s="33"/>
      <c r="FR574" s="33"/>
      <c r="FS574" s="33"/>
      <c r="FT574" s="33"/>
      <c r="FU574" s="33"/>
      <c r="FV574" s="33"/>
      <c r="FW574" s="33"/>
      <c r="FX574" s="33"/>
      <c r="FY574" s="33"/>
      <c r="FZ574" s="33"/>
      <c r="GA574" s="33"/>
      <c r="GB574" s="33"/>
      <c r="GC574" s="33"/>
      <c r="GD574" s="33"/>
      <c r="GE574" s="33"/>
      <c r="GF574" s="33"/>
      <c r="GG574" s="33"/>
      <c r="GH574" s="33"/>
      <c r="GI574" s="33"/>
      <c r="GJ574" s="33"/>
      <c r="GK574" s="33"/>
      <c r="GL574" s="33"/>
      <c r="GM574" s="33"/>
      <c r="GN574" s="33"/>
      <c r="GO574" s="33"/>
      <c r="GP574" s="33"/>
      <c r="GQ574" s="33"/>
      <c r="GR574" s="33"/>
      <c r="GS574" s="33"/>
      <c r="GT574" s="33"/>
      <c r="GU574" s="33"/>
      <c r="GV574" s="33"/>
      <c r="GW574" s="33"/>
      <c r="GX574" s="33"/>
      <c r="GY574" s="33"/>
      <c r="GZ574" s="33"/>
      <c r="HA574" s="33"/>
      <c r="HB574" s="33"/>
      <c r="HC574" s="33"/>
      <c r="HD574" s="33"/>
      <c r="HE574" s="33"/>
      <c r="HF574" s="33"/>
      <c r="HG574" s="33"/>
      <c r="HH574" s="33"/>
      <c r="HI574" s="33"/>
      <c r="HJ574" s="33"/>
      <c r="HK574" s="33"/>
      <c r="HL574" s="33"/>
      <c r="HM574" s="33"/>
      <c r="HN574" s="33"/>
      <c r="HO574" s="33"/>
      <c r="HP574" s="33"/>
      <c r="HQ574" s="33"/>
      <c r="HR574" s="33"/>
      <c r="HS574" s="33"/>
      <c r="HT574" s="33"/>
      <c r="HU574" s="33"/>
      <c r="HV574" s="33"/>
      <c r="HW574" s="33"/>
      <c r="HX574" s="33"/>
      <c r="HY574" s="33"/>
      <c r="HZ574" s="33"/>
      <c r="IA574" s="33"/>
      <c r="IB574" s="33"/>
      <c r="IC574" s="33"/>
      <c r="ID574" s="33"/>
      <c r="IE574" s="33"/>
      <c r="IF574" s="33"/>
      <c r="IG574" s="33"/>
      <c r="IH574" s="33"/>
      <c r="II574" s="33"/>
      <c r="IJ574" s="33"/>
      <c r="IK574" s="33"/>
      <c r="IL574" s="33"/>
      <c r="IM574" s="33"/>
      <c r="IN574" s="33"/>
      <c r="IO574" s="33"/>
      <c r="IP574" s="33"/>
      <c r="IQ574" s="33"/>
      <c r="IR574" s="33"/>
      <c r="IS574" s="33"/>
      <c r="IT574" s="33"/>
      <c r="IU574" s="33"/>
      <c r="IV574" s="33"/>
      <c r="IW574" s="33"/>
      <c r="IX574" s="33"/>
    </row>
    <row r="575" spans="1:258" ht="18" x14ac:dyDescent="0.25">
      <c r="A575" s="24">
        <f>LOOKUP(2,1/($A$4:$A574&lt;&gt;""),$A$4:$A574)+1</f>
        <v>567</v>
      </c>
      <c r="B575" s="25"/>
      <c r="C575" s="42"/>
      <c r="D575" s="26" t="str">
        <f ca="1">IFERROR(IF($E575="","",VLOOKUP($E575,'Currency Pairs'!$B$4:$D$1001,3,FALSE)),"")</f>
        <v/>
      </c>
      <c r="E575" s="41" t="str">
        <f ca="1">IFERROR(IF($D575="","",VLOOKUP($D575,'Currency Pairs'!$A$4:$B$1001,2,FALSE)),"")</f>
        <v/>
      </c>
      <c r="F575" s="42"/>
      <c r="G575" s="41"/>
      <c r="H575" s="41"/>
      <c r="I575" s="41"/>
      <c r="J575" s="43" t="str">
        <f t="shared" si="18"/>
        <v/>
      </c>
      <c r="K575" s="76"/>
      <c r="L575" s="41"/>
      <c r="M575" s="44"/>
      <c r="N575" s="45" t="str">
        <f>IF(OR($G575="",$L575=""),"",ROUND(IF($F575="Long",(L575-G575),(G575-L575)) * POWER(10, VLOOKUP($D575,'Currency Pairs'!$A:$C,3,FALSE)),0))</f>
        <v/>
      </c>
      <c r="O575" s="89" t="str">
        <f>IF($P575="","",(($P575+$Q575+$R575)/LOOKUP(2,1/($V$4:$V574&lt;&gt;""),$V$4:$V574)))</f>
        <v/>
      </c>
      <c r="P575" s="46"/>
      <c r="Q575" s="46"/>
      <c r="R575" s="46"/>
      <c r="S575" s="31" t="str">
        <f t="shared" si="19"/>
        <v/>
      </c>
      <c r="T575" s="63"/>
      <c r="U575" s="63"/>
      <c r="V575" s="30" t="str">
        <f>IF($P575="","",$P575+$Q575+LOOKUP(2,1/($V$4:$V574&lt;&gt;""),$V$4:$V574))</f>
        <v/>
      </c>
      <c r="W575" s="31"/>
      <c r="X575" s="31"/>
      <c r="Y575" s="32"/>
      <c r="Z575" s="32"/>
      <c r="AA575" s="32"/>
      <c r="AB575" s="32"/>
      <c r="AC575" s="32"/>
      <c r="AD575" s="32"/>
      <c r="AE575" s="32"/>
      <c r="AF575" s="32"/>
      <c r="AG575" s="32"/>
      <c r="AH575" s="32"/>
      <c r="AI575" s="32"/>
      <c r="AJ575" s="32"/>
      <c r="AK575" s="32"/>
      <c r="AL575" s="32"/>
      <c r="AM575" s="32"/>
      <c r="AN575" s="32"/>
      <c r="AO575" s="32"/>
      <c r="AP575" s="32"/>
      <c r="AQ575" s="32"/>
      <c r="AR575" s="32"/>
      <c r="AS575" s="32"/>
      <c r="AT575" s="32"/>
      <c r="AU575" s="32"/>
      <c r="AV575" s="32"/>
      <c r="AW575" s="32"/>
      <c r="AX575" s="32"/>
      <c r="AY575" s="32"/>
      <c r="AZ575" s="32"/>
      <c r="BA575" s="32"/>
      <c r="BB575" s="32"/>
      <c r="BC575" s="32"/>
      <c r="BD575" s="32"/>
      <c r="BE575" s="32"/>
      <c r="BF575" s="32"/>
      <c r="BG575" s="32"/>
      <c r="BH575" s="32"/>
      <c r="BI575" s="32"/>
      <c r="BJ575" s="32"/>
      <c r="BK575" s="32"/>
      <c r="BL575" s="32"/>
      <c r="BM575" s="32"/>
      <c r="BN575" s="32"/>
      <c r="BO575" s="32"/>
      <c r="BP575" s="32"/>
      <c r="BQ575" s="32"/>
      <c r="BR575" s="32"/>
      <c r="BS575" s="32"/>
      <c r="BT575" s="32"/>
      <c r="BU575" s="32"/>
      <c r="BV575" s="32"/>
      <c r="BW575" s="32"/>
      <c r="BX575" s="32"/>
      <c r="BY575" s="32"/>
      <c r="BZ575" s="32"/>
      <c r="CA575" s="32"/>
      <c r="CB575" s="32"/>
      <c r="CC575" s="32"/>
      <c r="CD575" s="32"/>
      <c r="CE575" s="32"/>
      <c r="CF575" s="32"/>
      <c r="CG575" s="32"/>
      <c r="CH575" s="32"/>
      <c r="CI575" s="32"/>
      <c r="CJ575" s="32"/>
      <c r="CK575" s="32"/>
      <c r="CL575" s="32"/>
      <c r="CM575" s="32"/>
      <c r="CN575" s="32"/>
      <c r="CO575" s="32"/>
      <c r="CP575" s="32"/>
      <c r="CQ575" s="32"/>
      <c r="CR575" s="32"/>
      <c r="CS575" s="32"/>
      <c r="CT575" s="32"/>
      <c r="CU575" s="32"/>
      <c r="CV575" s="32"/>
      <c r="CW575" s="32"/>
      <c r="CX575" s="32"/>
      <c r="CY575" s="32"/>
      <c r="CZ575" s="32"/>
      <c r="DA575" s="32"/>
      <c r="DB575" s="32"/>
      <c r="DC575" s="32"/>
      <c r="DD575" s="32"/>
      <c r="DE575" s="32"/>
      <c r="DF575" s="32"/>
      <c r="DG575" s="32"/>
      <c r="DH575" s="32"/>
      <c r="DI575" s="32"/>
      <c r="DJ575" s="32"/>
      <c r="DK575" s="32"/>
      <c r="DL575" s="32"/>
      <c r="DM575" s="32"/>
      <c r="DN575" s="32"/>
      <c r="DO575" s="32"/>
      <c r="DP575" s="32"/>
      <c r="DQ575" s="32"/>
      <c r="DR575" s="32"/>
      <c r="DS575" s="32"/>
      <c r="DT575" s="32"/>
      <c r="DU575" s="32"/>
      <c r="DV575" s="32"/>
      <c r="DW575" s="32"/>
      <c r="DX575" s="32"/>
      <c r="DY575" s="32"/>
      <c r="DZ575" s="32"/>
      <c r="EA575" s="32"/>
      <c r="EB575" s="32"/>
      <c r="EC575" s="32"/>
      <c r="ED575" s="32"/>
      <c r="EE575" s="32"/>
      <c r="EF575" s="32"/>
      <c r="EG575" s="32"/>
      <c r="EH575" s="32"/>
      <c r="EI575" s="32"/>
      <c r="EJ575" s="32"/>
      <c r="EK575" s="32"/>
      <c r="EL575" s="32"/>
      <c r="EM575" s="32"/>
      <c r="EN575" s="32"/>
      <c r="EO575" s="32"/>
      <c r="EP575" s="32"/>
      <c r="EQ575" s="32"/>
      <c r="ER575" s="32"/>
      <c r="ES575" s="32"/>
      <c r="ET575" s="32"/>
      <c r="EU575" s="32"/>
      <c r="EV575" s="32"/>
      <c r="EW575" s="32"/>
      <c r="EX575" s="32"/>
      <c r="EY575" s="32"/>
      <c r="EZ575" s="32"/>
      <c r="FA575" s="32"/>
      <c r="FB575" s="32"/>
      <c r="FC575" s="32"/>
      <c r="FD575" s="32"/>
      <c r="FE575" s="32"/>
      <c r="FF575" s="32"/>
      <c r="FG575" s="32"/>
      <c r="FH575" s="32"/>
      <c r="FI575" s="32"/>
      <c r="FJ575" s="32"/>
      <c r="FK575" s="32"/>
      <c r="FL575" s="32"/>
      <c r="FM575" s="32"/>
      <c r="FN575" s="32"/>
      <c r="FO575" s="32"/>
      <c r="FP575" s="32"/>
      <c r="FQ575" s="32"/>
      <c r="FR575" s="32"/>
      <c r="FS575" s="32"/>
      <c r="FT575" s="32"/>
      <c r="FU575" s="32"/>
      <c r="FV575" s="32"/>
      <c r="FW575" s="32"/>
      <c r="FX575" s="32"/>
      <c r="FY575" s="32"/>
      <c r="FZ575" s="32"/>
      <c r="GA575" s="32"/>
      <c r="GB575" s="32"/>
      <c r="GC575" s="32"/>
      <c r="GD575" s="32"/>
      <c r="GE575" s="32"/>
      <c r="GF575" s="32"/>
      <c r="GG575" s="32"/>
      <c r="GH575" s="32"/>
      <c r="GI575" s="32"/>
      <c r="GJ575" s="32"/>
      <c r="GK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</row>
    <row r="576" spans="1:258" ht="18" x14ac:dyDescent="0.25">
      <c r="A576" s="33">
        <f>LOOKUP(2,1/($A$4:$A575&lt;&gt;""),$A$4:$A575)+1</f>
        <v>568</v>
      </c>
      <c r="B576" s="34"/>
      <c r="C576" s="48"/>
      <c r="D576" s="35" t="str">
        <f ca="1">IFERROR(IF($E576="","",VLOOKUP($E576,'Currency Pairs'!$B$4:$D$1001,3,FALSE)),"")</f>
        <v/>
      </c>
      <c r="E576" s="47" t="str">
        <f ca="1">IFERROR(IF($D576="","",VLOOKUP($D576,'Currency Pairs'!$A$4:$B$1001,2,FALSE)),"")</f>
        <v/>
      </c>
      <c r="F576" s="48"/>
      <c r="G576" s="47"/>
      <c r="H576" s="47"/>
      <c r="I576" s="47"/>
      <c r="J576" s="49" t="str">
        <f t="shared" si="18"/>
        <v/>
      </c>
      <c r="K576" s="77"/>
      <c r="L576" s="47"/>
      <c r="M576" s="50"/>
      <c r="N576" s="51" t="str">
        <f>IF(OR($G576="",$L576=""),"",ROUND(IF($F576="Long",(L576-G576),(G576-L576)) * POWER(10, VLOOKUP($D576,'Currency Pairs'!$A:$C,3,FALSE)),0))</f>
        <v/>
      </c>
      <c r="O576" s="93" t="str">
        <f>IF($P576="","",(($P576+$Q576+$R576)/LOOKUP(2,1/($V$4:$V575&lt;&gt;""),$V$4:$V575)))</f>
        <v/>
      </c>
      <c r="P576" s="52"/>
      <c r="Q576" s="52"/>
      <c r="R576" s="52"/>
      <c r="S576" s="40" t="str">
        <f t="shared" si="19"/>
        <v/>
      </c>
      <c r="T576" s="64"/>
      <c r="U576" s="64"/>
      <c r="V576" s="39" t="str">
        <f>IF($P576="","",$P576+$Q576+LOOKUP(2,1/($V$4:$V575&lt;&gt;""),$V$4:$V575))</f>
        <v/>
      </c>
      <c r="W576" s="40"/>
      <c r="X576" s="40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  <c r="CY576" s="33"/>
      <c r="CZ576" s="33"/>
      <c r="DA576" s="33"/>
      <c r="DB576" s="33"/>
      <c r="DC576" s="33"/>
      <c r="DD576" s="33"/>
      <c r="DE576" s="33"/>
      <c r="DF576" s="33"/>
      <c r="DG576" s="33"/>
      <c r="DH576" s="33"/>
      <c r="DI576" s="33"/>
      <c r="DJ576" s="33"/>
      <c r="DK576" s="33"/>
      <c r="DL576" s="33"/>
      <c r="DM576" s="33"/>
      <c r="DN576" s="33"/>
      <c r="DO576" s="33"/>
      <c r="DP576" s="33"/>
      <c r="DQ576" s="33"/>
      <c r="DR576" s="33"/>
      <c r="DS576" s="33"/>
      <c r="DT576" s="33"/>
      <c r="DU576" s="33"/>
      <c r="DV576" s="33"/>
      <c r="DW576" s="33"/>
      <c r="DX576" s="33"/>
      <c r="DY576" s="33"/>
      <c r="DZ576" s="33"/>
      <c r="EA576" s="33"/>
      <c r="EB576" s="33"/>
      <c r="EC576" s="33"/>
      <c r="ED576" s="33"/>
      <c r="EE576" s="33"/>
      <c r="EF576" s="33"/>
      <c r="EG576" s="33"/>
      <c r="EH576" s="33"/>
      <c r="EI576" s="33"/>
      <c r="EJ576" s="33"/>
      <c r="EK576" s="33"/>
      <c r="EL576" s="33"/>
      <c r="EM576" s="33"/>
      <c r="EN576" s="33"/>
      <c r="EO576" s="33"/>
      <c r="EP576" s="33"/>
      <c r="EQ576" s="33"/>
      <c r="ER576" s="33"/>
      <c r="ES576" s="33"/>
      <c r="ET576" s="33"/>
      <c r="EU576" s="33"/>
      <c r="EV576" s="33"/>
      <c r="EW576" s="33"/>
      <c r="EX576" s="33"/>
      <c r="EY576" s="33"/>
      <c r="EZ576" s="33"/>
      <c r="FA576" s="33"/>
      <c r="FB576" s="33"/>
      <c r="FC576" s="33"/>
      <c r="FD576" s="33"/>
      <c r="FE576" s="33"/>
      <c r="FF576" s="33"/>
      <c r="FG576" s="33"/>
      <c r="FH576" s="33"/>
      <c r="FI576" s="33"/>
      <c r="FJ576" s="33"/>
      <c r="FK576" s="33"/>
      <c r="FL576" s="33"/>
      <c r="FM576" s="33"/>
      <c r="FN576" s="33"/>
      <c r="FO576" s="33"/>
      <c r="FP576" s="33"/>
      <c r="FQ576" s="33"/>
      <c r="FR576" s="33"/>
      <c r="FS576" s="33"/>
      <c r="FT576" s="33"/>
      <c r="FU576" s="33"/>
      <c r="FV576" s="33"/>
      <c r="FW576" s="33"/>
      <c r="FX576" s="33"/>
      <c r="FY576" s="33"/>
      <c r="FZ576" s="33"/>
      <c r="GA576" s="33"/>
      <c r="GB576" s="33"/>
      <c r="GC576" s="33"/>
      <c r="GD576" s="33"/>
      <c r="GE576" s="33"/>
      <c r="GF576" s="33"/>
      <c r="GG576" s="33"/>
      <c r="GH576" s="33"/>
      <c r="GI576" s="33"/>
      <c r="GJ576" s="33"/>
      <c r="GK576" s="33"/>
      <c r="GL576" s="33"/>
      <c r="GM576" s="33"/>
      <c r="GN576" s="33"/>
      <c r="GO576" s="33"/>
      <c r="GP576" s="33"/>
      <c r="GQ576" s="33"/>
      <c r="GR576" s="33"/>
      <c r="GS576" s="33"/>
      <c r="GT576" s="33"/>
      <c r="GU576" s="33"/>
      <c r="GV576" s="33"/>
      <c r="GW576" s="33"/>
      <c r="GX576" s="33"/>
      <c r="GY576" s="33"/>
      <c r="GZ576" s="33"/>
      <c r="HA576" s="33"/>
      <c r="HB576" s="33"/>
      <c r="HC576" s="33"/>
      <c r="HD576" s="33"/>
      <c r="HE576" s="33"/>
      <c r="HF576" s="33"/>
      <c r="HG576" s="33"/>
      <c r="HH576" s="33"/>
      <c r="HI576" s="33"/>
      <c r="HJ576" s="33"/>
      <c r="HK576" s="33"/>
      <c r="HL576" s="33"/>
      <c r="HM576" s="33"/>
      <c r="HN576" s="33"/>
      <c r="HO576" s="33"/>
      <c r="HP576" s="33"/>
      <c r="HQ576" s="33"/>
      <c r="HR576" s="33"/>
      <c r="HS576" s="33"/>
      <c r="HT576" s="33"/>
      <c r="HU576" s="33"/>
      <c r="HV576" s="33"/>
      <c r="HW576" s="33"/>
      <c r="HX576" s="33"/>
      <c r="HY576" s="33"/>
      <c r="HZ576" s="33"/>
      <c r="IA576" s="33"/>
      <c r="IB576" s="33"/>
      <c r="IC576" s="33"/>
      <c r="ID576" s="33"/>
      <c r="IE576" s="33"/>
      <c r="IF576" s="33"/>
      <c r="IG576" s="33"/>
      <c r="IH576" s="33"/>
      <c r="II576" s="33"/>
      <c r="IJ576" s="33"/>
      <c r="IK576" s="33"/>
      <c r="IL576" s="33"/>
      <c r="IM576" s="33"/>
      <c r="IN576" s="33"/>
      <c r="IO576" s="33"/>
      <c r="IP576" s="33"/>
      <c r="IQ576" s="33"/>
      <c r="IR576" s="33"/>
      <c r="IS576" s="33"/>
      <c r="IT576" s="33"/>
      <c r="IU576" s="33"/>
      <c r="IV576" s="33"/>
      <c r="IW576" s="33"/>
      <c r="IX576" s="33"/>
    </row>
    <row r="577" spans="1:258" ht="18" x14ac:dyDescent="0.25">
      <c r="A577" s="24">
        <f>LOOKUP(2,1/($A$4:$A576&lt;&gt;""),$A$4:$A576)+1</f>
        <v>569</v>
      </c>
      <c r="B577" s="25"/>
      <c r="C577" s="42"/>
      <c r="D577" s="26" t="str">
        <f ca="1">IFERROR(IF($E577="","",VLOOKUP($E577,'Currency Pairs'!$B$4:$D$1001,3,FALSE)),"")</f>
        <v/>
      </c>
      <c r="E577" s="41" t="str">
        <f ca="1">IFERROR(IF($D577="","",VLOOKUP($D577,'Currency Pairs'!$A$4:$B$1001,2,FALSE)),"")</f>
        <v/>
      </c>
      <c r="F577" s="42"/>
      <c r="G577" s="41"/>
      <c r="H577" s="41"/>
      <c r="I577" s="41"/>
      <c r="J577" s="43" t="str">
        <f t="shared" si="18"/>
        <v/>
      </c>
      <c r="K577" s="76"/>
      <c r="L577" s="41"/>
      <c r="M577" s="44"/>
      <c r="N577" s="45" t="str">
        <f>IF(OR($G577="",$L577=""),"",ROUND(IF($F577="Long",(L577-G577),(G577-L577)) * POWER(10, VLOOKUP($D577,'Currency Pairs'!$A:$C,3,FALSE)),0))</f>
        <v/>
      </c>
      <c r="O577" s="89" t="str">
        <f>IF($P577="","",(($P577+$Q577+$R577)/LOOKUP(2,1/($V$4:$V576&lt;&gt;""),$V$4:$V576)))</f>
        <v/>
      </c>
      <c r="P577" s="46"/>
      <c r="Q577" s="46"/>
      <c r="R577" s="46"/>
      <c r="S577" s="31" t="str">
        <f t="shared" si="19"/>
        <v/>
      </c>
      <c r="T577" s="63"/>
      <c r="U577" s="63"/>
      <c r="V577" s="30" t="str">
        <f>IF($P577="","",$P577+$Q577+LOOKUP(2,1/($V$4:$V576&lt;&gt;""),$V$4:$V576))</f>
        <v/>
      </c>
      <c r="W577" s="31"/>
      <c r="X577" s="31"/>
      <c r="Y577" s="32"/>
      <c r="Z577" s="32"/>
      <c r="AA577" s="32"/>
      <c r="AB577" s="32"/>
      <c r="AC577" s="32"/>
      <c r="AD577" s="32"/>
      <c r="AE577" s="32"/>
      <c r="AF577" s="32"/>
      <c r="AG577" s="32"/>
      <c r="AH577" s="32"/>
      <c r="AI577" s="32"/>
      <c r="AJ577" s="32"/>
      <c r="AK577" s="32"/>
      <c r="AL577" s="32"/>
      <c r="AM577" s="32"/>
      <c r="AN577" s="32"/>
      <c r="AO577" s="32"/>
      <c r="AP577" s="32"/>
      <c r="AQ577" s="32"/>
      <c r="AR577" s="32"/>
      <c r="AS577" s="32"/>
      <c r="AT577" s="32"/>
      <c r="AU577" s="32"/>
      <c r="AV577" s="32"/>
      <c r="AW577" s="32"/>
      <c r="AX577" s="32"/>
      <c r="AY577" s="32"/>
      <c r="AZ577" s="32"/>
      <c r="BA577" s="32"/>
      <c r="BB577" s="32"/>
      <c r="BC577" s="32"/>
      <c r="BD577" s="32"/>
      <c r="BE577" s="32"/>
      <c r="BF577" s="32"/>
      <c r="BG577" s="32"/>
      <c r="BH577" s="32"/>
      <c r="BI577" s="32"/>
      <c r="BJ577" s="32"/>
      <c r="BK577" s="32"/>
      <c r="BL577" s="32"/>
      <c r="BM577" s="32"/>
      <c r="BN577" s="32"/>
      <c r="BO577" s="32"/>
      <c r="BP577" s="32"/>
      <c r="BQ577" s="32"/>
      <c r="BR577" s="32"/>
      <c r="BS577" s="32"/>
      <c r="BT577" s="32"/>
      <c r="BU577" s="32"/>
      <c r="BV577" s="32"/>
      <c r="BW577" s="32"/>
      <c r="BX577" s="32"/>
      <c r="BY577" s="32"/>
      <c r="BZ577" s="32"/>
      <c r="CA577" s="32"/>
      <c r="CB577" s="32"/>
      <c r="CC577" s="32"/>
      <c r="CD577" s="32"/>
      <c r="CE577" s="32"/>
      <c r="CF577" s="32"/>
      <c r="CG577" s="32"/>
      <c r="CH577" s="32"/>
      <c r="CI577" s="32"/>
      <c r="CJ577" s="32"/>
      <c r="CK577" s="32"/>
      <c r="CL577" s="32"/>
      <c r="CM577" s="32"/>
      <c r="CN577" s="32"/>
      <c r="CO577" s="32"/>
      <c r="CP577" s="32"/>
      <c r="CQ577" s="32"/>
      <c r="CR577" s="32"/>
      <c r="CS577" s="32"/>
      <c r="CT577" s="32"/>
      <c r="CU577" s="32"/>
      <c r="CV577" s="32"/>
      <c r="CW577" s="32"/>
      <c r="CX577" s="32"/>
      <c r="CY577" s="32"/>
      <c r="CZ577" s="32"/>
      <c r="DA577" s="32"/>
      <c r="DB577" s="32"/>
      <c r="DC577" s="32"/>
      <c r="DD577" s="32"/>
      <c r="DE577" s="32"/>
      <c r="DF577" s="32"/>
      <c r="DG577" s="32"/>
      <c r="DH577" s="32"/>
      <c r="DI577" s="32"/>
      <c r="DJ577" s="32"/>
      <c r="DK577" s="32"/>
      <c r="DL577" s="32"/>
      <c r="DM577" s="32"/>
      <c r="DN577" s="32"/>
      <c r="DO577" s="32"/>
      <c r="DP577" s="32"/>
      <c r="DQ577" s="32"/>
      <c r="DR577" s="32"/>
      <c r="DS577" s="32"/>
      <c r="DT577" s="32"/>
      <c r="DU577" s="32"/>
      <c r="DV577" s="32"/>
      <c r="DW577" s="32"/>
      <c r="DX577" s="32"/>
      <c r="DY577" s="32"/>
      <c r="DZ577" s="32"/>
      <c r="EA577" s="32"/>
      <c r="EB577" s="32"/>
      <c r="EC577" s="32"/>
      <c r="ED577" s="32"/>
      <c r="EE577" s="32"/>
      <c r="EF577" s="32"/>
      <c r="EG577" s="32"/>
      <c r="EH577" s="32"/>
      <c r="EI577" s="32"/>
      <c r="EJ577" s="32"/>
      <c r="EK577" s="32"/>
      <c r="EL577" s="32"/>
      <c r="EM577" s="32"/>
      <c r="EN577" s="32"/>
      <c r="EO577" s="32"/>
      <c r="EP577" s="32"/>
      <c r="EQ577" s="32"/>
      <c r="ER577" s="32"/>
      <c r="ES577" s="32"/>
      <c r="ET577" s="32"/>
      <c r="EU577" s="32"/>
      <c r="EV577" s="32"/>
      <c r="EW577" s="32"/>
      <c r="EX577" s="32"/>
      <c r="EY577" s="32"/>
      <c r="EZ577" s="32"/>
      <c r="FA577" s="32"/>
      <c r="FB577" s="32"/>
      <c r="FC577" s="32"/>
      <c r="FD577" s="32"/>
      <c r="FE577" s="32"/>
      <c r="FF577" s="32"/>
      <c r="FG577" s="32"/>
      <c r="FH577" s="32"/>
      <c r="FI577" s="32"/>
      <c r="FJ577" s="32"/>
      <c r="FK577" s="32"/>
      <c r="FL577" s="32"/>
      <c r="FM577" s="32"/>
      <c r="FN577" s="32"/>
      <c r="FO577" s="32"/>
      <c r="FP577" s="32"/>
      <c r="FQ577" s="32"/>
      <c r="FR577" s="32"/>
      <c r="FS577" s="32"/>
      <c r="FT577" s="32"/>
      <c r="FU577" s="32"/>
      <c r="FV577" s="32"/>
      <c r="FW577" s="32"/>
      <c r="FX577" s="32"/>
      <c r="FY577" s="32"/>
      <c r="FZ577" s="32"/>
      <c r="GA577" s="32"/>
      <c r="GB577" s="32"/>
      <c r="GC577" s="32"/>
      <c r="GD577" s="32"/>
      <c r="GE577" s="32"/>
      <c r="GF577" s="32"/>
      <c r="GG577" s="32"/>
      <c r="GH577" s="32"/>
      <c r="GI577" s="32"/>
      <c r="GJ577" s="32"/>
      <c r="GK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</row>
    <row r="578" spans="1:258" ht="18" x14ac:dyDescent="0.25">
      <c r="A578" s="33">
        <f>LOOKUP(2,1/($A$4:$A577&lt;&gt;""),$A$4:$A577)+1</f>
        <v>570</v>
      </c>
      <c r="B578" s="34"/>
      <c r="C578" s="48"/>
      <c r="D578" s="35" t="str">
        <f ca="1">IFERROR(IF($E578="","",VLOOKUP($E578,'Currency Pairs'!$B$4:$D$1001,3,FALSE)),"")</f>
        <v/>
      </c>
      <c r="E578" s="47" t="str">
        <f ca="1">IFERROR(IF($D578="","",VLOOKUP($D578,'Currency Pairs'!$A$4:$B$1001,2,FALSE)),"")</f>
        <v/>
      </c>
      <c r="F578" s="48"/>
      <c r="G578" s="47"/>
      <c r="H578" s="47"/>
      <c r="I578" s="47"/>
      <c r="J578" s="49" t="str">
        <f t="shared" si="18"/>
        <v/>
      </c>
      <c r="K578" s="77"/>
      <c r="L578" s="47"/>
      <c r="M578" s="50"/>
      <c r="N578" s="51" t="str">
        <f>IF(OR($G578="",$L578=""),"",ROUND(IF($F578="Long",(L578-G578),(G578-L578)) * POWER(10, VLOOKUP($D578,'Currency Pairs'!$A:$C,3,FALSE)),0))</f>
        <v/>
      </c>
      <c r="O578" s="93" t="str">
        <f>IF($P578="","",(($P578+$Q578+$R578)/LOOKUP(2,1/($V$4:$V577&lt;&gt;""),$V$4:$V577)))</f>
        <v/>
      </c>
      <c r="P578" s="52"/>
      <c r="Q578" s="52"/>
      <c r="R578" s="52"/>
      <c r="S578" s="40" t="str">
        <f t="shared" si="19"/>
        <v/>
      </c>
      <c r="T578" s="64"/>
      <c r="U578" s="64"/>
      <c r="V578" s="39" t="str">
        <f>IF($P578="","",$P578+$Q578+LOOKUP(2,1/($V$4:$V577&lt;&gt;""),$V$4:$V577))</f>
        <v/>
      </c>
      <c r="W578" s="40"/>
      <c r="X578" s="40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  <c r="CY578" s="33"/>
      <c r="CZ578" s="33"/>
      <c r="DA578" s="33"/>
      <c r="DB578" s="33"/>
      <c r="DC578" s="33"/>
      <c r="DD578" s="33"/>
      <c r="DE578" s="33"/>
      <c r="DF578" s="33"/>
      <c r="DG578" s="33"/>
      <c r="DH578" s="33"/>
      <c r="DI578" s="33"/>
      <c r="DJ578" s="33"/>
      <c r="DK578" s="33"/>
      <c r="DL578" s="33"/>
      <c r="DM578" s="33"/>
      <c r="DN578" s="33"/>
      <c r="DO578" s="33"/>
      <c r="DP578" s="33"/>
      <c r="DQ578" s="33"/>
      <c r="DR578" s="33"/>
      <c r="DS578" s="33"/>
      <c r="DT578" s="33"/>
      <c r="DU578" s="33"/>
      <c r="DV578" s="33"/>
      <c r="DW578" s="33"/>
      <c r="DX578" s="33"/>
      <c r="DY578" s="33"/>
      <c r="DZ578" s="33"/>
      <c r="EA578" s="33"/>
      <c r="EB578" s="33"/>
      <c r="EC578" s="33"/>
      <c r="ED578" s="33"/>
      <c r="EE578" s="33"/>
      <c r="EF578" s="33"/>
      <c r="EG578" s="33"/>
      <c r="EH578" s="33"/>
      <c r="EI578" s="33"/>
      <c r="EJ578" s="33"/>
      <c r="EK578" s="33"/>
      <c r="EL578" s="33"/>
      <c r="EM578" s="33"/>
      <c r="EN578" s="33"/>
      <c r="EO578" s="33"/>
      <c r="EP578" s="33"/>
      <c r="EQ578" s="33"/>
      <c r="ER578" s="33"/>
      <c r="ES578" s="33"/>
      <c r="ET578" s="33"/>
      <c r="EU578" s="33"/>
      <c r="EV578" s="33"/>
      <c r="EW578" s="33"/>
      <c r="EX578" s="33"/>
      <c r="EY578" s="33"/>
      <c r="EZ578" s="33"/>
      <c r="FA578" s="33"/>
      <c r="FB578" s="33"/>
      <c r="FC578" s="33"/>
      <c r="FD578" s="33"/>
      <c r="FE578" s="33"/>
      <c r="FF578" s="33"/>
      <c r="FG578" s="33"/>
      <c r="FH578" s="33"/>
      <c r="FI578" s="33"/>
      <c r="FJ578" s="33"/>
      <c r="FK578" s="33"/>
      <c r="FL578" s="33"/>
      <c r="FM578" s="33"/>
      <c r="FN578" s="33"/>
      <c r="FO578" s="33"/>
      <c r="FP578" s="33"/>
      <c r="FQ578" s="33"/>
      <c r="FR578" s="33"/>
      <c r="FS578" s="33"/>
      <c r="FT578" s="33"/>
      <c r="FU578" s="33"/>
      <c r="FV578" s="33"/>
      <c r="FW578" s="33"/>
      <c r="FX578" s="33"/>
      <c r="FY578" s="33"/>
      <c r="FZ578" s="33"/>
      <c r="GA578" s="33"/>
      <c r="GB578" s="33"/>
      <c r="GC578" s="33"/>
      <c r="GD578" s="33"/>
      <c r="GE578" s="33"/>
      <c r="GF578" s="33"/>
      <c r="GG578" s="33"/>
      <c r="GH578" s="33"/>
      <c r="GI578" s="33"/>
      <c r="GJ578" s="33"/>
      <c r="GK578" s="33"/>
      <c r="GL578" s="33"/>
      <c r="GM578" s="33"/>
      <c r="GN578" s="33"/>
      <c r="GO578" s="33"/>
      <c r="GP578" s="33"/>
      <c r="GQ578" s="33"/>
      <c r="GR578" s="33"/>
      <c r="GS578" s="33"/>
      <c r="GT578" s="33"/>
      <c r="GU578" s="33"/>
      <c r="GV578" s="33"/>
      <c r="GW578" s="33"/>
      <c r="GX578" s="33"/>
      <c r="GY578" s="33"/>
      <c r="GZ578" s="33"/>
      <c r="HA578" s="33"/>
      <c r="HB578" s="33"/>
      <c r="HC578" s="33"/>
      <c r="HD578" s="33"/>
      <c r="HE578" s="33"/>
      <c r="HF578" s="33"/>
      <c r="HG578" s="33"/>
      <c r="HH578" s="33"/>
      <c r="HI578" s="33"/>
      <c r="HJ578" s="33"/>
      <c r="HK578" s="33"/>
      <c r="HL578" s="33"/>
      <c r="HM578" s="33"/>
      <c r="HN578" s="33"/>
      <c r="HO578" s="33"/>
      <c r="HP578" s="33"/>
      <c r="HQ578" s="33"/>
      <c r="HR578" s="33"/>
      <c r="HS578" s="33"/>
      <c r="HT578" s="33"/>
      <c r="HU578" s="33"/>
      <c r="HV578" s="33"/>
      <c r="HW578" s="33"/>
      <c r="HX578" s="33"/>
      <c r="HY578" s="33"/>
      <c r="HZ578" s="33"/>
      <c r="IA578" s="33"/>
      <c r="IB578" s="33"/>
      <c r="IC578" s="33"/>
      <c r="ID578" s="33"/>
      <c r="IE578" s="33"/>
      <c r="IF578" s="33"/>
      <c r="IG578" s="33"/>
      <c r="IH578" s="33"/>
      <c r="II578" s="33"/>
      <c r="IJ578" s="33"/>
      <c r="IK578" s="33"/>
      <c r="IL578" s="33"/>
      <c r="IM578" s="33"/>
      <c r="IN578" s="33"/>
      <c r="IO578" s="33"/>
      <c r="IP578" s="33"/>
      <c r="IQ578" s="33"/>
      <c r="IR578" s="33"/>
      <c r="IS578" s="33"/>
      <c r="IT578" s="33"/>
      <c r="IU578" s="33"/>
      <c r="IV578" s="33"/>
      <c r="IW578" s="33"/>
      <c r="IX578" s="33"/>
    </row>
    <row r="579" spans="1:258" ht="18" x14ac:dyDescent="0.25">
      <c r="A579" s="24">
        <f>LOOKUP(2,1/($A$4:$A578&lt;&gt;""),$A$4:$A578)+1</f>
        <v>571</v>
      </c>
      <c r="B579" s="25"/>
      <c r="C579" s="42"/>
      <c r="D579" s="26" t="str">
        <f ca="1">IFERROR(IF($E579="","",VLOOKUP($E579,'Currency Pairs'!$B$4:$D$1001,3,FALSE)),"")</f>
        <v/>
      </c>
      <c r="E579" s="41" t="str">
        <f ca="1">IFERROR(IF($D579="","",VLOOKUP($D579,'Currency Pairs'!$A$4:$B$1001,2,FALSE)),"")</f>
        <v/>
      </c>
      <c r="F579" s="42"/>
      <c r="G579" s="41"/>
      <c r="H579" s="41"/>
      <c r="I579" s="41"/>
      <c r="J579" s="43" t="str">
        <f t="shared" si="18"/>
        <v/>
      </c>
      <c r="K579" s="76"/>
      <c r="L579" s="41"/>
      <c r="M579" s="44"/>
      <c r="N579" s="45" t="str">
        <f>IF(OR($G579="",$L579=""),"",ROUND(IF($F579="Long",(L579-G579),(G579-L579)) * POWER(10, VLOOKUP($D579,'Currency Pairs'!$A:$C,3,FALSE)),0))</f>
        <v/>
      </c>
      <c r="O579" s="89" t="str">
        <f>IF($P579="","",(($P579+$Q579+$R579)/LOOKUP(2,1/($V$4:$V578&lt;&gt;""),$V$4:$V578)))</f>
        <v/>
      </c>
      <c r="P579" s="46"/>
      <c r="Q579" s="46"/>
      <c r="R579" s="46"/>
      <c r="S579" s="31" t="str">
        <f t="shared" si="19"/>
        <v/>
      </c>
      <c r="T579" s="63"/>
      <c r="U579" s="63"/>
      <c r="V579" s="30" t="str">
        <f>IF($P579="","",$P579+$Q579+LOOKUP(2,1/($V$4:$V578&lt;&gt;""),$V$4:$V578))</f>
        <v/>
      </c>
      <c r="W579" s="31"/>
      <c r="X579" s="31"/>
      <c r="Y579" s="32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2"/>
      <c r="AN579" s="32"/>
      <c r="AO579" s="32"/>
      <c r="AP579" s="32"/>
      <c r="AQ579" s="32"/>
      <c r="AR579" s="32"/>
      <c r="AS579" s="32"/>
      <c r="AT579" s="32"/>
      <c r="AU579" s="32"/>
      <c r="AV579" s="32"/>
      <c r="AW579" s="32"/>
      <c r="AX579" s="32"/>
      <c r="AY579" s="32"/>
      <c r="AZ579" s="32"/>
      <c r="BA579" s="32"/>
      <c r="BB579" s="32"/>
      <c r="BC579" s="32"/>
      <c r="BD579" s="32"/>
      <c r="BE579" s="32"/>
      <c r="BF579" s="32"/>
      <c r="BG579" s="32"/>
      <c r="BH579" s="32"/>
      <c r="BI579" s="32"/>
      <c r="BJ579" s="32"/>
      <c r="BK579" s="32"/>
      <c r="BL579" s="32"/>
      <c r="BM579" s="32"/>
      <c r="BN579" s="32"/>
      <c r="BO579" s="32"/>
      <c r="BP579" s="32"/>
      <c r="BQ579" s="32"/>
      <c r="BR579" s="32"/>
      <c r="BS579" s="32"/>
      <c r="BT579" s="32"/>
      <c r="BU579" s="32"/>
      <c r="BV579" s="32"/>
      <c r="BW579" s="32"/>
      <c r="BX579" s="32"/>
      <c r="BY579" s="32"/>
      <c r="BZ579" s="32"/>
      <c r="CA579" s="32"/>
      <c r="CB579" s="32"/>
      <c r="CC579" s="32"/>
      <c r="CD579" s="32"/>
      <c r="CE579" s="32"/>
      <c r="CF579" s="32"/>
      <c r="CG579" s="32"/>
      <c r="CH579" s="32"/>
      <c r="CI579" s="32"/>
      <c r="CJ579" s="32"/>
      <c r="CK579" s="32"/>
      <c r="CL579" s="32"/>
      <c r="CM579" s="32"/>
      <c r="CN579" s="32"/>
      <c r="CO579" s="32"/>
      <c r="CP579" s="32"/>
      <c r="CQ579" s="32"/>
      <c r="CR579" s="32"/>
      <c r="CS579" s="32"/>
      <c r="CT579" s="32"/>
      <c r="CU579" s="32"/>
      <c r="CV579" s="32"/>
      <c r="CW579" s="32"/>
      <c r="CX579" s="32"/>
      <c r="CY579" s="32"/>
      <c r="CZ579" s="32"/>
      <c r="DA579" s="32"/>
      <c r="DB579" s="32"/>
      <c r="DC579" s="32"/>
      <c r="DD579" s="32"/>
      <c r="DE579" s="32"/>
      <c r="DF579" s="32"/>
      <c r="DG579" s="32"/>
      <c r="DH579" s="32"/>
      <c r="DI579" s="32"/>
      <c r="DJ579" s="32"/>
      <c r="DK579" s="32"/>
      <c r="DL579" s="32"/>
      <c r="DM579" s="32"/>
      <c r="DN579" s="32"/>
      <c r="DO579" s="32"/>
      <c r="DP579" s="32"/>
      <c r="DQ579" s="32"/>
      <c r="DR579" s="32"/>
      <c r="DS579" s="32"/>
      <c r="DT579" s="32"/>
      <c r="DU579" s="32"/>
      <c r="DV579" s="32"/>
      <c r="DW579" s="32"/>
      <c r="DX579" s="32"/>
      <c r="DY579" s="32"/>
      <c r="DZ579" s="32"/>
      <c r="EA579" s="32"/>
      <c r="EB579" s="32"/>
      <c r="EC579" s="32"/>
      <c r="ED579" s="32"/>
      <c r="EE579" s="32"/>
      <c r="EF579" s="32"/>
      <c r="EG579" s="32"/>
      <c r="EH579" s="32"/>
      <c r="EI579" s="32"/>
      <c r="EJ579" s="32"/>
      <c r="EK579" s="32"/>
      <c r="EL579" s="32"/>
      <c r="EM579" s="32"/>
      <c r="EN579" s="32"/>
      <c r="EO579" s="32"/>
      <c r="EP579" s="32"/>
      <c r="EQ579" s="32"/>
      <c r="ER579" s="32"/>
      <c r="ES579" s="32"/>
      <c r="ET579" s="32"/>
      <c r="EU579" s="32"/>
      <c r="EV579" s="32"/>
      <c r="EW579" s="32"/>
      <c r="EX579" s="32"/>
      <c r="EY579" s="32"/>
      <c r="EZ579" s="32"/>
      <c r="FA579" s="32"/>
      <c r="FB579" s="32"/>
      <c r="FC579" s="32"/>
      <c r="FD579" s="32"/>
      <c r="FE579" s="32"/>
      <c r="FF579" s="32"/>
      <c r="FG579" s="32"/>
      <c r="FH579" s="32"/>
      <c r="FI579" s="32"/>
      <c r="FJ579" s="32"/>
      <c r="FK579" s="32"/>
      <c r="FL579" s="32"/>
      <c r="FM579" s="32"/>
      <c r="FN579" s="32"/>
      <c r="FO579" s="32"/>
      <c r="FP579" s="32"/>
      <c r="FQ579" s="32"/>
      <c r="FR579" s="32"/>
      <c r="FS579" s="32"/>
      <c r="FT579" s="32"/>
      <c r="FU579" s="32"/>
      <c r="FV579" s="32"/>
      <c r="FW579" s="32"/>
      <c r="FX579" s="32"/>
      <c r="FY579" s="32"/>
      <c r="FZ579" s="32"/>
      <c r="GA579" s="32"/>
      <c r="GB579" s="32"/>
      <c r="GC579" s="32"/>
      <c r="GD579" s="32"/>
      <c r="GE579" s="32"/>
      <c r="GF579" s="32"/>
      <c r="GG579" s="32"/>
      <c r="GH579" s="32"/>
      <c r="GI579" s="32"/>
      <c r="GJ579" s="32"/>
      <c r="GK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</row>
    <row r="580" spans="1:258" ht="18" x14ac:dyDescent="0.25">
      <c r="A580" s="33">
        <f>LOOKUP(2,1/($A$4:$A579&lt;&gt;""),$A$4:$A579)+1</f>
        <v>572</v>
      </c>
      <c r="B580" s="34"/>
      <c r="C580" s="48"/>
      <c r="D580" s="35" t="str">
        <f ca="1">IFERROR(IF($E580="","",VLOOKUP($E580,'Currency Pairs'!$B$4:$D$1001,3,FALSE)),"")</f>
        <v/>
      </c>
      <c r="E580" s="47" t="str">
        <f ca="1">IFERROR(IF($D580="","",VLOOKUP($D580,'Currency Pairs'!$A$4:$B$1001,2,FALSE)),"")</f>
        <v/>
      </c>
      <c r="F580" s="48"/>
      <c r="G580" s="47"/>
      <c r="H580" s="47"/>
      <c r="I580" s="47"/>
      <c r="J580" s="49" t="str">
        <f t="shared" si="18"/>
        <v/>
      </c>
      <c r="K580" s="77"/>
      <c r="L580" s="47"/>
      <c r="M580" s="50"/>
      <c r="N580" s="51" t="str">
        <f>IF(OR($G580="",$L580=""),"",ROUND(IF($F580="Long",(L580-G580),(G580-L580)) * POWER(10, VLOOKUP($D580,'Currency Pairs'!$A:$C,3,FALSE)),0))</f>
        <v/>
      </c>
      <c r="O580" s="93" t="str">
        <f>IF($P580="","",(($P580+$Q580+$R580)/LOOKUP(2,1/($V$4:$V579&lt;&gt;""),$V$4:$V579)))</f>
        <v/>
      </c>
      <c r="P580" s="52"/>
      <c r="Q580" s="52"/>
      <c r="R580" s="52"/>
      <c r="S580" s="40" t="str">
        <f t="shared" si="19"/>
        <v/>
      </c>
      <c r="T580" s="64"/>
      <c r="U580" s="64"/>
      <c r="V580" s="39" t="str">
        <f>IF($P580="","",$P580+$Q580+LOOKUP(2,1/($V$4:$V579&lt;&gt;""),$V$4:$V579))</f>
        <v/>
      </c>
      <c r="W580" s="40"/>
      <c r="X580" s="40"/>
      <c r="Y580" s="33"/>
      <c r="Z580" s="33"/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  <c r="CY580" s="33"/>
      <c r="CZ580" s="33"/>
      <c r="DA580" s="33"/>
      <c r="DB580" s="33"/>
      <c r="DC580" s="33"/>
      <c r="DD580" s="33"/>
      <c r="DE580" s="33"/>
      <c r="DF580" s="33"/>
      <c r="DG580" s="33"/>
      <c r="DH580" s="33"/>
      <c r="DI580" s="33"/>
      <c r="DJ580" s="33"/>
      <c r="DK580" s="33"/>
      <c r="DL580" s="33"/>
      <c r="DM580" s="33"/>
      <c r="DN580" s="33"/>
      <c r="DO580" s="33"/>
      <c r="DP580" s="33"/>
      <c r="DQ580" s="33"/>
      <c r="DR580" s="33"/>
      <c r="DS580" s="33"/>
      <c r="DT580" s="33"/>
      <c r="DU580" s="33"/>
      <c r="DV580" s="33"/>
      <c r="DW580" s="33"/>
      <c r="DX580" s="33"/>
      <c r="DY580" s="33"/>
      <c r="DZ580" s="33"/>
      <c r="EA580" s="33"/>
      <c r="EB580" s="33"/>
      <c r="EC580" s="33"/>
      <c r="ED580" s="33"/>
      <c r="EE580" s="33"/>
      <c r="EF580" s="33"/>
      <c r="EG580" s="33"/>
      <c r="EH580" s="33"/>
      <c r="EI580" s="33"/>
      <c r="EJ580" s="33"/>
      <c r="EK580" s="33"/>
      <c r="EL580" s="33"/>
      <c r="EM580" s="33"/>
      <c r="EN580" s="33"/>
      <c r="EO580" s="33"/>
      <c r="EP580" s="33"/>
      <c r="EQ580" s="33"/>
      <c r="ER580" s="33"/>
      <c r="ES580" s="33"/>
      <c r="ET580" s="33"/>
      <c r="EU580" s="33"/>
      <c r="EV580" s="33"/>
      <c r="EW580" s="33"/>
      <c r="EX580" s="33"/>
      <c r="EY580" s="33"/>
      <c r="EZ580" s="33"/>
      <c r="FA580" s="33"/>
      <c r="FB580" s="33"/>
      <c r="FC580" s="33"/>
      <c r="FD580" s="33"/>
      <c r="FE580" s="33"/>
      <c r="FF580" s="33"/>
      <c r="FG580" s="33"/>
      <c r="FH580" s="33"/>
      <c r="FI580" s="33"/>
      <c r="FJ580" s="33"/>
      <c r="FK580" s="33"/>
      <c r="FL580" s="33"/>
      <c r="FM580" s="33"/>
      <c r="FN580" s="33"/>
      <c r="FO580" s="33"/>
      <c r="FP580" s="33"/>
      <c r="FQ580" s="33"/>
      <c r="FR580" s="33"/>
      <c r="FS580" s="33"/>
      <c r="FT580" s="33"/>
      <c r="FU580" s="33"/>
      <c r="FV580" s="33"/>
      <c r="FW580" s="33"/>
      <c r="FX580" s="33"/>
      <c r="FY580" s="33"/>
      <c r="FZ580" s="33"/>
      <c r="GA580" s="33"/>
      <c r="GB580" s="33"/>
      <c r="GC580" s="33"/>
      <c r="GD580" s="33"/>
      <c r="GE580" s="33"/>
      <c r="GF580" s="33"/>
      <c r="GG580" s="33"/>
      <c r="GH580" s="33"/>
      <c r="GI580" s="33"/>
      <c r="GJ580" s="33"/>
      <c r="GK580" s="33"/>
      <c r="GL580" s="33"/>
      <c r="GM580" s="33"/>
      <c r="GN580" s="33"/>
      <c r="GO580" s="33"/>
      <c r="GP580" s="33"/>
      <c r="GQ580" s="33"/>
      <c r="GR580" s="33"/>
      <c r="GS580" s="33"/>
      <c r="GT580" s="33"/>
      <c r="GU580" s="33"/>
      <c r="GV580" s="33"/>
      <c r="GW580" s="33"/>
      <c r="GX580" s="33"/>
      <c r="GY580" s="33"/>
      <c r="GZ580" s="33"/>
      <c r="HA580" s="33"/>
      <c r="HB580" s="33"/>
      <c r="HC580" s="33"/>
      <c r="HD580" s="33"/>
      <c r="HE580" s="33"/>
      <c r="HF580" s="33"/>
      <c r="HG580" s="33"/>
      <c r="HH580" s="33"/>
      <c r="HI580" s="33"/>
      <c r="HJ580" s="33"/>
      <c r="HK580" s="33"/>
      <c r="HL580" s="33"/>
      <c r="HM580" s="33"/>
      <c r="HN580" s="33"/>
      <c r="HO580" s="33"/>
      <c r="HP580" s="33"/>
      <c r="HQ580" s="33"/>
      <c r="HR580" s="33"/>
      <c r="HS580" s="33"/>
      <c r="HT580" s="33"/>
      <c r="HU580" s="33"/>
      <c r="HV580" s="33"/>
      <c r="HW580" s="33"/>
      <c r="HX580" s="33"/>
      <c r="HY580" s="33"/>
      <c r="HZ580" s="33"/>
      <c r="IA580" s="33"/>
      <c r="IB580" s="33"/>
      <c r="IC580" s="33"/>
      <c r="ID580" s="33"/>
      <c r="IE580" s="33"/>
      <c r="IF580" s="33"/>
      <c r="IG580" s="33"/>
      <c r="IH580" s="33"/>
      <c r="II580" s="33"/>
      <c r="IJ580" s="33"/>
      <c r="IK580" s="33"/>
      <c r="IL580" s="33"/>
      <c r="IM580" s="33"/>
      <c r="IN580" s="33"/>
      <c r="IO580" s="33"/>
      <c r="IP580" s="33"/>
      <c r="IQ580" s="33"/>
      <c r="IR580" s="33"/>
      <c r="IS580" s="33"/>
      <c r="IT580" s="33"/>
      <c r="IU580" s="33"/>
      <c r="IV580" s="33"/>
      <c r="IW580" s="33"/>
      <c r="IX580" s="33"/>
    </row>
    <row r="581" spans="1:258" ht="18" x14ac:dyDescent="0.25">
      <c r="A581" s="24">
        <f>LOOKUP(2,1/($A$4:$A580&lt;&gt;""),$A$4:$A580)+1</f>
        <v>573</v>
      </c>
      <c r="B581" s="25"/>
      <c r="C581" s="42"/>
      <c r="D581" s="26" t="str">
        <f ca="1">IFERROR(IF($E581="","",VLOOKUP($E581,'Currency Pairs'!$B$4:$D$1001,3,FALSE)),"")</f>
        <v/>
      </c>
      <c r="E581" s="41" t="str">
        <f ca="1">IFERROR(IF($D581="","",VLOOKUP($D581,'Currency Pairs'!$A$4:$B$1001,2,FALSE)),"")</f>
        <v/>
      </c>
      <c r="F581" s="42"/>
      <c r="G581" s="41"/>
      <c r="H581" s="41"/>
      <c r="I581" s="41"/>
      <c r="J581" s="43" t="str">
        <f t="shared" si="18"/>
        <v/>
      </c>
      <c r="K581" s="76"/>
      <c r="L581" s="41"/>
      <c r="M581" s="44"/>
      <c r="N581" s="45" t="str">
        <f>IF(OR($G581="",$L581=""),"",ROUND(IF($F581="Long",(L581-G581),(G581-L581)) * POWER(10, VLOOKUP($D581,'Currency Pairs'!$A:$C,3,FALSE)),0))</f>
        <v/>
      </c>
      <c r="O581" s="89" t="str">
        <f>IF($P581="","",(($P581+$Q581+$R581)/LOOKUP(2,1/($V$4:$V580&lt;&gt;""),$V$4:$V580)))</f>
        <v/>
      </c>
      <c r="P581" s="46"/>
      <c r="Q581" s="46"/>
      <c r="R581" s="46"/>
      <c r="S581" s="31" t="str">
        <f t="shared" si="19"/>
        <v/>
      </c>
      <c r="T581" s="63"/>
      <c r="U581" s="63"/>
      <c r="V581" s="30" t="str">
        <f>IF($P581="","",$P581+$Q581+LOOKUP(2,1/($V$4:$V580&lt;&gt;""),$V$4:$V580))</f>
        <v/>
      </c>
      <c r="W581" s="31"/>
      <c r="X581" s="31"/>
      <c r="Y581" s="32"/>
      <c r="Z581" s="32"/>
      <c r="AA581" s="32"/>
      <c r="AB581" s="32"/>
      <c r="AC581" s="32"/>
      <c r="AD581" s="32"/>
      <c r="AE581" s="32"/>
      <c r="AF581" s="32"/>
      <c r="AG581" s="32"/>
      <c r="AH581" s="32"/>
      <c r="AI581" s="32"/>
      <c r="AJ581" s="32"/>
      <c r="AK581" s="32"/>
      <c r="AL581" s="32"/>
      <c r="AM581" s="32"/>
      <c r="AN581" s="32"/>
      <c r="AO581" s="32"/>
      <c r="AP581" s="32"/>
      <c r="AQ581" s="32"/>
      <c r="AR581" s="32"/>
      <c r="AS581" s="32"/>
      <c r="AT581" s="32"/>
      <c r="AU581" s="32"/>
      <c r="AV581" s="32"/>
      <c r="AW581" s="32"/>
      <c r="AX581" s="32"/>
      <c r="AY581" s="32"/>
      <c r="AZ581" s="32"/>
      <c r="BA581" s="32"/>
      <c r="BB581" s="32"/>
      <c r="BC581" s="32"/>
      <c r="BD581" s="32"/>
      <c r="BE581" s="32"/>
      <c r="BF581" s="32"/>
      <c r="BG581" s="32"/>
      <c r="BH581" s="32"/>
      <c r="BI581" s="32"/>
      <c r="BJ581" s="32"/>
      <c r="BK581" s="32"/>
      <c r="BL581" s="32"/>
      <c r="BM581" s="32"/>
      <c r="BN581" s="32"/>
      <c r="BO581" s="32"/>
      <c r="BP581" s="32"/>
      <c r="BQ581" s="32"/>
      <c r="BR581" s="32"/>
      <c r="BS581" s="32"/>
      <c r="BT581" s="32"/>
      <c r="BU581" s="32"/>
      <c r="BV581" s="32"/>
      <c r="BW581" s="32"/>
      <c r="BX581" s="32"/>
      <c r="BY581" s="32"/>
      <c r="BZ581" s="32"/>
      <c r="CA581" s="32"/>
      <c r="CB581" s="32"/>
      <c r="CC581" s="32"/>
      <c r="CD581" s="32"/>
      <c r="CE581" s="32"/>
      <c r="CF581" s="32"/>
      <c r="CG581" s="32"/>
      <c r="CH581" s="32"/>
      <c r="CI581" s="32"/>
      <c r="CJ581" s="32"/>
      <c r="CK581" s="32"/>
      <c r="CL581" s="32"/>
      <c r="CM581" s="32"/>
      <c r="CN581" s="32"/>
      <c r="CO581" s="32"/>
      <c r="CP581" s="32"/>
      <c r="CQ581" s="32"/>
      <c r="CR581" s="32"/>
      <c r="CS581" s="32"/>
      <c r="CT581" s="32"/>
      <c r="CU581" s="32"/>
      <c r="CV581" s="32"/>
      <c r="CW581" s="32"/>
      <c r="CX581" s="32"/>
      <c r="CY581" s="32"/>
      <c r="CZ581" s="32"/>
      <c r="DA581" s="32"/>
      <c r="DB581" s="32"/>
      <c r="DC581" s="32"/>
      <c r="DD581" s="32"/>
      <c r="DE581" s="32"/>
      <c r="DF581" s="32"/>
      <c r="DG581" s="32"/>
      <c r="DH581" s="32"/>
      <c r="DI581" s="32"/>
      <c r="DJ581" s="32"/>
      <c r="DK581" s="32"/>
      <c r="DL581" s="32"/>
      <c r="DM581" s="32"/>
      <c r="DN581" s="32"/>
      <c r="DO581" s="32"/>
      <c r="DP581" s="32"/>
      <c r="DQ581" s="32"/>
      <c r="DR581" s="32"/>
      <c r="DS581" s="32"/>
      <c r="DT581" s="32"/>
      <c r="DU581" s="32"/>
      <c r="DV581" s="32"/>
      <c r="DW581" s="32"/>
      <c r="DX581" s="32"/>
      <c r="DY581" s="32"/>
      <c r="DZ581" s="32"/>
      <c r="EA581" s="32"/>
      <c r="EB581" s="32"/>
      <c r="EC581" s="32"/>
      <c r="ED581" s="32"/>
      <c r="EE581" s="32"/>
      <c r="EF581" s="32"/>
      <c r="EG581" s="32"/>
      <c r="EH581" s="32"/>
      <c r="EI581" s="32"/>
      <c r="EJ581" s="32"/>
      <c r="EK581" s="32"/>
      <c r="EL581" s="32"/>
      <c r="EM581" s="32"/>
      <c r="EN581" s="32"/>
      <c r="EO581" s="32"/>
      <c r="EP581" s="32"/>
      <c r="EQ581" s="32"/>
      <c r="ER581" s="32"/>
      <c r="ES581" s="32"/>
      <c r="ET581" s="32"/>
      <c r="EU581" s="32"/>
      <c r="EV581" s="32"/>
      <c r="EW581" s="32"/>
      <c r="EX581" s="32"/>
      <c r="EY581" s="32"/>
      <c r="EZ581" s="32"/>
      <c r="FA581" s="32"/>
      <c r="FB581" s="32"/>
      <c r="FC581" s="32"/>
      <c r="FD581" s="32"/>
      <c r="FE581" s="32"/>
      <c r="FF581" s="32"/>
      <c r="FG581" s="32"/>
      <c r="FH581" s="32"/>
      <c r="FI581" s="32"/>
      <c r="FJ581" s="32"/>
      <c r="FK581" s="32"/>
      <c r="FL581" s="32"/>
      <c r="FM581" s="32"/>
      <c r="FN581" s="32"/>
      <c r="FO581" s="32"/>
      <c r="FP581" s="32"/>
      <c r="FQ581" s="32"/>
      <c r="FR581" s="32"/>
      <c r="FS581" s="32"/>
      <c r="FT581" s="32"/>
      <c r="FU581" s="32"/>
      <c r="FV581" s="32"/>
      <c r="FW581" s="32"/>
      <c r="FX581" s="32"/>
      <c r="FY581" s="32"/>
      <c r="FZ581" s="32"/>
      <c r="GA581" s="32"/>
      <c r="GB581" s="32"/>
      <c r="GC581" s="32"/>
      <c r="GD581" s="32"/>
      <c r="GE581" s="32"/>
      <c r="GF581" s="32"/>
      <c r="GG581" s="32"/>
      <c r="GH581" s="32"/>
      <c r="GI581" s="32"/>
      <c r="GJ581" s="32"/>
      <c r="GK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</row>
    <row r="582" spans="1:258" ht="18" x14ac:dyDescent="0.25">
      <c r="A582" s="33">
        <f>LOOKUP(2,1/($A$4:$A581&lt;&gt;""),$A$4:$A581)+1</f>
        <v>574</v>
      </c>
      <c r="B582" s="34"/>
      <c r="C582" s="48"/>
      <c r="D582" s="35" t="str">
        <f ca="1">IFERROR(IF($E582="","",VLOOKUP($E582,'Currency Pairs'!$B$4:$D$1001,3,FALSE)),"")</f>
        <v/>
      </c>
      <c r="E582" s="47" t="str">
        <f ca="1">IFERROR(IF($D582="","",VLOOKUP($D582,'Currency Pairs'!$A$4:$B$1001,2,FALSE)),"")</f>
        <v/>
      </c>
      <c r="F582" s="48"/>
      <c r="G582" s="47"/>
      <c r="H582" s="47"/>
      <c r="I582" s="47"/>
      <c r="J582" s="49" t="str">
        <f t="shared" si="18"/>
        <v/>
      </c>
      <c r="K582" s="77"/>
      <c r="L582" s="47"/>
      <c r="M582" s="50"/>
      <c r="N582" s="51" t="str">
        <f>IF(OR($G582="",$L582=""),"",ROUND(IF($F582="Long",(L582-G582),(G582-L582)) * POWER(10, VLOOKUP($D582,'Currency Pairs'!$A:$C,3,FALSE)),0))</f>
        <v/>
      </c>
      <c r="O582" s="93" t="str">
        <f>IF($P582="","",(($P582+$Q582+$R582)/LOOKUP(2,1/($V$4:$V581&lt;&gt;""),$V$4:$V581)))</f>
        <v/>
      </c>
      <c r="P582" s="52"/>
      <c r="Q582" s="52"/>
      <c r="R582" s="52"/>
      <c r="S582" s="40" t="str">
        <f t="shared" si="19"/>
        <v/>
      </c>
      <c r="T582" s="64"/>
      <c r="U582" s="64"/>
      <c r="V582" s="39" t="str">
        <f>IF($P582="","",$P582+$Q582+LOOKUP(2,1/($V$4:$V581&lt;&gt;""),$V$4:$V581))</f>
        <v/>
      </c>
      <c r="W582" s="40"/>
      <c r="X582" s="40"/>
      <c r="Y582" s="33"/>
      <c r="Z582" s="33"/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  <c r="CY582" s="33"/>
      <c r="CZ582" s="33"/>
      <c r="DA582" s="33"/>
      <c r="DB582" s="33"/>
      <c r="DC582" s="33"/>
      <c r="DD582" s="33"/>
      <c r="DE582" s="33"/>
      <c r="DF582" s="33"/>
      <c r="DG582" s="33"/>
      <c r="DH582" s="33"/>
      <c r="DI582" s="33"/>
      <c r="DJ582" s="33"/>
      <c r="DK582" s="33"/>
      <c r="DL582" s="33"/>
      <c r="DM582" s="33"/>
      <c r="DN582" s="33"/>
      <c r="DO582" s="33"/>
      <c r="DP582" s="33"/>
      <c r="DQ582" s="33"/>
      <c r="DR582" s="33"/>
      <c r="DS582" s="33"/>
      <c r="DT582" s="33"/>
      <c r="DU582" s="33"/>
      <c r="DV582" s="33"/>
      <c r="DW582" s="33"/>
      <c r="DX582" s="33"/>
      <c r="DY582" s="33"/>
      <c r="DZ582" s="33"/>
      <c r="EA582" s="33"/>
      <c r="EB582" s="33"/>
      <c r="EC582" s="33"/>
      <c r="ED582" s="33"/>
      <c r="EE582" s="33"/>
      <c r="EF582" s="33"/>
      <c r="EG582" s="33"/>
      <c r="EH582" s="33"/>
      <c r="EI582" s="33"/>
      <c r="EJ582" s="33"/>
      <c r="EK582" s="33"/>
      <c r="EL582" s="33"/>
      <c r="EM582" s="33"/>
      <c r="EN582" s="33"/>
      <c r="EO582" s="33"/>
      <c r="EP582" s="33"/>
      <c r="EQ582" s="33"/>
      <c r="ER582" s="33"/>
      <c r="ES582" s="33"/>
      <c r="ET582" s="33"/>
      <c r="EU582" s="33"/>
      <c r="EV582" s="33"/>
      <c r="EW582" s="33"/>
      <c r="EX582" s="33"/>
      <c r="EY582" s="33"/>
      <c r="EZ582" s="33"/>
      <c r="FA582" s="33"/>
      <c r="FB582" s="33"/>
      <c r="FC582" s="33"/>
      <c r="FD582" s="33"/>
      <c r="FE582" s="33"/>
      <c r="FF582" s="33"/>
      <c r="FG582" s="33"/>
      <c r="FH582" s="33"/>
      <c r="FI582" s="33"/>
      <c r="FJ582" s="33"/>
      <c r="FK582" s="33"/>
      <c r="FL582" s="33"/>
      <c r="FM582" s="33"/>
      <c r="FN582" s="33"/>
      <c r="FO582" s="33"/>
      <c r="FP582" s="33"/>
      <c r="FQ582" s="33"/>
      <c r="FR582" s="33"/>
      <c r="FS582" s="33"/>
      <c r="FT582" s="33"/>
      <c r="FU582" s="33"/>
      <c r="FV582" s="33"/>
      <c r="FW582" s="33"/>
      <c r="FX582" s="33"/>
      <c r="FY582" s="33"/>
      <c r="FZ582" s="33"/>
      <c r="GA582" s="33"/>
      <c r="GB582" s="33"/>
      <c r="GC582" s="33"/>
      <c r="GD582" s="33"/>
      <c r="GE582" s="33"/>
      <c r="GF582" s="33"/>
      <c r="GG582" s="33"/>
      <c r="GH582" s="33"/>
      <c r="GI582" s="33"/>
      <c r="GJ582" s="33"/>
      <c r="GK582" s="33"/>
      <c r="GL582" s="33"/>
      <c r="GM582" s="33"/>
      <c r="GN582" s="33"/>
      <c r="GO582" s="33"/>
      <c r="GP582" s="33"/>
      <c r="GQ582" s="33"/>
      <c r="GR582" s="33"/>
      <c r="GS582" s="33"/>
      <c r="GT582" s="33"/>
      <c r="GU582" s="33"/>
      <c r="GV582" s="33"/>
      <c r="GW582" s="33"/>
      <c r="GX582" s="33"/>
      <c r="GY582" s="33"/>
      <c r="GZ582" s="33"/>
      <c r="HA582" s="33"/>
      <c r="HB582" s="33"/>
      <c r="HC582" s="33"/>
      <c r="HD582" s="33"/>
      <c r="HE582" s="33"/>
      <c r="HF582" s="33"/>
      <c r="HG582" s="33"/>
      <c r="HH582" s="33"/>
      <c r="HI582" s="33"/>
      <c r="HJ582" s="33"/>
      <c r="HK582" s="33"/>
      <c r="HL582" s="33"/>
      <c r="HM582" s="33"/>
      <c r="HN582" s="33"/>
      <c r="HO582" s="33"/>
      <c r="HP582" s="33"/>
      <c r="HQ582" s="33"/>
      <c r="HR582" s="33"/>
      <c r="HS582" s="33"/>
      <c r="HT582" s="33"/>
      <c r="HU582" s="33"/>
      <c r="HV582" s="33"/>
      <c r="HW582" s="33"/>
      <c r="HX582" s="33"/>
      <c r="HY582" s="33"/>
      <c r="HZ582" s="33"/>
      <c r="IA582" s="33"/>
      <c r="IB582" s="33"/>
      <c r="IC582" s="33"/>
      <c r="ID582" s="33"/>
      <c r="IE582" s="33"/>
      <c r="IF582" s="33"/>
      <c r="IG582" s="33"/>
      <c r="IH582" s="33"/>
      <c r="II582" s="33"/>
      <c r="IJ582" s="33"/>
      <c r="IK582" s="33"/>
      <c r="IL582" s="33"/>
      <c r="IM582" s="33"/>
      <c r="IN582" s="33"/>
      <c r="IO582" s="33"/>
      <c r="IP582" s="33"/>
      <c r="IQ582" s="33"/>
      <c r="IR582" s="33"/>
      <c r="IS582" s="33"/>
      <c r="IT582" s="33"/>
      <c r="IU582" s="33"/>
      <c r="IV582" s="33"/>
      <c r="IW582" s="33"/>
      <c r="IX582" s="33"/>
    </row>
    <row r="583" spans="1:258" ht="18" x14ac:dyDescent="0.25">
      <c r="A583" s="24">
        <f>LOOKUP(2,1/($A$4:$A582&lt;&gt;""),$A$4:$A582)+1</f>
        <v>575</v>
      </c>
      <c r="B583" s="25"/>
      <c r="C583" s="42"/>
      <c r="D583" s="26" t="str">
        <f ca="1">IFERROR(IF($E583="","",VLOOKUP($E583,'Currency Pairs'!$B$4:$D$1001,3,FALSE)),"")</f>
        <v/>
      </c>
      <c r="E583" s="41" t="str">
        <f ca="1">IFERROR(IF($D583="","",VLOOKUP($D583,'Currency Pairs'!$A$4:$B$1001,2,FALSE)),"")</f>
        <v/>
      </c>
      <c r="F583" s="42"/>
      <c r="G583" s="41"/>
      <c r="H583" s="41"/>
      <c r="I583" s="41"/>
      <c r="J583" s="43" t="str">
        <f t="shared" si="18"/>
        <v/>
      </c>
      <c r="K583" s="76"/>
      <c r="L583" s="41"/>
      <c r="M583" s="44"/>
      <c r="N583" s="45" t="str">
        <f>IF(OR($G583="",$L583=""),"",ROUND(IF($F583="Long",(L583-G583),(G583-L583)) * POWER(10, VLOOKUP($D583,'Currency Pairs'!$A:$C,3,FALSE)),0))</f>
        <v/>
      </c>
      <c r="O583" s="89" t="str">
        <f>IF($P583="","",(($P583+$Q583+$R583)/LOOKUP(2,1/($V$4:$V582&lt;&gt;""),$V$4:$V582)))</f>
        <v/>
      </c>
      <c r="P583" s="46"/>
      <c r="Q583" s="46"/>
      <c r="R583" s="46"/>
      <c r="S583" s="31" t="str">
        <f t="shared" si="19"/>
        <v/>
      </c>
      <c r="T583" s="63"/>
      <c r="U583" s="63"/>
      <c r="V583" s="30" t="str">
        <f>IF($P583="","",$P583+$Q583+LOOKUP(2,1/($V$4:$V582&lt;&gt;""),$V$4:$V582))</f>
        <v/>
      </c>
      <c r="W583" s="31"/>
      <c r="X583" s="31"/>
      <c r="Y583" s="32"/>
      <c r="Z583" s="32"/>
      <c r="AA583" s="32"/>
      <c r="AB583" s="32"/>
      <c r="AC583" s="32"/>
      <c r="AD583" s="32"/>
      <c r="AE583" s="32"/>
      <c r="AF583" s="32"/>
      <c r="AG583" s="32"/>
      <c r="AH583" s="32"/>
      <c r="AI583" s="32"/>
      <c r="AJ583" s="32"/>
      <c r="AK583" s="32"/>
      <c r="AL583" s="32"/>
      <c r="AM583" s="32"/>
      <c r="AN583" s="32"/>
      <c r="AO583" s="32"/>
      <c r="AP583" s="32"/>
      <c r="AQ583" s="32"/>
      <c r="AR583" s="32"/>
      <c r="AS583" s="32"/>
      <c r="AT583" s="32"/>
      <c r="AU583" s="32"/>
      <c r="AV583" s="32"/>
      <c r="AW583" s="32"/>
      <c r="AX583" s="32"/>
      <c r="AY583" s="32"/>
      <c r="AZ583" s="32"/>
      <c r="BA583" s="32"/>
      <c r="BB583" s="32"/>
      <c r="BC583" s="32"/>
      <c r="BD583" s="32"/>
      <c r="BE583" s="32"/>
      <c r="BF583" s="32"/>
      <c r="BG583" s="32"/>
      <c r="BH583" s="32"/>
      <c r="BI583" s="32"/>
      <c r="BJ583" s="32"/>
      <c r="BK583" s="32"/>
      <c r="BL583" s="32"/>
      <c r="BM583" s="32"/>
      <c r="BN583" s="32"/>
      <c r="BO583" s="32"/>
      <c r="BP583" s="32"/>
      <c r="BQ583" s="32"/>
      <c r="BR583" s="32"/>
      <c r="BS583" s="32"/>
      <c r="BT583" s="32"/>
      <c r="BU583" s="32"/>
      <c r="BV583" s="32"/>
      <c r="BW583" s="32"/>
      <c r="BX583" s="32"/>
      <c r="BY583" s="32"/>
      <c r="BZ583" s="32"/>
      <c r="CA583" s="32"/>
      <c r="CB583" s="32"/>
      <c r="CC583" s="32"/>
      <c r="CD583" s="32"/>
      <c r="CE583" s="32"/>
      <c r="CF583" s="32"/>
      <c r="CG583" s="32"/>
      <c r="CH583" s="32"/>
      <c r="CI583" s="32"/>
      <c r="CJ583" s="32"/>
      <c r="CK583" s="32"/>
      <c r="CL583" s="32"/>
      <c r="CM583" s="32"/>
      <c r="CN583" s="32"/>
      <c r="CO583" s="32"/>
      <c r="CP583" s="32"/>
      <c r="CQ583" s="32"/>
      <c r="CR583" s="32"/>
      <c r="CS583" s="32"/>
      <c r="CT583" s="32"/>
      <c r="CU583" s="32"/>
      <c r="CV583" s="32"/>
      <c r="CW583" s="32"/>
      <c r="CX583" s="32"/>
      <c r="CY583" s="32"/>
      <c r="CZ583" s="32"/>
      <c r="DA583" s="32"/>
      <c r="DB583" s="32"/>
      <c r="DC583" s="32"/>
      <c r="DD583" s="32"/>
      <c r="DE583" s="32"/>
      <c r="DF583" s="32"/>
      <c r="DG583" s="32"/>
      <c r="DH583" s="32"/>
      <c r="DI583" s="32"/>
      <c r="DJ583" s="32"/>
      <c r="DK583" s="32"/>
      <c r="DL583" s="32"/>
      <c r="DM583" s="32"/>
      <c r="DN583" s="32"/>
      <c r="DO583" s="32"/>
      <c r="DP583" s="32"/>
      <c r="DQ583" s="32"/>
      <c r="DR583" s="32"/>
      <c r="DS583" s="32"/>
      <c r="DT583" s="32"/>
      <c r="DU583" s="32"/>
      <c r="DV583" s="32"/>
      <c r="DW583" s="32"/>
      <c r="DX583" s="32"/>
      <c r="DY583" s="32"/>
      <c r="DZ583" s="32"/>
      <c r="EA583" s="32"/>
      <c r="EB583" s="32"/>
      <c r="EC583" s="32"/>
      <c r="ED583" s="32"/>
      <c r="EE583" s="32"/>
      <c r="EF583" s="32"/>
      <c r="EG583" s="32"/>
      <c r="EH583" s="32"/>
      <c r="EI583" s="32"/>
      <c r="EJ583" s="32"/>
      <c r="EK583" s="32"/>
      <c r="EL583" s="32"/>
      <c r="EM583" s="32"/>
      <c r="EN583" s="32"/>
      <c r="EO583" s="32"/>
      <c r="EP583" s="32"/>
      <c r="EQ583" s="32"/>
      <c r="ER583" s="32"/>
      <c r="ES583" s="32"/>
      <c r="ET583" s="32"/>
      <c r="EU583" s="32"/>
      <c r="EV583" s="32"/>
      <c r="EW583" s="32"/>
      <c r="EX583" s="32"/>
      <c r="EY583" s="32"/>
      <c r="EZ583" s="32"/>
      <c r="FA583" s="32"/>
      <c r="FB583" s="32"/>
      <c r="FC583" s="32"/>
      <c r="FD583" s="32"/>
      <c r="FE583" s="32"/>
      <c r="FF583" s="32"/>
      <c r="FG583" s="32"/>
      <c r="FH583" s="32"/>
      <c r="FI583" s="32"/>
      <c r="FJ583" s="32"/>
      <c r="FK583" s="32"/>
      <c r="FL583" s="32"/>
      <c r="FM583" s="32"/>
      <c r="FN583" s="32"/>
      <c r="FO583" s="32"/>
      <c r="FP583" s="32"/>
      <c r="FQ583" s="32"/>
      <c r="FR583" s="32"/>
      <c r="FS583" s="32"/>
      <c r="FT583" s="32"/>
      <c r="FU583" s="32"/>
      <c r="FV583" s="32"/>
      <c r="FW583" s="32"/>
      <c r="FX583" s="32"/>
      <c r="FY583" s="32"/>
      <c r="FZ583" s="32"/>
      <c r="GA583" s="32"/>
      <c r="GB583" s="32"/>
      <c r="GC583" s="32"/>
      <c r="GD583" s="32"/>
      <c r="GE583" s="32"/>
      <c r="GF583" s="32"/>
      <c r="GG583" s="32"/>
      <c r="GH583" s="32"/>
      <c r="GI583" s="32"/>
      <c r="GJ583" s="32"/>
      <c r="GK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</row>
    <row r="584" spans="1:258" ht="18" x14ac:dyDescent="0.25">
      <c r="A584" s="33">
        <f>LOOKUP(2,1/($A$4:$A583&lt;&gt;""),$A$4:$A583)+1</f>
        <v>576</v>
      </c>
      <c r="B584" s="34"/>
      <c r="C584" s="48"/>
      <c r="D584" s="35" t="str">
        <f ca="1">IFERROR(IF($E584="","",VLOOKUP($E584,'Currency Pairs'!$B$4:$D$1001,3,FALSE)),"")</f>
        <v/>
      </c>
      <c r="E584" s="47" t="str">
        <f ca="1">IFERROR(IF($D584="","",VLOOKUP($D584,'Currency Pairs'!$A$4:$B$1001,2,FALSE)),"")</f>
        <v/>
      </c>
      <c r="F584" s="48"/>
      <c r="G584" s="47"/>
      <c r="H584" s="47"/>
      <c r="I584" s="47"/>
      <c r="J584" s="49" t="str">
        <f t="shared" si="18"/>
        <v/>
      </c>
      <c r="K584" s="77"/>
      <c r="L584" s="47"/>
      <c r="M584" s="50"/>
      <c r="N584" s="51" t="str">
        <f>IF(OR($G584="",$L584=""),"",ROUND(IF($F584="Long",(L584-G584),(G584-L584)) * POWER(10, VLOOKUP($D584,'Currency Pairs'!$A:$C,3,FALSE)),0))</f>
        <v/>
      </c>
      <c r="O584" s="93" t="str">
        <f>IF($P584="","",(($P584+$Q584+$R584)/LOOKUP(2,1/($V$4:$V583&lt;&gt;""),$V$4:$V583)))</f>
        <v/>
      </c>
      <c r="P584" s="52"/>
      <c r="Q584" s="52"/>
      <c r="R584" s="52"/>
      <c r="S584" s="40" t="str">
        <f t="shared" si="19"/>
        <v/>
      </c>
      <c r="T584" s="64"/>
      <c r="U584" s="64"/>
      <c r="V584" s="39" t="str">
        <f>IF($P584="","",$P584+$Q584+LOOKUP(2,1/($V$4:$V583&lt;&gt;""),$V$4:$V583))</f>
        <v/>
      </c>
      <c r="W584" s="40"/>
      <c r="X584" s="40"/>
      <c r="Y584" s="33"/>
      <c r="Z584" s="33"/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  <c r="CY584" s="33"/>
      <c r="CZ584" s="33"/>
      <c r="DA584" s="33"/>
      <c r="DB584" s="33"/>
      <c r="DC584" s="33"/>
      <c r="DD584" s="33"/>
      <c r="DE584" s="33"/>
      <c r="DF584" s="33"/>
      <c r="DG584" s="33"/>
      <c r="DH584" s="33"/>
      <c r="DI584" s="33"/>
      <c r="DJ584" s="33"/>
      <c r="DK584" s="33"/>
      <c r="DL584" s="33"/>
      <c r="DM584" s="33"/>
      <c r="DN584" s="33"/>
      <c r="DO584" s="33"/>
      <c r="DP584" s="33"/>
      <c r="DQ584" s="33"/>
      <c r="DR584" s="33"/>
      <c r="DS584" s="33"/>
      <c r="DT584" s="33"/>
      <c r="DU584" s="33"/>
      <c r="DV584" s="33"/>
      <c r="DW584" s="33"/>
      <c r="DX584" s="33"/>
      <c r="DY584" s="33"/>
      <c r="DZ584" s="33"/>
      <c r="EA584" s="33"/>
      <c r="EB584" s="33"/>
      <c r="EC584" s="33"/>
      <c r="ED584" s="33"/>
      <c r="EE584" s="33"/>
      <c r="EF584" s="33"/>
      <c r="EG584" s="33"/>
      <c r="EH584" s="33"/>
      <c r="EI584" s="33"/>
      <c r="EJ584" s="33"/>
      <c r="EK584" s="33"/>
      <c r="EL584" s="33"/>
      <c r="EM584" s="33"/>
      <c r="EN584" s="33"/>
      <c r="EO584" s="33"/>
      <c r="EP584" s="33"/>
      <c r="EQ584" s="33"/>
      <c r="ER584" s="33"/>
      <c r="ES584" s="33"/>
      <c r="ET584" s="33"/>
      <c r="EU584" s="33"/>
      <c r="EV584" s="33"/>
      <c r="EW584" s="33"/>
      <c r="EX584" s="33"/>
      <c r="EY584" s="33"/>
      <c r="EZ584" s="33"/>
      <c r="FA584" s="33"/>
      <c r="FB584" s="33"/>
      <c r="FC584" s="33"/>
      <c r="FD584" s="33"/>
      <c r="FE584" s="33"/>
      <c r="FF584" s="33"/>
      <c r="FG584" s="33"/>
      <c r="FH584" s="33"/>
      <c r="FI584" s="33"/>
      <c r="FJ584" s="33"/>
      <c r="FK584" s="33"/>
      <c r="FL584" s="33"/>
      <c r="FM584" s="33"/>
      <c r="FN584" s="33"/>
      <c r="FO584" s="33"/>
      <c r="FP584" s="33"/>
      <c r="FQ584" s="33"/>
      <c r="FR584" s="33"/>
      <c r="FS584" s="33"/>
      <c r="FT584" s="33"/>
      <c r="FU584" s="33"/>
      <c r="FV584" s="33"/>
      <c r="FW584" s="33"/>
      <c r="FX584" s="33"/>
      <c r="FY584" s="33"/>
      <c r="FZ584" s="33"/>
      <c r="GA584" s="33"/>
      <c r="GB584" s="33"/>
      <c r="GC584" s="33"/>
      <c r="GD584" s="33"/>
      <c r="GE584" s="33"/>
      <c r="GF584" s="33"/>
      <c r="GG584" s="33"/>
      <c r="GH584" s="33"/>
      <c r="GI584" s="33"/>
      <c r="GJ584" s="33"/>
      <c r="GK584" s="33"/>
      <c r="GL584" s="33"/>
      <c r="GM584" s="33"/>
      <c r="GN584" s="33"/>
      <c r="GO584" s="33"/>
      <c r="GP584" s="33"/>
      <c r="GQ584" s="33"/>
      <c r="GR584" s="33"/>
      <c r="GS584" s="33"/>
      <c r="GT584" s="33"/>
      <c r="GU584" s="33"/>
      <c r="GV584" s="33"/>
      <c r="GW584" s="33"/>
      <c r="GX584" s="33"/>
      <c r="GY584" s="33"/>
      <c r="GZ584" s="33"/>
      <c r="HA584" s="33"/>
      <c r="HB584" s="33"/>
      <c r="HC584" s="33"/>
      <c r="HD584" s="33"/>
      <c r="HE584" s="33"/>
      <c r="HF584" s="33"/>
      <c r="HG584" s="33"/>
      <c r="HH584" s="33"/>
      <c r="HI584" s="33"/>
      <c r="HJ584" s="33"/>
      <c r="HK584" s="33"/>
      <c r="HL584" s="33"/>
      <c r="HM584" s="33"/>
      <c r="HN584" s="33"/>
      <c r="HO584" s="33"/>
      <c r="HP584" s="33"/>
      <c r="HQ584" s="33"/>
      <c r="HR584" s="33"/>
      <c r="HS584" s="33"/>
      <c r="HT584" s="33"/>
      <c r="HU584" s="33"/>
      <c r="HV584" s="33"/>
      <c r="HW584" s="33"/>
      <c r="HX584" s="33"/>
      <c r="HY584" s="33"/>
      <c r="HZ584" s="33"/>
      <c r="IA584" s="33"/>
      <c r="IB584" s="33"/>
      <c r="IC584" s="33"/>
      <c r="ID584" s="33"/>
      <c r="IE584" s="33"/>
      <c r="IF584" s="33"/>
      <c r="IG584" s="33"/>
      <c r="IH584" s="33"/>
      <c r="II584" s="33"/>
      <c r="IJ584" s="33"/>
      <c r="IK584" s="33"/>
      <c r="IL584" s="33"/>
      <c r="IM584" s="33"/>
      <c r="IN584" s="33"/>
      <c r="IO584" s="33"/>
      <c r="IP584" s="33"/>
      <c r="IQ584" s="33"/>
      <c r="IR584" s="33"/>
      <c r="IS584" s="33"/>
      <c r="IT584" s="33"/>
      <c r="IU584" s="33"/>
      <c r="IV584" s="33"/>
      <c r="IW584" s="33"/>
      <c r="IX584" s="33"/>
    </row>
    <row r="585" spans="1:258" ht="18" x14ac:dyDescent="0.25">
      <c r="A585" s="24">
        <f>LOOKUP(2,1/($A$4:$A584&lt;&gt;""),$A$4:$A584)+1</f>
        <v>577</v>
      </c>
      <c r="B585" s="25"/>
      <c r="C585" s="42"/>
      <c r="D585" s="26" t="str">
        <f ca="1">IFERROR(IF($E585="","",VLOOKUP($E585,'Currency Pairs'!$B$4:$D$1001,3,FALSE)),"")</f>
        <v/>
      </c>
      <c r="E585" s="41" t="str">
        <f ca="1">IFERROR(IF($D585="","",VLOOKUP($D585,'Currency Pairs'!$A$4:$B$1001,2,FALSE)),"")</f>
        <v/>
      </c>
      <c r="F585" s="42"/>
      <c r="G585" s="41"/>
      <c r="H585" s="41"/>
      <c r="I585" s="41"/>
      <c r="J585" s="43" t="str">
        <f t="shared" si="18"/>
        <v/>
      </c>
      <c r="K585" s="76"/>
      <c r="L585" s="41"/>
      <c r="M585" s="44"/>
      <c r="N585" s="45" t="str">
        <f>IF(OR($G585="",$L585=""),"",ROUND(IF($F585="Long",(L585-G585),(G585-L585)) * POWER(10, VLOOKUP($D585,'Currency Pairs'!$A:$C,3,FALSE)),0))</f>
        <v/>
      </c>
      <c r="O585" s="89" t="str">
        <f>IF($P585="","",(($P585+$Q585+$R585)/LOOKUP(2,1/($V$4:$V584&lt;&gt;""),$V$4:$V584)))</f>
        <v/>
      </c>
      <c r="P585" s="46"/>
      <c r="Q585" s="46"/>
      <c r="R585" s="46"/>
      <c r="S585" s="31" t="str">
        <f t="shared" si="19"/>
        <v/>
      </c>
      <c r="T585" s="63"/>
      <c r="U585" s="63"/>
      <c r="V585" s="30" t="str">
        <f>IF($P585="","",$P585+$Q585+LOOKUP(2,1/($V$4:$V584&lt;&gt;""),$V$4:$V584))</f>
        <v/>
      </c>
      <c r="W585" s="31"/>
      <c r="X585" s="31"/>
      <c r="Y585" s="32"/>
      <c r="Z585" s="32"/>
      <c r="AA585" s="32"/>
      <c r="AB585" s="32"/>
      <c r="AC585" s="32"/>
      <c r="AD585" s="32"/>
      <c r="AE585" s="32"/>
      <c r="AF585" s="32"/>
      <c r="AG585" s="32"/>
      <c r="AH585" s="32"/>
      <c r="AI585" s="32"/>
      <c r="AJ585" s="32"/>
      <c r="AK585" s="32"/>
      <c r="AL585" s="32"/>
      <c r="AM585" s="32"/>
      <c r="AN585" s="32"/>
      <c r="AO585" s="32"/>
      <c r="AP585" s="32"/>
      <c r="AQ585" s="32"/>
      <c r="AR585" s="32"/>
      <c r="AS585" s="32"/>
      <c r="AT585" s="32"/>
      <c r="AU585" s="32"/>
      <c r="AV585" s="32"/>
      <c r="AW585" s="32"/>
      <c r="AX585" s="32"/>
      <c r="AY585" s="32"/>
      <c r="AZ585" s="32"/>
      <c r="BA585" s="32"/>
      <c r="BB585" s="32"/>
      <c r="BC585" s="32"/>
      <c r="BD585" s="32"/>
      <c r="BE585" s="32"/>
      <c r="BF585" s="32"/>
      <c r="BG585" s="32"/>
      <c r="BH585" s="32"/>
      <c r="BI585" s="32"/>
      <c r="BJ585" s="32"/>
      <c r="BK585" s="32"/>
      <c r="BL585" s="32"/>
      <c r="BM585" s="32"/>
      <c r="BN585" s="32"/>
      <c r="BO585" s="32"/>
      <c r="BP585" s="32"/>
      <c r="BQ585" s="32"/>
      <c r="BR585" s="32"/>
      <c r="BS585" s="32"/>
      <c r="BT585" s="32"/>
      <c r="BU585" s="32"/>
      <c r="BV585" s="32"/>
      <c r="BW585" s="32"/>
      <c r="BX585" s="32"/>
      <c r="BY585" s="32"/>
      <c r="BZ585" s="32"/>
      <c r="CA585" s="32"/>
      <c r="CB585" s="32"/>
      <c r="CC585" s="32"/>
      <c r="CD585" s="32"/>
      <c r="CE585" s="32"/>
      <c r="CF585" s="32"/>
      <c r="CG585" s="32"/>
      <c r="CH585" s="32"/>
      <c r="CI585" s="32"/>
      <c r="CJ585" s="32"/>
      <c r="CK585" s="32"/>
      <c r="CL585" s="32"/>
      <c r="CM585" s="32"/>
      <c r="CN585" s="32"/>
      <c r="CO585" s="32"/>
      <c r="CP585" s="32"/>
      <c r="CQ585" s="32"/>
      <c r="CR585" s="32"/>
      <c r="CS585" s="32"/>
      <c r="CT585" s="32"/>
      <c r="CU585" s="32"/>
      <c r="CV585" s="32"/>
      <c r="CW585" s="32"/>
      <c r="CX585" s="32"/>
      <c r="CY585" s="32"/>
      <c r="CZ585" s="32"/>
      <c r="DA585" s="32"/>
      <c r="DB585" s="32"/>
      <c r="DC585" s="32"/>
      <c r="DD585" s="32"/>
      <c r="DE585" s="32"/>
      <c r="DF585" s="32"/>
      <c r="DG585" s="32"/>
      <c r="DH585" s="32"/>
      <c r="DI585" s="32"/>
      <c r="DJ585" s="32"/>
      <c r="DK585" s="32"/>
      <c r="DL585" s="32"/>
      <c r="DM585" s="32"/>
      <c r="DN585" s="32"/>
      <c r="DO585" s="32"/>
      <c r="DP585" s="32"/>
      <c r="DQ585" s="32"/>
      <c r="DR585" s="32"/>
      <c r="DS585" s="32"/>
      <c r="DT585" s="32"/>
      <c r="DU585" s="32"/>
      <c r="DV585" s="32"/>
      <c r="DW585" s="32"/>
      <c r="DX585" s="32"/>
      <c r="DY585" s="32"/>
      <c r="DZ585" s="32"/>
      <c r="EA585" s="32"/>
      <c r="EB585" s="32"/>
      <c r="EC585" s="32"/>
      <c r="ED585" s="32"/>
      <c r="EE585" s="32"/>
      <c r="EF585" s="32"/>
      <c r="EG585" s="32"/>
      <c r="EH585" s="32"/>
      <c r="EI585" s="32"/>
      <c r="EJ585" s="32"/>
      <c r="EK585" s="32"/>
      <c r="EL585" s="32"/>
      <c r="EM585" s="32"/>
      <c r="EN585" s="32"/>
      <c r="EO585" s="32"/>
      <c r="EP585" s="32"/>
      <c r="EQ585" s="32"/>
      <c r="ER585" s="32"/>
      <c r="ES585" s="32"/>
      <c r="ET585" s="32"/>
      <c r="EU585" s="32"/>
      <c r="EV585" s="32"/>
      <c r="EW585" s="32"/>
      <c r="EX585" s="32"/>
      <c r="EY585" s="32"/>
      <c r="EZ585" s="32"/>
      <c r="FA585" s="32"/>
      <c r="FB585" s="32"/>
      <c r="FC585" s="32"/>
      <c r="FD585" s="32"/>
      <c r="FE585" s="32"/>
      <c r="FF585" s="32"/>
      <c r="FG585" s="32"/>
      <c r="FH585" s="32"/>
      <c r="FI585" s="32"/>
      <c r="FJ585" s="32"/>
      <c r="FK585" s="32"/>
      <c r="FL585" s="32"/>
      <c r="FM585" s="32"/>
      <c r="FN585" s="32"/>
      <c r="FO585" s="32"/>
      <c r="FP585" s="32"/>
      <c r="FQ585" s="32"/>
      <c r="FR585" s="32"/>
      <c r="FS585" s="32"/>
      <c r="FT585" s="32"/>
      <c r="FU585" s="32"/>
      <c r="FV585" s="32"/>
      <c r="FW585" s="32"/>
      <c r="FX585" s="32"/>
      <c r="FY585" s="32"/>
      <c r="FZ585" s="32"/>
      <c r="GA585" s="32"/>
      <c r="GB585" s="32"/>
      <c r="GC585" s="32"/>
      <c r="GD585" s="32"/>
      <c r="GE585" s="32"/>
      <c r="GF585" s="32"/>
      <c r="GG585" s="32"/>
      <c r="GH585" s="32"/>
      <c r="GI585" s="32"/>
      <c r="GJ585" s="32"/>
      <c r="GK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</row>
    <row r="586" spans="1:258" ht="18" x14ac:dyDescent="0.25">
      <c r="A586" s="33">
        <f>LOOKUP(2,1/($A$4:$A585&lt;&gt;""),$A$4:$A585)+1</f>
        <v>578</v>
      </c>
      <c r="B586" s="34"/>
      <c r="C586" s="48"/>
      <c r="D586" s="35" t="str">
        <f ca="1">IFERROR(IF($E586="","",VLOOKUP($E586,'Currency Pairs'!$B$4:$D$1001,3,FALSE)),"")</f>
        <v/>
      </c>
      <c r="E586" s="47" t="str">
        <f ca="1">IFERROR(IF($D586="","",VLOOKUP($D586,'Currency Pairs'!$A$4:$B$1001,2,FALSE)),"")</f>
        <v/>
      </c>
      <c r="F586" s="48"/>
      <c r="G586" s="47"/>
      <c r="H586" s="47"/>
      <c r="I586" s="47"/>
      <c r="J586" s="49" t="str">
        <f t="shared" si="18"/>
        <v/>
      </c>
      <c r="K586" s="77"/>
      <c r="L586" s="47"/>
      <c r="M586" s="50"/>
      <c r="N586" s="51" t="str">
        <f>IF(OR($G586="",$L586=""),"",ROUND(IF($F586="Long",(L586-G586),(G586-L586)) * POWER(10, VLOOKUP($D586,'Currency Pairs'!$A:$C,3,FALSE)),0))</f>
        <v/>
      </c>
      <c r="O586" s="93" t="str">
        <f>IF($P586="","",(($P586+$Q586+$R586)/LOOKUP(2,1/($V$4:$V585&lt;&gt;""),$V$4:$V585)))</f>
        <v/>
      </c>
      <c r="P586" s="52"/>
      <c r="Q586" s="52"/>
      <c r="R586" s="52"/>
      <c r="S586" s="40" t="str">
        <f t="shared" si="19"/>
        <v/>
      </c>
      <c r="T586" s="64"/>
      <c r="U586" s="64"/>
      <c r="V586" s="39" t="str">
        <f>IF($P586="","",$P586+$Q586+LOOKUP(2,1/($V$4:$V585&lt;&gt;""),$V$4:$V585))</f>
        <v/>
      </c>
      <c r="W586" s="40"/>
      <c r="X586" s="40"/>
      <c r="Y586" s="33"/>
      <c r="Z586" s="33"/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  <c r="CY586" s="33"/>
      <c r="CZ586" s="33"/>
      <c r="DA586" s="33"/>
      <c r="DB586" s="33"/>
      <c r="DC586" s="33"/>
      <c r="DD586" s="33"/>
      <c r="DE586" s="33"/>
      <c r="DF586" s="33"/>
      <c r="DG586" s="33"/>
      <c r="DH586" s="33"/>
      <c r="DI586" s="33"/>
      <c r="DJ586" s="33"/>
      <c r="DK586" s="33"/>
      <c r="DL586" s="33"/>
      <c r="DM586" s="33"/>
      <c r="DN586" s="33"/>
      <c r="DO586" s="33"/>
      <c r="DP586" s="33"/>
      <c r="DQ586" s="33"/>
      <c r="DR586" s="33"/>
      <c r="DS586" s="33"/>
      <c r="DT586" s="33"/>
      <c r="DU586" s="33"/>
      <c r="DV586" s="33"/>
      <c r="DW586" s="33"/>
      <c r="DX586" s="33"/>
      <c r="DY586" s="33"/>
      <c r="DZ586" s="33"/>
      <c r="EA586" s="33"/>
      <c r="EB586" s="33"/>
      <c r="EC586" s="33"/>
      <c r="ED586" s="33"/>
      <c r="EE586" s="33"/>
      <c r="EF586" s="33"/>
      <c r="EG586" s="33"/>
      <c r="EH586" s="33"/>
      <c r="EI586" s="33"/>
      <c r="EJ586" s="33"/>
      <c r="EK586" s="33"/>
      <c r="EL586" s="33"/>
      <c r="EM586" s="33"/>
      <c r="EN586" s="33"/>
      <c r="EO586" s="33"/>
      <c r="EP586" s="33"/>
      <c r="EQ586" s="33"/>
      <c r="ER586" s="33"/>
      <c r="ES586" s="33"/>
      <c r="ET586" s="33"/>
      <c r="EU586" s="33"/>
      <c r="EV586" s="33"/>
      <c r="EW586" s="33"/>
      <c r="EX586" s="33"/>
      <c r="EY586" s="33"/>
      <c r="EZ586" s="33"/>
      <c r="FA586" s="33"/>
      <c r="FB586" s="33"/>
      <c r="FC586" s="33"/>
      <c r="FD586" s="33"/>
      <c r="FE586" s="33"/>
      <c r="FF586" s="33"/>
      <c r="FG586" s="33"/>
      <c r="FH586" s="33"/>
      <c r="FI586" s="33"/>
      <c r="FJ586" s="33"/>
      <c r="FK586" s="33"/>
      <c r="FL586" s="33"/>
      <c r="FM586" s="33"/>
      <c r="FN586" s="33"/>
      <c r="FO586" s="33"/>
      <c r="FP586" s="33"/>
      <c r="FQ586" s="33"/>
      <c r="FR586" s="33"/>
      <c r="FS586" s="33"/>
      <c r="FT586" s="33"/>
      <c r="FU586" s="33"/>
      <c r="FV586" s="33"/>
      <c r="FW586" s="33"/>
      <c r="FX586" s="33"/>
      <c r="FY586" s="33"/>
      <c r="FZ586" s="33"/>
      <c r="GA586" s="33"/>
      <c r="GB586" s="33"/>
      <c r="GC586" s="33"/>
      <c r="GD586" s="33"/>
      <c r="GE586" s="33"/>
      <c r="GF586" s="33"/>
      <c r="GG586" s="33"/>
      <c r="GH586" s="33"/>
      <c r="GI586" s="33"/>
      <c r="GJ586" s="33"/>
      <c r="GK586" s="33"/>
      <c r="GL586" s="33"/>
      <c r="GM586" s="33"/>
      <c r="GN586" s="33"/>
      <c r="GO586" s="33"/>
      <c r="GP586" s="33"/>
      <c r="GQ586" s="33"/>
      <c r="GR586" s="33"/>
      <c r="GS586" s="33"/>
      <c r="GT586" s="33"/>
      <c r="GU586" s="33"/>
      <c r="GV586" s="33"/>
      <c r="GW586" s="33"/>
      <c r="GX586" s="33"/>
      <c r="GY586" s="33"/>
      <c r="GZ586" s="33"/>
      <c r="HA586" s="33"/>
      <c r="HB586" s="33"/>
      <c r="HC586" s="33"/>
      <c r="HD586" s="33"/>
      <c r="HE586" s="33"/>
      <c r="HF586" s="33"/>
      <c r="HG586" s="33"/>
      <c r="HH586" s="33"/>
      <c r="HI586" s="33"/>
      <c r="HJ586" s="33"/>
      <c r="HK586" s="33"/>
      <c r="HL586" s="33"/>
      <c r="HM586" s="33"/>
      <c r="HN586" s="33"/>
      <c r="HO586" s="33"/>
      <c r="HP586" s="33"/>
      <c r="HQ586" s="33"/>
      <c r="HR586" s="33"/>
      <c r="HS586" s="33"/>
      <c r="HT586" s="33"/>
      <c r="HU586" s="33"/>
      <c r="HV586" s="33"/>
      <c r="HW586" s="33"/>
      <c r="HX586" s="33"/>
      <c r="HY586" s="33"/>
      <c r="HZ586" s="33"/>
      <c r="IA586" s="33"/>
      <c r="IB586" s="33"/>
      <c r="IC586" s="33"/>
      <c r="ID586" s="33"/>
      <c r="IE586" s="33"/>
      <c r="IF586" s="33"/>
      <c r="IG586" s="33"/>
      <c r="IH586" s="33"/>
      <c r="II586" s="33"/>
      <c r="IJ586" s="33"/>
      <c r="IK586" s="33"/>
      <c r="IL586" s="33"/>
      <c r="IM586" s="33"/>
      <c r="IN586" s="33"/>
      <c r="IO586" s="33"/>
      <c r="IP586" s="33"/>
      <c r="IQ586" s="33"/>
      <c r="IR586" s="33"/>
      <c r="IS586" s="33"/>
      <c r="IT586" s="33"/>
      <c r="IU586" s="33"/>
      <c r="IV586" s="33"/>
      <c r="IW586" s="33"/>
      <c r="IX586" s="33"/>
    </row>
    <row r="587" spans="1:258" ht="18" x14ac:dyDescent="0.25">
      <c r="A587" s="24">
        <f>LOOKUP(2,1/($A$4:$A586&lt;&gt;""),$A$4:$A586)+1</f>
        <v>579</v>
      </c>
      <c r="B587" s="25"/>
      <c r="C587" s="42"/>
      <c r="D587" s="26" t="str">
        <f ca="1">IFERROR(IF($E587="","",VLOOKUP($E587,'Currency Pairs'!$B$4:$D$1001,3,FALSE)),"")</f>
        <v/>
      </c>
      <c r="E587" s="41" t="str">
        <f ca="1">IFERROR(IF($D587="","",VLOOKUP($D587,'Currency Pairs'!$A$4:$B$1001,2,FALSE)),"")</f>
        <v/>
      </c>
      <c r="F587" s="42"/>
      <c r="G587" s="41"/>
      <c r="H587" s="41"/>
      <c r="I587" s="41"/>
      <c r="J587" s="43" t="str">
        <f t="shared" si="18"/>
        <v/>
      </c>
      <c r="K587" s="76"/>
      <c r="L587" s="41"/>
      <c r="M587" s="44"/>
      <c r="N587" s="45" t="str">
        <f>IF(OR($G587="",$L587=""),"",ROUND(IF($F587="Long",(L587-G587),(G587-L587)) * POWER(10, VLOOKUP($D587,'Currency Pairs'!$A:$C,3,FALSE)),0))</f>
        <v/>
      </c>
      <c r="O587" s="89" t="str">
        <f>IF($P587="","",(($P587+$Q587+$R587)/LOOKUP(2,1/($V$4:$V586&lt;&gt;""),$V$4:$V586)))</f>
        <v/>
      </c>
      <c r="P587" s="46"/>
      <c r="Q587" s="46"/>
      <c r="R587" s="46"/>
      <c r="S587" s="31" t="str">
        <f t="shared" si="19"/>
        <v/>
      </c>
      <c r="T587" s="63"/>
      <c r="U587" s="63"/>
      <c r="V587" s="30" t="str">
        <f>IF($P587="","",$P587+$Q587+LOOKUP(2,1/($V$4:$V586&lt;&gt;""),$V$4:$V586))</f>
        <v/>
      </c>
      <c r="W587" s="31"/>
      <c r="X587" s="31"/>
      <c r="Y587" s="32"/>
      <c r="Z587" s="32"/>
      <c r="AA587" s="32"/>
      <c r="AB587" s="32"/>
      <c r="AC587" s="32"/>
      <c r="AD587" s="32"/>
      <c r="AE587" s="32"/>
      <c r="AF587" s="32"/>
      <c r="AG587" s="32"/>
      <c r="AH587" s="32"/>
      <c r="AI587" s="32"/>
      <c r="AJ587" s="32"/>
      <c r="AK587" s="32"/>
      <c r="AL587" s="32"/>
      <c r="AM587" s="32"/>
      <c r="AN587" s="32"/>
      <c r="AO587" s="32"/>
      <c r="AP587" s="32"/>
      <c r="AQ587" s="32"/>
      <c r="AR587" s="32"/>
      <c r="AS587" s="32"/>
      <c r="AT587" s="32"/>
      <c r="AU587" s="32"/>
      <c r="AV587" s="32"/>
      <c r="AW587" s="32"/>
      <c r="AX587" s="32"/>
      <c r="AY587" s="32"/>
      <c r="AZ587" s="32"/>
      <c r="BA587" s="32"/>
      <c r="BB587" s="32"/>
      <c r="BC587" s="32"/>
      <c r="BD587" s="32"/>
      <c r="BE587" s="32"/>
      <c r="BF587" s="32"/>
      <c r="BG587" s="32"/>
      <c r="BH587" s="32"/>
      <c r="BI587" s="32"/>
      <c r="BJ587" s="32"/>
      <c r="BK587" s="32"/>
      <c r="BL587" s="32"/>
      <c r="BM587" s="32"/>
      <c r="BN587" s="32"/>
      <c r="BO587" s="32"/>
      <c r="BP587" s="32"/>
      <c r="BQ587" s="32"/>
      <c r="BR587" s="32"/>
      <c r="BS587" s="32"/>
      <c r="BT587" s="32"/>
      <c r="BU587" s="32"/>
      <c r="BV587" s="32"/>
      <c r="BW587" s="32"/>
      <c r="BX587" s="32"/>
      <c r="BY587" s="32"/>
      <c r="BZ587" s="32"/>
      <c r="CA587" s="32"/>
      <c r="CB587" s="32"/>
      <c r="CC587" s="32"/>
      <c r="CD587" s="32"/>
      <c r="CE587" s="32"/>
      <c r="CF587" s="32"/>
      <c r="CG587" s="32"/>
      <c r="CH587" s="32"/>
      <c r="CI587" s="32"/>
      <c r="CJ587" s="32"/>
      <c r="CK587" s="32"/>
      <c r="CL587" s="32"/>
      <c r="CM587" s="32"/>
      <c r="CN587" s="32"/>
      <c r="CO587" s="32"/>
      <c r="CP587" s="32"/>
      <c r="CQ587" s="32"/>
      <c r="CR587" s="32"/>
      <c r="CS587" s="32"/>
      <c r="CT587" s="32"/>
      <c r="CU587" s="32"/>
      <c r="CV587" s="32"/>
      <c r="CW587" s="32"/>
      <c r="CX587" s="32"/>
      <c r="CY587" s="32"/>
      <c r="CZ587" s="32"/>
      <c r="DA587" s="32"/>
      <c r="DB587" s="32"/>
      <c r="DC587" s="32"/>
      <c r="DD587" s="32"/>
      <c r="DE587" s="32"/>
      <c r="DF587" s="32"/>
      <c r="DG587" s="32"/>
      <c r="DH587" s="32"/>
      <c r="DI587" s="32"/>
      <c r="DJ587" s="32"/>
      <c r="DK587" s="32"/>
      <c r="DL587" s="32"/>
      <c r="DM587" s="32"/>
      <c r="DN587" s="32"/>
      <c r="DO587" s="32"/>
      <c r="DP587" s="32"/>
      <c r="DQ587" s="32"/>
      <c r="DR587" s="32"/>
      <c r="DS587" s="32"/>
      <c r="DT587" s="32"/>
      <c r="DU587" s="32"/>
      <c r="DV587" s="32"/>
      <c r="DW587" s="32"/>
      <c r="DX587" s="32"/>
      <c r="DY587" s="32"/>
      <c r="DZ587" s="32"/>
      <c r="EA587" s="32"/>
      <c r="EB587" s="32"/>
      <c r="EC587" s="32"/>
      <c r="ED587" s="32"/>
      <c r="EE587" s="32"/>
      <c r="EF587" s="32"/>
      <c r="EG587" s="32"/>
      <c r="EH587" s="32"/>
      <c r="EI587" s="32"/>
      <c r="EJ587" s="32"/>
      <c r="EK587" s="32"/>
      <c r="EL587" s="32"/>
      <c r="EM587" s="32"/>
      <c r="EN587" s="32"/>
      <c r="EO587" s="32"/>
      <c r="EP587" s="32"/>
      <c r="EQ587" s="32"/>
      <c r="ER587" s="32"/>
      <c r="ES587" s="32"/>
      <c r="ET587" s="32"/>
      <c r="EU587" s="32"/>
      <c r="EV587" s="32"/>
      <c r="EW587" s="32"/>
      <c r="EX587" s="32"/>
      <c r="EY587" s="32"/>
      <c r="EZ587" s="32"/>
      <c r="FA587" s="32"/>
      <c r="FB587" s="32"/>
      <c r="FC587" s="32"/>
      <c r="FD587" s="32"/>
      <c r="FE587" s="32"/>
      <c r="FF587" s="32"/>
      <c r="FG587" s="32"/>
      <c r="FH587" s="32"/>
      <c r="FI587" s="32"/>
      <c r="FJ587" s="32"/>
      <c r="FK587" s="32"/>
      <c r="FL587" s="32"/>
      <c r="FM587" s="32"/>
      <c r="FN587" s="32"/>
      <c r="FO587" s="32"/>
      <c r="FP587" s="32"/>
      <c r="FQ587" s="32"/>
      <c r="FR587" s="32"/>
      <c r="FS587" s="32"/>
      <c r="FT587" s="32"/>
      <c r="FU587" s="32"/>
      <c r="FV587" s="32"/>
      <c r="FW587" s="32"/>
      <c r="FX587" s="32"/>
      <c r="FY587" s="32"/>
      <c r="FZ587" s="32"/>
      <c r="GA587" s="32"/>
      <c r="GB587" s="32"/>
      <c r="GC587" s="32"/>
      <c r="GD587" s="32"/>
      <c r="GE587" s="32"/>
      <c r="GF587" s="32"/>
      <c r="GG587" s="32"/>
      <c r="GH587" s="32"/>
      <c r="GI587" s="32"/>
      <c r="GJ587" s="32"/>
      <c r="GK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</row>
    <row r="588" spans="1:258" ht="18" x14ac:dyDescent="0.25">
      <c r="A588" s="33">
        <f>LOOKUP(2,1/($A$4:$A587&lt;&gt;""),$A$4:$A587)+1</f>
        <v>580</v>
      </c>
      <c r="B588" s="34"/>
      <c r="C588" s="48"/>
      <c r="D588" s="35" t="str">
        <f ca="1">IFERROR(IF($E588="","",VLOOKUP($E588,'Currency Pairs'!$B$4:$D$1001,3,FALSE)),"")</f>
        <v/>
      </c>
      <c r="E588" s="47" t="str">
        <f ca="1">IFERROR(IF($D588="","",VLOOKUP($D588,'Currency Pairs'!$A$4:$B$1001,2,FALSE)),"")</f>
        <v/>
      </c>
      <c r="F588" s="48"/>
      <c r="G588" s="47"/>
      <c r="H588" s="47"/>
      <c r="I588" s="47"/>
      <c r="J588" s="49" t="str">
        <f t="shared" ref="J588:J651" si="20">IF(OR($G588="",$H588="",$I588=""),"",ROUND(ABS(($G588-$I588)/($G588-$H588)),2))</f>
        <v/>
      </c>
      <c r="K588" s="77"/>
      <c r="L588" s="47"/>
      <c r="M588" s="50"/>
      <c r="N588" s="51" t="str">
        <f>IF(OR($G588="",$L588=""),"",ROUND(IF($F588="Long",(L588-G588),(G588-L588)) * POWER(10, VLOOKUP($D588,'Currency Pairs'!$A:$C,3,FALSE)),0))</f>
        <v/>
      </c>
      <c r="O588" s="93" t="str">
        <f>IF($P588="","",(($P588+$Q588+$R588)/LOOKUP(2,1/($V$4:$V587&lt;&gt;""),$V$4:$V587)))</f>
        <v/>
      </c>
      <c r="P588" s="52"/>
      <c r="Q588" s="52"/>
      <c r="R588" s="52"/>
      <c r="S588" s="40" t="str">
        <f t="shared" si="19"/>
        <v/>
      </c>
      <c r="T588" s="64"/>
      <c r="U588" s="64"/>
      <c r="V588" s="39" t="str">
        <f>IF($P588="","",$P588+$Q588+LOOKUP(2,1/($V$4:$V587&lt;&gt;""),$V$4:$V587))</f>
        <v/>
      </c>
      <c r="W588" s="40"/>
      <c r="X588" s="40"/>
      <c r="Y588" s="33"/>
      <c r="Z588" s="33"/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  <c r="CY588" s="33"/>
      <c r="CZ588" s="33"/>
      <c r="DA588" s="33"/>
      <c r="DB588" s="33"/>
      <c r="DC588" s="33"/>
      <c r="DD588" s="33"/>
      <c r="DE588" s="33"/>
      <c r="DF588" s="33"/>
      <c r="DG588" s="33"/>
      <c r="DH588" s="33"/>
      <c r="DI588" s="33"/>
      <c r="DJ588" s="33"/>
      <c r="DK588" s="33"/>
      <c r="DL588" s="33"/>
      <c r="DM588" s="33"/>
      <c r="DN588" s="33"/>
      <c r="DO588" s="33"/>
      <c r="DP588" s="33"/>
      <c r="DQ588" s="33"/>
      <c r="DR588" s="33"/>
      <c r="DS588" s="33"/>
      <c r="DT588" s="33"/>
      <c r="DU588" s="33"/>
      <c r="DV588" s="33"/>
      <c r="DW588" s="33"/>
      <c r="DX588" s="33"/>
      <c r="DY588" s="33"/>
      <c r="DZ588" s="33"/>
      <c r="EA588" s="33"/>
      <c r="EB588" s="33"/>
      <c r="EC588" s="33"/>
      <c r="ED588" s="33"/>
      <c r="EE588" s="33"/>
      <c r="EF588" s="33"/>
      <c r="EG588" s="33"/>
      <c r="EH588" s="33"/>
      <c r="EI588" s="33"/>
      <c r="EJ588" s="33"/>
      <c r="EK588" s="33"/>
      <c r="EL588" s="33"/>
      <c r="EM588" s="33"/>
      <c r="EN588" s="33"/>
      <c r="EO588" s="33"/>
      <c r="EP588" s="33"/>
      <c r="EQ588" s="33"/>
      <c r="ER588" s="33"/>
      <c r="ES588" s="33"/>
      <c r="ET588" s="33"/>
      <c r="EU588" s="33"/>
      <c r="EV588" s="33"/>
      <c r="EW588" s="33"/>
      <c r="EX588" s="33"/>
      <c r="EY588" s="33"/>
      <c r="EZ588" s="33"/>
      <c r="FA588" s="33"/>
      <c r="FB588" s="33"/>
      <c r="FC588" s="33"/>
      <c r="FD588" s="33"/>
      <c r="FE588" s="33"/>
      <c r="FF588" s="33"/>
      <c r="FG588" s="33"/>
      <c r="FH588" s="33"/>
      <c r="FI588" s="33"/>
      <c r="FJ588" s="33"/>
      <c r="FK588" s="33"/>
      <c r="FL588" s="33"/>
      <c r="FM588" s="33"/>
      <c r="FN588" s="33"/>
      <c r="FO588" s="33"/>
      <c r="FP588" s="33"/>
      <c r="FQ588" s="33"/>
      <c r="FR588" s="33"/>
      <c r="FS588" s="33"/>
      <c r="FT588" s="33"/>
      <c r="FU588" s="33"/>
      <c r="FV588" s="33"/>
      <c r="FW588" s="33"/>
      <c r="FX588" s="33"/>
      <c r="FY588" s="33"/>
      <c r="FZ588" s="33"/>
      <c r="GA588" s="33"/>
      <c r="GB588" s="33"/>
      <c r="GC588" s="33"/>
      <c r="GD588" s="33"/>
      <c r="GE588" s="33"/>
      <c r="GF588" s="33"/>
      <c r="GG588" s="33"/>
      <c r="GH588" s="33"/>
      <c r="GI588" s="33"/>
      <c r="GJ588" s="33"/>
      <c r="GK588" s="33"/>
      <c r="GL588" s="33"/>
      <c r="GM588" s="33"/>
      <c r="GN588" s="33"/>
      <c r="GO588" s="33"/>
      <c r="GP588" s="33"/>
      <c r="GQ588" s="33"/>
      <c r="GR588" s="33"/>
      <c r="GS588" s="33"/>
      <c r="GT588" s="33"/>
      <c r="GU588" s="33"/>
      <c r="GV588" s="33"/>
      <c r="GW588" s="33"/>
      <c r="GX588" s="33"/>
      <c r="GY588" s="33"/>
      <c r="GZ588" s="33"/>
      <c r="HA588" s="33"/>
      <c r="HB588" s="33"/>
      <c r="HC588" s="33"/>
      <c r="HD588" s="33"/>
      <c r="HE588" s="33"/>
      <c r="HF588" s="33"/>
      <c r="HG588" s="33"/>
      <c r="HH588" s="33"/>
      <c r="HI588" s="33"/>
      <c r="HJ588" s="33"/>
      <c r="HK588" s="33"/>
      <c r="HL588" s="33"/>
      <c r="HM588" s="33"/>
      <c r="HN588" s="33"/>
      <c r="HO588" s="33"/>
      <c r="HP588" s="33"/>
      <c r="HQ588" s="33"/>
      <c r="HR588" s="33"/>
      <c r="HS588" s="33"/>
      <c r="HT588" s="33"/>
      <c r="HU588" s="33"/>
      <c r="HV588" s="33"/>
      <c r="HW588" s="33"/>
      <c r="HX588" s="33"/>
      <c r="HY588" s="33"/>
      <c r="HZ588" s="33"/>
      <c r="IA588" s="33"/>
      <c r="IB588" s="33"/>
      <c r="IC588" s="33"/>
      <c r="ID588" s="33"/>
      <c r="IE588" s="33"/>
      <c r="IF588" s="33"/>
      <c r="IG588" s="33"/>
      <c r="IH588" s="33"/>
      <c r="II588" s="33"/>
      <c r="IJ588" s="33"/>
      <c r="IK588" s="33"/>
      <c r="IL588" s="33"/>
      <c r="IM588" s="33"/>
      <c r="IN588" s="33"/>
      <c r="IO588" s="33"/>
      <c r="IP588" s="33"/>
      <c r="IQ588" s="33"/>
      <c r="IR588" s="33"/>
      <c r="IS588" s="33"/>
      <c r="IT588" s="33"/>
      <c r="IU588" s="33"/>
      <c r="IV588" s="33"/>
      <c r="IW588" s="33"/>
      <c r="IX588" s="33"/>
    </row>
    <row r="589" spans="1:258" ht="18" x14ac:dyDescent="0.25">
      <c r="A589" s="24">
        <f>LOOKUP(2,1/($A$4:$A588&lt;&gt;""),$A$4:$A588)+1</f>
        <v>581</v>
      </c>
      <c r="B589" s="25"/>
      <c r="C589" s="42"/>
      <c r="D589" s="26" t="str">
        <f ca="1">IFERROR(IF($E589="","",VLOOKUP($E589,'Currency Pairs'!$B$4:$D$1001,3,FALSE)),"")</f>
        <v/>
      </c>
      <c r="E589" s="41" t="str">
        <f ca="1">IFERROR(IF($D589="","",VLOOKUP($D589,'Currency Pairs'!$A$4:$B$1001,2,FALSE)),"")</f>
        <v/>
      </c>
      <c r="F589" s="42"/>
      <c r="G589" s="41"/>
      <c r="H589" s="41"/>
      <c r="I589" s="41"/>
      <c r="J589" s="43" t="str">
        <f t="shared" si="20"/>
        <v/>
      </c>
      <c r="K589" s="76"/>
      <c r="L589" s="41"/>
      <c r="M589" s="44"/>
      <c r="N589" s="45" t="str">
        <f>IF(OR($G589="",$L589=""),"",ROUND(IF($F589="Long",(L589-G589),(G589-L589)) * POWER(10, VLOOKUP($D589,'Currency Pairs'!$A:$C,3,FALSE)),0))</f>
        <v/>
      </c>
      <c r="O589" s="89" t="str">
        <f>IF($P589="","",(($P589+$Q589+$R589)/LOOKUP(2,1/($V$4:$V588&lt;&gt;""),$V$4:$V588)))</f>
        <v/>
      </c>
      <c r="P589" s="46"/>
      <c r="Q589" s="46"/>
      <c r="R589" s="46"/>
      <c r="S589" s="31" t="str">
        <f t="shared" si="19"/>
        <v/>
      </c>
      <c r="T589" s="63"/>
      <c r="U589" s="63"/>
      <c r="V589" s="30" t="str">
        <f>IF($P589="","",$P589+$Q589+LOOKUP(2,1/($V$4:$V588&lt;&gt;""),$V$4:$V588))</f>
        <v/>
      </c>
      <c r="W589" s="31"/>
      <c r="X589" s="31"/>
      <c r="Y589" s="32"/>
      <c r="Z589" s="32"/>
      <c r="AA589" s="32"/>
      <c r="AB589" s="32"/>
      <c r="AC589" s="32"/>
      <c r="AD589" s="32"/>
      <c r="AE589" s="32"/>
      <c r="AF589" s="32"/>
      <c r="AG589" s="32"/>
      <c r="AH589" s="32"/>
      <c r="AI589" s="32"/>
      <c r="AJ589" s="32"/>
      <c r="AK589" s="32"/>
      <c r="AL589" s="32"/>
      <c r="AM589" s="32"/>
      <c r="AN589" s="32"/>
      <c r="AO589" s="32"/>
      <c r="AP589" s="32"/>
      <c r="AQ589" s="32"/>
      <c r="AR589" s="32"/>
      <c r="AS589" s="32"/>
      <c r="AT589" s="32"/>
      <c r="AU589" s="32"/>
      <c r="AV589" s="32"/>
      <c r="AW589" s="32"/>
      <c r="AX589" s="32"/>
      <c r="AY589" s="32"/>
      <c r="AZ589" s="32"/>
      <c r="BA589" s="32"/>
      <c r="BB589" s="32"/>
      <c r="BC589" s="32"/>
      <c r="BD589" s="32"/>
      <c r="BE589" s="32"/>
      <c r="BF589" s="32"/>
      <c r="BG589" s="32"/>
      <c r="BH589" s="32"/>
      <c r="BI589" s="32"/>
      <c r="BJ589" s="32"/>
      <c r="BK589" s="32"/>
      <c r="BL589" s="32"/>
      <c r="BM589" s="32"/>
      <c r="BN589" s="32"/>
      <c r="BO589" s="32"/>
      <c r="BP589" s="32"/>
      <c r="BQ589" s="32"/>
      <c r="BR589" s="32"/>
      <c r="BS589" s="32"/>
      <c r="BT589" s="32"/>
      <c r="BU589" s="32"/>
      <c r="BV589" s="32"/>
      <c r="BW589" s="32"/>
      <c r="BX589" s="32"/>
      <c r="BY589" s="32"/>
      <c r="BZ589" s="32"/>
      <c r="CA589" s="32"/>
      <c r="CB589" s="32"/>
      <c r="CC589" s="32"/>
      <c r="CD589" s="32"/>
      <c r="CE589" s="32"/>
      <c r="CF589" s="32"/>
      <c r="CG589" s="32"/>
      <c r="CH589" s="32"/>
      <c r="CI589" s="32"/>
      <c r="CJ589" s="32"/>
      <c r="CK589" s="32"/>
      <c r="CL589" s="32"/>
      <c r="CM589" s="32"/>
      <c r="CN589" s="32"/>
      <c r="CO589" s="32"/>
      <c r="CP589" s="32"/>
      <c r="CQ589" s="32"/>
      <c r="CR589" s="32"/>
      <c r="CS589" s="32"/>
      <c r="CT589" s="32"/>
      <c r="CU589" s="32"/>
      <c r="CV589" s="32"/>
      <c r="CW589" s="32"/>
      <c r="CX589" s="32"/>
      <c r="CY589" s="32"/>
      <c r="CZ589" s="32"/>
      <c r="DA589" s="32"/>
      <c r="DB589" s="32"/>
      <c r="DC589" s="32"/>
      <c r="DD589" s="32"/>
      <c r="DE589" s="32"/>
      <c r="DF589" s="32"/>
      <c r="DG589" s="32"/>
      <c r="DH589" s="32"/>
      <c r="DI589" s="32"/>
      <c r="DJ589" s="32"/>
      <c r="DK589" s="32"/>
      <c r="DL589" s="32"/>
      <c r="DM589" s="32"/>
      <c r="DN589" s="32"/>
      <c r="DO589" s="32"/>
      <c r="DP589" s="32"/>
      <c r="DQ589" s="32"/>
      <c r="DR589" s="32"/>
      <c r="DS589" s="32"/>
      <c r="DT589" s="32"/>
      <c r="DU589" s="32"/>
      <c r="DV589" s="32"/>
      <c r="DW589" s="32"/>
      <c r="DX589" s="32"/>
      <c r="DY589" s="32"/>
      <c r="DZ589" s="32"/>
      <c r="EA589" s="32"/>
      <c r="EB589" s="32"/>
      <c r="EC589" s="32"/>
      <c r="ED589" s="32"/>
      <c r="EE589" s="32"/>
      <c r="EF589" s="32"/>
      <c r="EG589" s="32"/>
      <c r="EH589" s="32"/>
      <c r="EI589" s="32"/>
      <c r="EJ589" s="32"/>
      <c r="EK589" s="32"/>
      <c r="EL589" s="32"/>
      <c r="EM589" s="32"/>
      <c r="EN589" s="32"/>
      <c r="EO589" s="32"/>
      <c r="EP589" s="32"/>
      <c r="EQ589" s="32"/>
      <c r="ER589" s="32"/>
      <c r="ES589" s="32"/>
      <c r="ET589" s="32"/>
      <c r="EU589" s="32"/>
      <c r="EV589" s="32"/>
      <c r="EW589" s="32"/>
      <c r="EX589" s="32"/>
      <c r="EY589" s="32"/>
      <c r="EZ589" s="32"/>
      <c r="FA589" s="32"/>
      <c r="FB589" s="32"/>
      <c r="FC589" s="32"/>
      <c r="FD589" s="32"/>
      <c r="FE589" s="32"/>
      <c r="FF589" s="32"/>
      <c r="FG589" s="32"/>
      <c r="FH589" s="32"/>
      <c r="FI589" s="32"/>
      <c r="FJ589" s="32"/>
      <c r="FK589" s="32"/>
      <c r="FL589" s="32"/>
      <c r="FM589" s="32"/>
      <c r="FN589" s="32"/>
      <c r="FO589" s="32"/>
      <c r="FP589" s="32"/>
      <c r="FQ589" s="32"/>
      <c r="FR589" s="32"/>
      <c r="FS589" s="32"/>
      <c r="FT589" s="32"/>
      <c r="FU589" s="32"/>
      <c r="FV589" s="32"/>
      <c r="FW589" s="32"/>
      <c r="FX589" s="32"/>
      <c r="FY589" s="32"/>
      <c r="FZ589" s="32"/>
      <c r="GA589" s="32"/>
      <c r="GB589" s="32"/>
      <c r="GC589" s="32"/>
      <c r="GD589" s="32"/>
      <c r="GE589" s="32"/>
      <c r="GF589" s="32"/>
      <c r="GG589" s="32"/>
      <c r="GH589" s="32"/>
      <c r="GI589" s="32"/>
      <c r="GJ589" s="32"/>
      <c r="GK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</row>
    <row r="590" spans="1:258" ht="18" x14ac:dyDescent="0.25">
      <c r="A590" s="33">
        <f>LOOKUP(2,1/($A$4:$A589&lt;&gt;""),$A$4:$A589)+1</f>
        <v>582</v>
      </c>
      <c r="B590" s="34"/>
      <c r="C590" s="48"/>
      <c r="D590" s="35" t="str">
        <f ca="1">IFERROR(IF($E590="","",VLOOKUP($E590,'Currency Pairs'!$B$4:$D$1001,3,FALSE)),"")</f>
        <v/>
      </c>
      <c r="E590" s="47" t="str">
        <f ca="1">IFERROR(IF($D590="","",VLOOKUP($D590,'Currency Pairs'!$A$4:$B$1001,2,FALSE)),"")</f>
        <v/>
      </c>
      <c r="F590" s="48"/>
      <c r="G590" s="47"/>
      <c r="H590" s="47"/>
      <c r="I590" s="47"/>
      <c r="J590" s="49" t="str">
        <f t="shared" si="20"/>
        <v/>
      </c>
      <c r="K590" s="77"/>
      <c r="L590" s="47"/>
      <c r="M590" s="50"/>
      <c r="N590" s="51" t="str">
        <f>IF(OR($G590="",$L590=""),"",ROUND(IF($F590="Long",(L590-G590),(G590-L590)) * POWER(10, VLOOKUP($D590,'Currency Pairs'!$A:$C,3,FALSE)),0))</f>
        <v/>
      </c>
      <c r="O590" s="93" t="str">
        <f>IF($P590="","",(($P590+$Q590+$R590)/LOOKUP(2,1/($V$4:$V589&lt;&gt;""),$V$4:$V589)))</f>
        <v/>
      </c>
      <c r="P590" s="52"/>
      <c r="Q590" s="52"/>
      <c r="R590" s="52"/>
      <c r="S590" s="40" t="str">
        <f t="shared" si="19"/>
        <v/>
      </c>
      <c r="T590" s="64"/>
      <c r="U590" s="64"/>
      <c r="V590" s="39" t="str">
        <f>IF($P590="","",$P590+$Q590+LOOKUP(2,1/($V$4:$V589&lt;&gt;""),$V$4:$V589))</f>
        <v/>
      </c>
      <c r="W590" s="40"/>
      <c r="X590" s="40"/>
      <c r="Y590" s="33"/>
      <c r="Z590" s="33"/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  <c r="CY590" s="33"/>
      <c r="CZ590" s="33"/>
      <c r="DA590" s="33"/>
      <c r="DB590" s="33"/>
      <c r="DC590" s="33"/>
      <c r="DD590" s="33"/>
      <c r="DE590" s="33"/>
      <c r="DF590" s="33"/>
      <c r="DG590" s="33"/>
      <c r="DH590" s="33"/>
      <c r="DI590" s="33"/>
      <c r="DJ590" s="33"/>
      <c r="DK590" s="33"/>
      <c r="DL590" s="33"/>
      <c r="DM590" s="33"/>
      <c r="DN590" s="33"/>
      <c r="DO590" s="33"/>
      <c r="DP590" s="33"/>
      <c r="DQ590" s="33"/>
      <c r="DR590" s="33"/>
      <c r="DS590" s="33"/>
      <c r="DT590" s="33"/>
      <c r="DU590" s="33"/>
      <c r="DV590" s="33"/>
      <c r="DW590" s="33"/>
      <c r="DX590" s="33"/>
      <c r="DY590" s="33"/>
      <c r="DZ590" s="33"/>
      <c r="EA590" s="33"/>
      <c r="EB590" s="33"/>
      <c r="EC590" s="33"/>
      <c r="ED590" s="33"/>
      <c r="EE590" s="33"/>
      <c r="EF590" s="33"/>
      <c r="EG590" s="33"/>
      <c r="EH590" s="33"/>
      <c r="EI590" s="33"/>
      <c r="EJ590" s="33"/>
      <c r="EK590" s="33"/>
      <c r="EL590" s="33"/>
      <c r="EM590" s="33"/>
      <c r="EN590" s="33"/>
      <c r="EO590" s="33"/>
      <c r="EP590" s="33"/>
      <c r="EQ590" s="33"/>
      <c r="ER590" s="33"/>
      <c r="ES590" s="33"/>
      <c r="ET590" s="33"/>
      <c r="EU590" s="33"/>
      <c r="EV590" s="33"/>
      <c r="EW590" s="33"/>
      <c r="EX590" s="33"/>
      <c r="EY590" s="33"/>
      <c r="EZ590" s="33"/>
      <c r="FA590" s="33"/>
      <c r="FB590" s="33"/>
      <c r="FC590" s="33"/>
      <c r="FD590" s="33"/>
      <c r="FE590" s="33"/>
      <c r="FF590" s="33"/>
      <c r="FG590" s="33"/>
      <c r="FH590" s="33"/>
      <c r="FI590" s="33"/>
      <c r="FJ590" s="33"/>
      <c r="FK590" s="33"/>
      <c r="FL590" s="33"/>
      <c r="FM590" s="33"/>
      <c r="FN590" s="33"/>
      <c r="FO590" s="33"/>
      <c r="FP590" s="33"/>
      <c r="FQ590" s="33"/>
      <c r="FR590" s="33"/>
      <c r="FS590" s="33"/>
      <c r="FT590" s="33"/>
      <c r="FU590" s="33"/>
      <c r="FV590" s="33"/>
      <c r="FW590" s="33"/>
      <c r="FX590" s="33"/>
      <c r="FY590" s="33"/>
      <c r="FZ590" s="33"/>
      <c r="GA590" s="33"/>
      <c r="GB590" s="33"/>
      <c r="GC590" s="33"/>
      <c r="GD590" s="33"/>
      <c r="GE590" s="33"/>
      <c r="GF590" s="33"/>
      <c r="GG590" s="33"/>
      <c r="GH590" s="33"/>
      <c r="GI590" s="33"/>
      <c r="GJ590" s="33"/>
      <c r="GK590" s="33"/>
      <c r="GL590" s="33"/>
      <c r="GM590" s="33"/>
      <c r="GN590" s="33"/>
      <c r="GO590" s="33"/>
      <c r="GP590" s="33"/>
      <c r="GQ590" s="33"/>
      <c r="GR590" s="33"/>
      <c r="GS590" s="33"/>
      <c r="GT590" s="33"/>
      <c r="GU590" s="33"/>
      <c r="GV590" s="33"/>
      <c r="GW590" s="33"/>
      <c r="GX590" s="33"/>
      <c r="GY590" s="33"/>
      <c r="GZ590" s="33"/>
      <c r="HA590" s="33"/>
      <c r="HB590" s="33"/>
      <c r="HC590" s="33"/>
      <c r="HD590" s="33"/>
      <c r="HE590" s="33"/>
      <c r="HF590" s="33"/>
      <c r="HG590" s="33"/>
      <c r="HH590" s="33"/>
      <c r="HI590" s="33"/>
      <c r="HJ590" s="33"/>
      <c r="HK590" s="33"/>
      <c r="HL590" s="33"/>
      <c r="HM590" s="33"/>
      <c r="HN590" s="33"/>
      <c r="HO590" s="33"/>
      <c r="HP590" s="33"/>
      <c r="HQ590" s="33"/>
      <c r="HR590" s="33"/>
      <c r="HS590" s="33"/>
      <c r="HT590" s="33"/>
      <c r="HU590" s="33"/>
      <c r="HV590" s="33"/>
      <c r="HW590" s="33"/>
      <c r="HX590" s="33"/>
      <c r="HY590" s="33"/>
      <c r="HZ590" s="33"/>
      <c r="IA590" s="33"/>
      <c r="IB590" s="33"/>
      <c r="IC590" s="33"/>
      <c r="ID590" s="33"/>
      <c r="IE590" s="33"/>
      <c r="IF590" s="33"/>
      <c r="IG590" s="33"/>
      <c r="IH590" s="33"/>
      <c r="II590" s="33"/>
      <c r="IJ590" s="33"/>
      <c r="IK590" s="33"/>
      <c r="IL590" s="33"/>
      <c r="IM590" s="33"/>
      <c r="IN590" s="33"/>
      <c r="IO590" s="33"/>
      <c r="IP590" s="33"/>
      <c r="IQ590" s="33"/>
      <c r="IR590" s="33"/>
      <c r="IS590" s="33"/>
      <c r="IT590" s="33"/>
      <c r="IU590" s="33"/>
      <c r="IV590" s="33"/>
      <c r="IW590" s="33"/>
      <c r="IX590" s="33"/>
    </row>
    <row r="591" spans="1:258" ht="18" x14ac:dyDescent="0.25">
      <c r="A591" s="24">
        <f>LOOKUP(2,1/($A$4:$A590&lt;&gt;""),$A$4:$A590)+1</f>
        <v>583</v>
      </c>
      <c r="B591" s="25"/>
      <c r="C591" s="42"/>
      <c r="D591" s="26" t="str">
        <f ca="1">IFERROR(IF($E591="","",VLOOKUP($E591,'Currency Pairs'!$B$4:$D$1001,3,FALSE)),"")</f>
        <v/>
      </c>
      <c r="E591" s="41" t="str">
        <f ca="1">IFERROR(IF($D591="","",VLOOKUP($D591,'Currency Pairs'!$A$4:$B$1001,2,FALSE)),"")</f>
        <v/>
      </c>
      <c r="F591" s="42"/>
      <c r="G591" s="41"/>
      <c r="H591" s="41"/>
      <c r="I591" s="41"/>
      <c r="J591" s="43" t="str">
        <f t="shared" si="20"/>
        <v/>
      </c>
      <c r="K591" s="76"/>
      <c r="L591" s="41"/>
      <c r="M591" s="44"/>
      <c r="N591" s="45" t="str">
        <f>IF(OR($G591="",$L591=""),"",ROUND(IF($F591="Long",(L591-G591),(G591-L591)) * POWER(10, VLOOKUP($D591,'Currency Pairs'!$A:$C,3,FALSE)),0))</f>
        <v/>
      </c>
      <c r="O591" s="89" t="str">
        <f>IF($P591="","",(($P591+$Q591+$R591)/LOOKUP(2,1/($V$4:$V590&lt;&gt;""),$V$4:$V590)))</f>
        <v/>
      </c>
      <c r="P591" s="46"/>
      <c r="Q591" s="46"/>
      <c r="R591" s="46"/>
      <c r="S591" s="31" t="str">
        <f t="shared" si="19"/>
        <v/>
      </c>
      <c r="T591" s="63"/>
      <c r="U591" s="63"/>
      <c r="V591" s="30" t="str">
        <f>IF($P591="","",$P591+$Q591+LOOKUP(2,1/($V$4:$V590&lt;&gt;""),$V$4:$V590))</f>
        <v/>
      </c>
      <c r="W591" s="31"/>
      <c r="X591" s="31"/>
      <c r="Y591" s="32"/>
      <c r="Z591" s="32"/>
      <c r="AA591" s="32"/>
      <c r="AB591" s="32"/>
      <c r="AC591" s="32"/>
      <c r="AD591" s="32"/>
      <c r="AE591" s="32"/>
      <c r="AF591" s="32"/>
      <c r="AG591" s="32"/>
      <c r="AH591" s="32"/>
      <c r="AI591" s="32"/>
      <c r="AJ591" s="32"/>
      <c r="AK591" s="32"/>
      <c r="AL591" s="32"/>
      <c r="AM591" s="32"/>
      <c r="AN591" s="32"/>
      <c r="AO591" s="32"/>
      <c r="AP591" s="32"/>
      <c r="AQ591" s="32"/>
      <c r="AR591" s="32"/>
      <c r="AS591" s="32"/>
      <c r="AT591" s="32"/>
      <c r="AU591" s="32"/>
      <c r="AV591" s="32"/>
      <c r="AW591" s="32"/>
      <c r="AX591" s="32"/>
      <c r="AY591" s="32"/>
      <c r="AZ591" s="32"/>
      <c r="BA591" s="32"/>
      <c r="BB591" s="32"/>
      <c r="BC591" s="32"/>
      <c r="BD591" s="32"/>
      <c r="BE591" s="32"/>
      <c r="BF591" s="32"/>
      <c r="BG591" s="32"/>
      <c r="BH591" s="32"/>
      <c r="BI591" s="32"/>
      <c r="BJ591" s="32"/>
      <c r="BK591" s="32"/>
      <c r="BL591" s="32"/>
      <c r="BM591" s="32"/>
      <c r="BN591" s="32"/>
      <c r="BO591" s="32"/>
      <c r="BP591" s="32"/>
      <c r="BQ591" s="32"/>
      <c r="BR591" s="32"/>
      <c r="BS591" s="32"/>
      <c r="BT591" s="32"/>
      <c r="BU591" s="32"/>
      <c r="BV591" s="32"/>
      <c r="BW591" s="32"/>
      <c r="BX591" s="32"/>
      <c r="BY591" s="32"/>
      <c r="BZ591" s="32"/>
      <c r="CA591" s="32"/>
      <c r="CB591" s="32"/>
      <c r="CC591" s="32"/>
      <c r="CD591" s="32"/>
      <c r="CE591" s="32"/>
      <c r="CF591" s="32"/>
      <c r="CG591" s="32"/>
      <c r="CH591" s="32"/>
      <c r="CI591" s="32"/>
      <c r="CJ591" s="32"/>
      <c r="CK591" s="32"/>
      <c r="CL591" s="32"/>
      <c r="CM591" s="32"/>
      <c r="CN591" s="32"/>
      <c r="CO591" s="32"/>
      <c r="CP591" s="32"/>
      <c r="CQ591" s="32"/>
      <c r="CR591" s="32"/>
      <c r="CS591" s="32"/>
      <c r="CT591" s="32"/>
      <c r="CU591" s="32"/>
      <c r="CV591" s="32"/>
      <c r="CW591" s="32"/>
      <c r="CX591" s="32"/>
      <c r="CY591" s="32"/>
      <c r="CZ591" s="32"/>
      <c r="DA591" s="32"/>
      <c r="DB591" s="32"/>
      <c r="DC591" s="32"/>
      <c r="DD591" s="32"/>
      <c r="DE591" s="32"/>
      <c r="DF591" s="32"/>
      <c r="DG591" s="32"/>
      <c r="DH591" s="32"/>
      <c r="DI591" s="32"/>
      <c r="DJ591" s="32"/>
      <c r="DK591" s="32"/>
      <c r="DL591" s="32"/>
      <c r="DM591" s="32"/>
      <c r="DN591" s="32"/>
      <c r="DO591" s="32"/>
      <c r="DP591" s="32"/>
      <c r="DQ591" s="32"/>
      <c r="DR591" s="32"/>
      <c r="DS591" s="32"/>
      <c r="DT591" s="32"/>
      <c r="DU591" s="32"/>
      <c r="DV591" s="32"/>
      <c r="DW591" s="32"/>
      <c r="DX591" s="32"/>
      <c r="DY591" s="32"/>
      <c r="DZ591" s="32"/>
      <c r="EA591" s="32"/>
      <c r="EB591" s="32"/>
      <c r="EC591" s="32"/>
      <c r="ED591" s="32"/>
      <c r="EE591" s="32"/>
      <c r="EF591" s="32"/>
      <c r="EG591" s="32"/>
      <c r="EH591" s="32"/>
      <c r="EI591" s="32"/>
      <c r="EJ591" s="32"/>
      <c r="EK591" s="32"/>
      <c r="EL591" s="32"/>
      <c r="EM591" s="32"/>
      <c r="EN591" s="32"/>
      <c r="EO591" s="32"/>
      <c r="EP591" s="32"/>
      <c r="EQ591" s="32"/>
      <c r="ER591" s="32"/>
      <c r="ES591" s="32"/>
      <c r="ET591" s="32"/>
      <c r="EU591" s="32"/>
      <c r="EV591" s="32"/>
      <c r="EW591" s="32"/>
      <c r="EX591" s="32"/>
      <c r="EY591" s="32"/>
      <c r="EZ591" s="32"/>
      <c r="FA591" s="32"/>
      <c r="FB591" s="32"/>
      <c r="FC591" s="32"/>
      <c r="FD591" s="32"/>
      <c r="FE591" s="32"/>
      <c r="FF591" s="32"/>
      <c r="FG591" s="32"/>
      <c r="FH591" s="32"/>
      <c r="FI591" s="32"/>
      <c r="FJ591" s="32"/>
      <c r="FK591" s="32"/>
      <c r="FL591" s="32"/>
      <c r="FM591" s="32"/>
      <c r="FN591" s="32"/>
      <c r="FO591" s="32"/>
      <c r="FP591" s="32"/>
      <c r="FQ591" s="32"/>
      <c r="FR591" s="32"/>
      <c r="FS591" s="32"/>
      <c r="FT591" s="32"/>
      <c r="FU591" s="32"/>
      <c r="FV591" s="32"/>
      <c r="FW591" s="32"/>
      <c r="FX591" s="32"/>
      <c r="FY591" s="32"/>
      <c r="FZ591" s="32"/>
      <c r="GA591" s="32"/>
      <c r="GB591" s="32"/>
      <c r="GC591" s="32"/>
      <c r="GD591" s="32"/>
      <c r="GE591" s="32"/>
      <c r="GF591" s="32"/>
      <c r="GG591" s="32"/>
      <c r="GH591" s="32"/>
      <c r="GI591" s="32"/>
      <c r="GJ591" s="32"/>
      <c r="GK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</row>
    <row r="592" spans="1:258" ht="18" x14ac:dyDescent="0.25">
      <c r="A592" s="33">
        <f>LOOKUP(2,1/($A$4:$A591&lt;&gt;""),$A$4:$A591)+1</f>
        <v>584</v>
      </c>
      <c r="B592" s="34"/>
      <c r="C592" s="48"/>
      <c r="D592" s="35" t="str">
        <f ca="1">IFERROR(IF($E592="","",VLOOKUP($E592,'Currency Pairs'!$B$4:$D$1001,3,FALSE)),"")</f>
        <v/>
      </c>
      <c r="E592" s="47" t="str">
        <f ca="1">IFERROR(IF($D592="","",VLOOKUP($D592,'Currency Pairs'!$A$4:$B$1001,2,FALSE)),"")</f>
        <v/>
      </c>
      <c r="F592" s="48"/>
      <c r="G592" s="47"/>
      <c r="H592" s="47"/>
      <c r="I592" s="47"/>
      <c r="J592" s="49" t="str">
        <f t="shared" si="20"/>
        <v/>
      </c>
      <c r="K592" s="77"/>
      <c r="L592" s="47"/>
      <c r="M592" s="50"/>
      <c r="N592" s="51" t="str">
        <f>IF(OR($G592="",$L592=""),"",ROUND(IF($F592="Long",(L592-G592),(G592-L592)) * POWER(10, VLOOKUP($D592,'Currency Pairs'!$A:$C,3,FALSE)),0))</f>
        <v/>
      </c>
      <c r="O592" s="93" t="str">
        <f>IF($P592="","",(($P592+$Q592+$R592)/LOOKUP(2,1/($V$4:$V591&lt;&gt;""),$V$4:$V591)))</f>
        <v/>
      </c>
      <c r="P592" s="52"/>
      <c r="Q592" s="52"/>
      <c r="R592" s="52"/>
      <c r="S592" s="40" t="str">
        <f t="shared" si="19"/>
        <v/>
      </c>
      <c r="T592" s="64"/>
      <c r="U592" s="64"/>
      <c r="V592" s="39" t="str">
        <f>IF($P592="","",$P592+$Q592+LOOKUP(2,1/($V$4:$V591&lt;&gt;""),$V$4:$V591))</f>
        <v/>
      </c>
      <c r="W592" s="40"/>
      <c r="X592" s="40"/>
      <c r="Y592" s="33"/>
      <c r="Z592" s="33"/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  <c r="CY592" s="33"/>
      <c r="CZ592" s="33"/>
      <c r="DA592" s="33"/>
      <c r="DB592" s="33"/>
      <c r="DC592" s="33"/>
      <c r="DD592" s="33"/>
      <c r="DE592" s="33"/>
      <c r="DF592" s="33"/>
      <c r="DG592" s="33"/>
      <c r="DH592" s="33"/>
      <c r="DI592" s="33"/>
      <c r="DJ592" s="33"/>
      <c r="DK592" s="33"/>
      <c r="DL592" s="33"/>
      <c r="DM592" s="33"/>
      <c r="DN592" s="33"/>
      <c r="DO592" s="33"/>
      <c r="DP592" s="33"/>
      <c r="DQ592" s="33"/>
      <c r="DR592" s="33"/>
      <c r="DS592" s="33"/>
      <c r="DT592" s="33"/>
      <c r="DU592" s="33"/>
      <c r="DV592" s="33"/>
      <c r="DW592" s="33"/>
      <c r="DX592" s="33"/>
      <c r="DY592" s="33"/>
      <c r="DZ592" s="33"/>
      <c r="EA592" s="33"/>
      <c r="EB592" s="33"/>
      <c r="EC592" s="33"/>
      <c r="ED592" s="33"/>
      <c r="EE592" s="33"/>
      <c r="EF592" s="33"/>
      <c r="EG592" s="33"/>
      <c r="EH592" s="33"/>
      <c r="EI592" s="33"/>
      <c r="EJ592" s="33"/>
      <c r="EK592" s="33"/>
      <c r="EL592" s="33"/>
      <c r="EM592" s="33"/>
      <c r="EN592" s="33"/>
      <c r="EO592" s="33"/>
      <c r="EP592" s="33"/>
      <c r="EQ592" s="33"/>
      <c r="ER592" s="33"/>
      <c r="ES592" s="33"/>
      <c r="ET592" s="33"/>
      <c r="EU592" s="33"/>
      <c r="EV592" s="33"/>
      <c r="EW592" s="33"/>
      <c r="EX592" s="33"/>
      <c r="EY592" s="33"/>
      <c r="EZ592" s="33"/>
      <c r="FA592" s="33"/>
      <c r="FB592" s="33"/>
      <c r="FC592" s="33"/>
      <c r="FD592" s="33"/>
      <c r="FE592" s="33"/>
      <c r="FF592" s="33"/>
      <c r="FG592" s="33"/>
      <c r="FH592" s="33"/>
      <c r="FI592" s="33"/>
      <c r="FJ592" s="33"/>
      <c r="FK592" s="33"/>
      <c r="FL592" s="33"/>
      <c r="FM592" s="33"/>
      <c r="FN592" s="33"/>
      <c r="FO592" s="33"/>
      <c r="FP592" s="33"/>
      <c r="FQ592" s="33"/>
      <c r="FR592" s="33"/>
      <c r="FS592" s="33"/>
      <c r="FT592" s="33"/>
      <c r="FU592" s="33"/>
      <c r="FV592" s="33"/>
      <c r="FW592" s="33"/>
      <c r="FX592" s="33"/>
      <c r="FY592" s="33"/>
      <c r="FZ592" s="33"/>
      <c r="GA592" s="33"/>
      <c r="GB592" s="33"/>
      <c r="GC592" s="33"/>
      <c r="GD592" s="33"/>
      <c r="GE592" s="33"/>
      <c r="GF592" s="33"/>
      <c r="GG592" s="33"/>
      <c r="GH592" s="33"/>
      <c r="GI592" s="33"/>
      <c r="GJ592" s="33"/>
      <c r="GK592" s="33"/>
      <c r="GL592" s="33"/>
      <c r="GM592" s="33"/>
      <c r="GN592" s="33"/>
      <c r="GO592" s="33"/>
      <c r="GP592" s="33"/>
      <c r="GQ592" s="33"/>
      <c r="GR592" s="33"/>
      <c r="GS592" s="33"/>
      <c r="GT592" s="33"/>
      <c r="GU592" s="33"/>
      <c r="GV592" s="33"/>
      <c r="GW592" s="33"/>
      <c r="GX592" s="33"/>
      <c r="GY592" s="33"/>
      <c r="GZ592" s="33"/>
      <c r="HA592" s="33"/>
      <c r="HB592" s="33"/>
      <c r="HC592" s="33"/>
      <c r="HD592" s="33"/>
      <c r="HE592" s="33"/>
      <c r="HF592" s="33"/>
      <c r="HG592" s="33"/>
      <c r="HH592" s="33"/>
      <c r="HI592" s="33"/>
      <c r="HJ592" s="33"/>
      <c r="HK592" s="33"/>
      <c r="HL592" s="33"/>
      <c r="HM592" s="33"/>
      <c r="HN592" s="33"/>
      <c r="HO592" s="33"/>
      <c r="HP592" s="33"/>
      <c r="HQ592" s="33"/>
      <c r="HR592" s="33"/>
      <c r="HS592" s="33"/>
      <c r="HT592" s="33"/>
      <c r="HU592" s="33"/>
      <c r="HV592" s="33"/>
      <c r="HW592" s="33"/>
      <c r="HX592" s="33"/>
      <c r="HY592" s="33"/>
      <c r="HZ592" s="33"/>
      <c r="IA592" s="33"/>
      <c r="IB592" s="33"/>
      <c r="IC592" s="33"/>
      <c r="ID592" s="33"/>
      <c r="IE592" s="33"/>
      <c r="IF592" s="33"/>
      <c r="IG592" s="33"/>
      <c r="IH592" s="33"/>
      <c r="II592" s="33"/>
      <c r="IJ592" s="33"/>
      <c r="IK592" s="33"/>
      <c r="IL592" s="33"/>
      <c r="IM592" s="33"/>
      <c r="IN592" s="33"/>
      <c r="IO592" s="33"/>
      <c r="IP592" s="33"/>
      <c r="IQ592" s="33"/>
      <c r="IR592" s="33"/>
      <c r="IS592" s="33"/>
      <c r="IT592" s="33"/>
      <c r="IU592" s="33"/>
      <c r="IV592" s="33"/>
      <c r="IW592" s="33"/>
      <c r="IX592" s="33"/>
    </row>
    <row r="593" spans="1:258" ht="18" x14ac:dyDescent="0.25">
      <c r="A593" s="24">
        <f>LOOKUP(2,1/($A$4:$A592&lt;&gt;""),$A$4:$A592)+1</f>
        <v>585</v>
      </c>
      <c r="B593" s="25"/>
      <c r="C593" s="42"/>
      <c r="D593" s="26" t="str">
        <f ca="1">IFERROR(IF($E593="","",VLOOKUP($E593,'Currency Pairs'!$B$4:$D$1001,3,FALSE)),"")</f>
        <v/>
      </c>
      <c r="E593" s="41" t="str">
        <f ca="1">IFERROR(IF($D593="","",VLOOKUP($D593,'Currency Pairs'!$A$4:$B$1001,2,FALSE)),"")</f>
        <v/>
      </c>
      <c r="F593" s="42"/>
      <c r="G593" s="41"/>
      <c r="H593" s="41"/>
      <c r="I593" s="41"/>
      <c r="J593" s="43" t="str">
        <f t="shared" si="20"/>
        <v/>
      </c>
      <c r="K593" s="76"/>
      <c r="L593" s="41"/>
      <c r="M593" s="44"/>
      <c r="N593" s="45" t="str">
        <f>IF(OR($G593="",$L593=""),"",ROUND(IF($F593="Long",(L593-G593),(G593-L593)) * POWER(10, VLOOKUP($D593,'Currency Pairs'!$A:$C,3,FALSE)),0))</f>
        <v/>
      </c>
      <c r="O593" s="89" t="str">
        <f>IF($P593="","",(($P593+$Q593+$R593)/LOOKUP(2,1/($V$4:$V592&lt;&gt;""),$V$4:$V592)))</f>
        <v/>
      </c>
      <c r="P593" s="46"/>
      <c r="Q593" s="46"/>
      <c r="R593" s="46"/>
      <c r="S593" s="31" t="str">
        <f t="shared" si="19"/>
        <v/>
      </c>
      <c r="T593" s="63"/>
      <c r="U593" s="63"/>
      <c r="V593" s="30" t="str">
        <f>IF($P593="","",$P593+$Q593+LOOKUP(2,1/($V$4:$V592&lt;&gt;""),$V$4:$V592))</f>
        <v/>
      </c>
      <c r="W593" s="31"/>
      <c r="X593" s="31"/>
      <c r="Y593" s="32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2"/>
      <c r="AN593" s="32"/>
      <c r="AO593" s="32"/>
      <c r="AP593" s="32"/>
      <c r="AQ593" s="32"/>
      <c r="AR593" s="32"/>
      <c r="AS593" s="32"/>
      <c r="AT593" s="32"/>
      <c r="AU593" s="32"/>
      <c r="AV593" s="32"/>
      <c r="AW593" s="32"/>
      <c r="AX593" s="32"/>
      <c r="AY593" s="32"/>
      <c r="AZ593" s="32"/>
      <c r="BA593" s="32"/>
      <c r="BB593" s="32"/>
      <c r="BC593" s="32"/>
      <c r="BD593" s="32"/>
      <c r="BE593" s="32"/>
      <c r="BF593" s="32"/>
      <c r="BG593" s="32"/>
      <c r="BH593" s="32"/>
      <c r="BI593" s="32"/>
      <c r="BJ593" s="32"/>
      <c r="BK593" s="32"/>
      <c r="BL593" s="32"/>
      <c r="BM593" s="32"/>
      <c r="BN593" s="32"/>
      <c r="BO593" s="32"/>
      <c r="BP593" s="32"/>
      <c r="BQ593" s="32"/>
      <c r="BR593" s="32"/>
      <c r="BS593" s="32"/>
      <c r="BT593" s="32"/>
      <c r="BU593" s="32"/>
      <c r="BV593" s="32"/>
      <c r="BW593" s="32"/>
      <c r="BX593" s="32"/>
      <c r="BY593" s="32"/>
      <c r="BZ593" s="32"/>
      <c r="CA593" s="32"/>
      <c r="CB593" s="32"/>
      <c r="CC593" s="32"/>
      <c r="CD593" s="32"/>
      <c r="CE593" s="32"/>
      <c r="CF593" s="32"/>
      <c r="CG593" s="32"/>
      <c r="CH593" s="32"/>
      <c r="CI593" s="32"/>
      <c r="CJ593" s="32"/>
      <c r="CK593" s="32"/>
      <c r="CL593" s="32"/>
      <c r="CM593" s="32"/>
      <c r="CN593" s="32"/>
      <c r="CO593" s="32"/>
      <c r="CP593" s="32"/>
      <c r="CQ593" s="32"/>
      <c r="CR593" s="32"/>
      <c r="CS593" s="32"/>
      <c r="CT593" s="32"/>
      <c r="CU593" s="32"/>
      <c r="CV593" s="32"/>
      <c r="CW593" s="32"/>
      <c r="CX593" s="32"/>
      <c r="CY593" s="32"/>
      <c r="CZ593" s="32"/>
      <c r="DA593" s="32"/>
      <c r="DB593" s="32"/>
      <c r="DC593" s="32"/>
      <c r="DD593" s="32"/>
      <c r="DE593" s="32"/>
      <c r="DF593" s="32"/>
      <c r="DG593" s="32"/>
      <c r="DH593" s="32"/>
      <c r="DI593" s="32"/>
      <c r="DJ593" s="32"/>
      <c r="DK593" s="32"/>
      <c r="DL593" s="32"/>
      <c r="DM593" s="32"/>
      <c r="DN593" s="32"/>
      <c r="DO593" s="32"/>
      <c r="DP593" s="32"/>
      <c r="DQ593" s="32"/>
      <c r="DR593" s="32"/>
      <c r="DS593" s="32"/>
      <c r="DT593" s="32"/>
      <c r="DU593" s="32"/>
      <c r="DV593" s="32"/>
      <c r="DW593" s="32"/>
      <c r="DX593" s="32"/>
      <c r="DY593" s="32"/>
      <c r="DZ593" s="32"/>
      <c r="EA593" s="32"/>
      <c r="EB593" s="32"/>
      <c r="EC593" s="32"/>
      <c r="ED593" s="32"/>
      <c r="EE593" s="32"/>
      <c r="EF593" s="32"/>
      <c r="EG593" s="32"/>
      <c r="EH593" s="32"/>
      <c r="EI593" s="32"/>
      <c r="EJ593" s="32"/>
      <c r="EK593" s="32"/>
      <c r="EL593" s="32"/>
      <c r="EM593" s="32"/>
      <c r="EN593" s="32"/>
      <c r="EO593" s="32"/>
      <c r="EP593" s="32"/>
      <c r="EQ593" s="32"/>
      <c r="ER593" s="32"/>
      <c r="ES593" s="32"/>
      <c r="ET593" s="32"/>
      <c r="EU593" s="32"/>
      <c r="EV593" s="32"/>
      <c r="EW593" s="32"/>
      <c r="EX593" s="32"/>
      <c r="EY593" s="32"/>
      <c r="EZ593" s="32"/>
      <c r="FA593" s="32"/>
      <c r="FB593" s="32"/>
      <c r="FC593" s="32"/>
      <c r="FD593" s="32"/>
      <c r="FE593" s="32"/>
      <c r="FF593" s="32"/>
      <c r="FG593" s="32"/>
      <c r="FH593" s="32"/>
      <c r="FI593" s="32"/>
      <c r="FJ593" s="32"/>
      <c r="FK593" s="32"/>
      <c r="FL593" s="32"/>
      <c r="FM593" s="32"/>
      <c r="FN593" s="32"/>
      <c r="FO593" s="32"/>
      <c r="FP593" s="32"/>
      <c r="FQ593" s="32"/>
      <c r="FR593" s="32"/>
      <c r="FS593" s="32"/>
      <c r="FT593" s="32"/>
      <c r="FU593" s="32"/>
      <c r="FV593" s="32"/>
      <c r="FW593" s="32"/>
      <c r="FX593" s="32"/>
      <c r="FY593" s="32"/>
      <c r="FZ593" s="32"/>
      <c r="GA593" s="32"/>
      <c r="GB593" s="32"/>
      <c r="GC593" s="32"/>
      <c r="GD593" s="32"/>
      <c r="GE593" s="32"/>
      <c r="GF593" s="32"/>
      <c r="GG593" s="32"/>
      <c r="GH593" s="32"/>
      <c r="GI593" s="32"/>
      <c r="GJ593" s="32"/>
      <c r="GK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</row>
    <row r="594" spans="1:258" ht="18" x14ac:dyDescent="0.25">
      <c r="A594" s="33">
        <f>LOOKUP(2,1/($A$4:$A593&lt;&gt;""),$A$4:$A593)+1</f>
        <v>586</v>
      </c>
      <c r="B594" s="34"/>
      <c r="C594" s="48"/>
      <c r="D594" s="35" t="str">
        <f ca="1">IFERROR(IF($E594="","",VLOOKUP($E594,'Currency Pairs'!$B$4:$D$1001,3,FALSE)),"")</f>
        <v/>
      </c>
      <c r="E594" s="47" t="str">
        <f ca="1">IFERROR(IF($D594="","",VLOOKUP($D594,'Currency Pairs'!$A$4:$B$1001,2,FALSE)),"")</f>
        <v/>
      </c>
      <c r="F594" s="48"/>
      <c r="G594" s="47"/>
      <c r="H594" s="47"/>
      <c r="I594" s="47"/>
      <c r="J594" s="49" t="str">
        <f t="shared" si="20"/>
        <v/>
      </c>
      <c r="K594" s="77"/>
      <c r="L594" s="47"/>
      <c r="M594" s="50"/>
      <c r="N594" s="51" t="str">
        <f>IF(OR($G594="",$L594=""),"",ROUND(IF($F594="Long",(L594-G594),(G594-L594)) * POWER(10, VLOOKUP($D594,'Currency Pairs'!$A:$C,3,FALSE)),0))</f>
        <v/>
      </c>
      <c r="O594" s="93" t="str">
        <f>IF($P594="","",(($P594+$Q594+$R594)/LOOKUP(2,1/($V$4:$V593&lt;&gt;""),$V$4:$V593)))</f>
        <v/>
      </c>
      <c r="P594" s="52"/>
      <c r="Q594" s="52"/>
      <c r="R594" s="52"/>
      <c r="S594" s="40" t="str">
        <f t="shared" si="19"/>
        <v/>
      </c>
      <c r="T594" s="64"/>
      <c r="U594" s="64"/>
      <c r="V594" s="39" t="str">
        <f>IF($P594="","",$P594+$Q594+LOOKUP(2,1/($V$4:$V593&lt;&gt;""),$V$4:$V593))</f>
        <v/>
      </c>
      <c r="W594" s="40"/>
      <c r="X594" s="40"/>
      <c r="Y594" s="33"/>
      <c r="Z594" s="33"/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  <c r="CY594" s="33"/>
      <c r="CZ594" s="33"/>
      <c r="DA594" s="33"/>
      <c r="DB594" s="33"/>
      <c r="DC594" s="33"/>
      <c r="DD594" s="33"/>
      <c r="DE594" s="33"/>
      <c r="DF594" s="33"/>
      <c r="DG594" s="33"/>
      <c r="DH594" s="33"/>
      <c r="DI594" s="33"/>
      <c r="DJ594" s="33"/>
      <c r="DK594" s="33"/>
      <c r="DL594" s="33"/>
      <c r="DM594" s="33"/>
      <c r="DN594" s="33"/>
      <c r="DO594" s="33"/>
      <c r="DP594" s="33"/>
      <c r="DQ594" s="33"/>
      <c r="DR594" s="33"/>
      <c r="DS594" s="33"/>
      <c r="DT594" s="33"/>
      <c r="DU594" s="33"/>
      <c r="DV594" s="33"/>
      <c r="DW594" s="33"/>
      <c r="DX594" s="33"/>
      <c r="DY594" s="33"/>
      <c r="DZ594" s="33"/>
      <c r="EA594" s="33"/>
      <c r="EB594" s="33"/>
      <c r="EC594" s="33"/>
      <c r="ED594" s="33"/>
      <c r="EE594" s="33"/>
      <c r="EF594" s="33"/>
      <c r="EG594" s="33"/>
      <c r="EH594" s="33"/>
      <c r="EI594" s="33"/>
      <c r="EJ594" s="33"/>
      <c r="EK594" s="33"/>
      <c r="EL594" s="33"/>
      <c r="EM594" s="33"/>
      <c r="EN594" s="33"/>
      <c r="EO594" s="33"/>
      <c r="EP594" s="33"/>
      <c r="EQ594" s="33"/>
      <c r="ER594" s="33"/>
      <c r="ES594" s="33"/>
      <c r="ET594" s="33"/>
      <c r="EU594" s="33"/>
      <c r="EV594" s="33"/>
      <c r="EW594" s="33"/>
      <c r="EX594" s="33"/>
      <c r="EY594" s="33"/>
      <c r="EZ594" s="33"/>
      <c r="FA594" s="33"/>
      <c r="FB594" s="33"/>
      <c r="FC594" s="33"/>
      <c r="FD594" s="33"/>
      <c r="FE594" s="33"/>
      <c r="FF594" s="33"/>
      <c r="FG594" s="33"/>
      <c r="FH594" s="33"/>
      <c r="FI594" s="33"/>
      <c r="FJ594" s="33"/>
      <c r="FK594" s="33"/>
      <c r="FL594" s="33"/>
      <c r="FM594" s="33"/>
      <c r="FN594" s="33"/>
      <c r="FO594" s="33"/>
      <c r="FP594" s="33"/>
      <c r="FQ594" s="33"/>
      <c r="FR594" s="33"/>
      <c r="FS594" s="33"/>
      <c r="FT594" s="33"/>
      <c r="FU594" s="33"/>
      <c r="FV594" s="33"/>
      <c r="FW594" s="33"/>
      <c r="FX594" s="33"/>
      <c r="FY594" s="33"/>
      <c r="FZ594" s="33"/>
      <c r="GA594" s="33"/>
      <c r="GB594" s="33"/>
      <c r="GC594" s="33"/>
      <c r="GD594" s="33"/>
      <c r="GE594" s="33"/>
      <c r="GF594" s="33"/>
      <c r="GG594" s="33"/>
      <c r="GH594" s="33"/>
      <c r="GI594" s="33"/>
      <c r="GJ594" s="33"/>
      <c r="GK594" s="33"/>
      <c r="GL594" s="33"/>
      <c r="GM594" s="33"/>
      <c r="GN594" s="33"/>
      <c r="GO594" s="33"/>
      <c r="GP594" s="33"/>
      <c r="GQ594" s="33"/>
      <c r="GR594" s="33"/>
      <c r="GS594" s="33"/>
      <c r="GT594" s="33"/>
      <c r="GU594" s="33"/>
      <c r="GV594" s="33"/>
      <c r="GW594" s="33"/>
      <c r="GX594" s="33"/>
      <c r="GY594" s="33"/>
      <c r="GZ594" s="33"/>
      <c r="HA594" s="33"/>
      <c r="HB594" s="33"/>
      <c r="HC594" s="33"/>
      <c r="HD594" s="33"/>
      <c r="HE594" s="33"/>
      <c r="HF594" s="33"/>
      <c r="HG594" s="33"/>
      <c r="HH594" s="33"/>
      <c r="HI594" s="33"/>
      <c r="HJ594" s="33"/>
      <c r="HK594" s="33"/>
      <c r="HL594" s="33"/>
      <c r="HM594" s="33"/>
      <c r="HN594" s="33"/>
      <c r="HO594" s="33"/>
      <c r="HP594" s="33"/>
      <c r="HQ594" s="33"/>
      <c r="HR594" s="33"/>
      <c r="HS594" s="33"/>
      <c r="HT594" s="33"/>
      <c r="HU594" s="33"/>
      <c r="HV594" s="33"/>
      <c r="HW594" s="33"/>
      <c r="HX594" s="33"/>
      <c r="HY594" s="33"/>
      <c r="HZ594" s="33"/>
      <c r="IA594" s="33"/>
      <c r="IB594" s="33"/>
      <c r="IC594" s="33"/>
      <c r="ID594" s="33"/>
      <c r="IE594" s="33"/>
      <c r="IF594" s="33"/>
      <c r="IG594" s="33"/>
      <c r="IH594" s="33"/>
      <c r="II594" s="33"/>
      <c r="IJ594" s="33"/>
      <c r="IK594" s="33"/>
      <c r="IL594" s="33"/>
      <c r="IM594" s="33"/>
      <c r="IN594" s="33"/>
      <c r="IO594" s="33"/>
      <c r="IP594" s="33"/>
      <c r="IQ594" s="33"/>
      <c r="IR594" s="33"/>
      <c r="IS594" s="33"/>
      <c r="IT594" s="33"/>
      <c r="IU594" s="33"/>
      <c r="IV594" s="33"/>
      <c r="IW594" s="33"/>
      <c r="IX594" s="33"/>
    </row>
    <row r="595" spans="1:258" ht="18" x14ac:dyDescent="0.25">
      <c r="A595" s="24">
        <f>LOOKUP(2,1/($A$4:$A594&lt;&gt;""),$A$4:$A594)+1</f>
        <v>587</v>
      </c>
      <c r="B595" s="25"/>
      <c r="C595" s="42"/>
      <c r="D595" s="26" t="str">
        <f ca="1">IFERROR(IF($E595="","",VLOOKUP($E595,'Currency Pairs'!$B$4:$D$1001,3,FALSE)),"")</f>
        <v/>
      </c>
      <c r="E595" s="41" t="str">
        <f ca="1">IFERROR(IF($D595="","",VLOOKUP($D595,'Currency Pairs'!$A$4:$B$1001,2,FALSE)),"")</f>
        <v/>
      </c>
      <c r="F595" s="42"/>
      <c r="G595" s="41"/>
      <c r="H595" s="41"/>
      <c r="I595" s="41"/>
      <c r="J595" s="43" t="str">
        <f t="shared" si="20"/>
        <v/>
      </c>
      <c r="K595" s="76"/>
      <c r="L595" s="41"/>
      <c r="M595" s="44"/>
      <c r="N595" s="45" t="str">
        <f>IF(OR($G595="",$L595=""),"",ROUND(IF($F595="Long",(L595-G595),(G595-L595)) * POWER(10, VLOOKUP($D595,'Currency Pairs'!$A:$C,3,FALSE)),0))</f>
        <v/>
      </c>
      <c r="O595" s="89" t="str">
        <f>IF($P595="","",(($P595+$Q595+$R595)/LOOKUP(2,1/($V$4:$V594&lt;&gt;""),$V$4:$V594)))</f>
        <v/>
      </c>
      <c r="P595" s="46"/>
      <c r="Q595" s="46"/>
      <c r="R595" s="46"/>
      <c r="S595" s="31" t="str">
        <f t="shared" ref="S595:S658" si="21">IF(AND(B595&lt;&gt;"",M595&lt;&gt;""),IF(DATEDIF(B595,M595,"d")&gt;0,DATEDIF(B595,M595,"d"),"")&amp;
IF(DATEDIF(B595,M595,"d")=1," day",IF(DATEDIF(B595,M595,"d")=0, "Intraday"," days")),"")</f>
        <v/>
      </c>
      <c r="T595" s="63"/>
      <c r="U595" s="63"/>
      <c r="V595" s="30" t="str">
        <f>IF($P595="","",$P595+$Q595+LOOKUP(2,1/($V$4:$V594&lt;&gt;""),$V$4:$V594))</f>
        <v/>
      </c>
      <c r="W595" s="31"/>
      <c r="X595" s="31"/>
      <c r="Y595" s="32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2"/>
      <c r="AN595" s="32"/>
      <c r="AO595" s="32"/>
      <c r="AP595" s="32"/>
      <c r="AQ595" s="32"/>
      <c r="AR595" s="32"/>
      <c r="AS595" s="32"/>
      <c r="AT595" s="32"/>
      <c r="AU595" s="32"/>
      <c r="AV595" s="32"/>
      <c r="AW595" s="32"/>
      <c r="AX595" s="32"/>
      <c r="AY595" s="32"/>
      <c r="AZ595" s="32"/>
      <c r="BA595" s="32"/>
      <c r="BB595" s="32"/>
      <c r="BC595" s="32"/>
      <c r="BD595" s="32"/>
      <c r="BE595" s="32"/>
      <c r="BF595" s="32"/>
      <c r="BG595" s="32"/>
      <c r="BH595" s="32"/>
      <c r="BI595" s="32"/>
      <c r="BJ595" s="32"/>
      <c r="BK595" s="32"/>
      <c r="BL595" s="32"/>
      <c r="BM595" s="32"/>
      <c r="BN595" s="32"/>
      <c r="BO595" s="32"/>
      <c r="BP595" s="32"/>
      <c r="BQ595" s="32"/>
      <c r="BR595" s="32"/>
      <c r="BS595" s="32"/>
      <c r="BT595" s="32"/>
      <c r="BU595" s="32"/>
      <c r="BV595" s="32"/>
      <c r="BW595" s="32"/>
      <c r="BX595" s="32"/>
      <c r="BY595" s="32"/>
      <c r="BZ595" s="32"/>
      <c r="CA595" s="32"/>
      <c r="CB595" s="32"/>
      <c r="CC595" s="32"/>
      <c r="CD595" s="32"/>
      <c r="CE595" s="32"/>
      <c r="CF595" s="32"/>
      <c r="CG595" s="32"/>
      <c r="CH595" s="32"/>
      <c r="CI595" s="32"/>
      <c r="CJ595" s="32"/>
      <c r="CK595" s="32"/>
      <c r="CL595" s="32"/>
      <c r="CM595" s="32"/>
      <c r="CN595" s="32"/>
      <c r="CO595" s="32"/>
      <c r="CP595" s="32"/>
      <c r="CQ595" s="32"/>
      <c r="CR595" s="32"/>
      <c r="CS595" s="32"/>
      <c r="CT595" s="32"/>
      <c r="CU595" s="32"/>
      <c r="CV595" s="32"/>
      <c r="CW595" s="32"/>
      <c r="CX595" s="32"/>
      <c r="CY595" s="32"/>
      <c r="CZ595" s="32"/>
      <c r="DA595" s="32"/>
      <c r="DB595" s="32"/>
      <c r="DC595" s="32"/>
      <c r="DD595" s="32"/>
      <c r="DE595" s="32"/>
      <c r="DF595" s="32"/>
      <c r="DG595" s="32"/>
      <c r="DH595" s="32"/>
      <c r="DI595" s="32"/>
      <c r="DJ595" s="32"/>
      <c r="DK595" s="32"/>
      <c r="DL595" s="32"/>
      <c r="DM595" s="32"/>
      <c r="DN595" s="32"/>
      <c r="DO595" s="32"/>
      <c r="DP595" s="32"/>
      <c r="DQ595" s="32"/>
      <c r="DR595" s="32"/>
      <c r="DS595" s="32"/>
      <c r="DT595" s="32"/>
      <c r="DU595" s="32"/>
      <c r="DV595" s="32"/>
      <c r="DW595" s="32"/>
      <c r="DX595" s="32"/>
      <c r="DY595" s="32"/>
      <c r="DZ595" s="32"/>
      <c r="EA595" s="32"/>
      <c r="EB595" s="32"/>
      <c r="EC595" s="32"/>
      <c r="ED595" s="32"/>
      <c r="EE595" s="32"/>
      <c r="EF595" s="32"/>
      <c r="EG595" s="32"/>
      <c r="EH595" s="32"/>
      <c r="EI595" s="32"/>
      <c r="EJ595" s="32"/>
      <c r="EK595" s="32"/>
      <c r="EL595" s="32"/>
      <c r="EM595" s="32"/>
      <c r="EN595" s="32"/>
      <c r="EO595" s="32"/>
      <c r="EP595" s="32"/>
      <c r="EQ595" s="32"/>
      <c r="ER595" s="32"/>
      <c r="ES595" s="32"/>
      <c r="ET595" s="32"/>
      <c r="EU595" s="32"/>
      <c r="EV595" s="32"/>
      <c r="EW595" s="32"/>
      <c r="EX595" s="32"/>
      <c r="EY595" s="32"/>
      <c r="EZ595" s="32"/>
      <c r="FA595" s="32"/>
      <c r="FB595" s="32"/>
      <c r="FC595" s="32"/>
      <c r="FD595" s="32"/>
      <c r="FE595" s="32"/>
      <c r="FF595" s="32"/>
      <c r="FG595" s="32"/>
      <c r="FH595" s="32"/>
      <c r="FI595" s="32"/>
      <c r="FJ595" s="32"/>
      <c r="FK595" s="32"/>
      <c r="FL595" s="32"/>
      <c r="FM595" s="32"/>
      <c r="FN595" s="32"/>
      <c r="FO595" s="32"/>
      <c r="FP595" s="32"/>
      <c r="FQ595" s="32"/>
      <c r="FR595" s="32"/>
      <c r="FS595" s="32"/>
      <c r="FT595" s="32"/>
      <c r="FU595" s="32"/>
      <c r="FV595" s="32"/>
      <c r="FW595" s="32"/>
      <c r="FX595" s="32"/>
      <c r="FY595" s="32"/>
      <c r="FZ595" s="32"/>
      <c r="GA595" s="32"/>
      <c r="GB595" s="32"/>
      <c r="GC595" s="32"/>
      <c r="GD595" s="32"/>
      <c r="GE595" s="32"/>
      <c r="GF595" s="32"/>
      <c r="GG595" s="32"/>
      <c r="GH595" s="32"/>
      <c r="GI595" s="32"/>
      <c r="GJ595" s="32"/>
      <c r="GK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</row>
    <row r="596" spans="1:258" ht="18" x14ac:dyDescent="0.25">
      <c r="A596" s="33">
        <f>LOOKUP(2,1/($A$4:$A595&lt;&gt;""),$A$4:$A595)+1</f>
        <v>588</v>
      </c>
      <c r="B596" s="34"/>
      <c r="C596" s="48"/>
      <c r="D596" s="35" t="str">
        <f ca="1">IFERROR(IF($E596="","",VLOOKUP($E596,'Currency Pairs'!$B$4:$D$1001,3,FALSE)),"")</f>
        <v/>
      </c>
      <c r="E596" s="47" t="str">
        <f ca="1">IFERROR(IF($D596="","",VLOOKUP($D596,'Currency Pairs'!$A$4:$B$1001,2,FALSE)),"")</f>
        <v/>
      </c>
      <c r="F596" s="48"/>
      <c r="G596" s="47"/>
      <c r="H596" s="47"/>
      <c r="I596" s="47"/>
      <c r="J596" s="49" t="str">
        <f t="shared" si="20"/>
        <v/>
      </c>
      <c r="K596" s="77"/>
      <c r="L596" s="47"/>
      <c r="M596" s="50"/>
      <c r="N596" s="51" t="str">
        <f>IF(OR($G596="",$L596=""),"",ROUND(IF($F596="Long",(L596-G596),(G596-L596)) * POWER(10, VLOOKUP($D596,'Currency Pairs'!$A:$C,3,FALSE)),0))</f>
        <v/>
      </c>
      <c r="O596" s="93" t="str">
        <f>IF($P596="","",(($P596+$Q596+$R596)/LOOKUP(2,1/($V$4:$V595&lt;&gt;""),$V$4:$V595)))</f>
        <v/>
      </c>
      <c r="P596" s="52"/>
      <c r="Q596" s="52"/>
      <c r="R596" s="52"/>
      <c r="S596" s="40" t="str">
        <f t="shared" si="21"/>
        <v/>
      </c>
      <c r="T596" s="64"/>
      <c r="U596" s="64"/>
      <c r="V596" s="39" t="str">
        <f>IF($P596="","",$P596+$Q596+LOOKUP(2,1/($V$4:$V595&lt;&gt;""),$V$4:$V595))</f>
        <v/>
      </c>
      <c r="W596" s="40"/>
      <c r="X596" s="40"/>
      <c r="Y596" s="33"/>
      <c r="Z596" s="33"/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  <c r="CY596" s="33"/>
      <c r="CZ596" s="33"/>
      <c r="DA596" s="33"/>
      <c r="DB596" s="33"/>
      <c r="DC596" s="33"/>
      <c r="DD596" s="33"/>
      <c r="DE596" s="33"/>
      <c r="DF596" s="33"/>
      <c r="DG596" s="33"/>
      <c r="DH596" s="33"/>
      <c r="DI596" s="33"/>
      <c r="DJ596" s="33"/>
      <c r="DK596" s="33"/>
      <c r="DL596" s="33"/>
      <c r="DM596" s="33"/>
      <c r="DN596" s="33"/>
      <c r="DO596" s="33"/>
      <c r="DP596" s="33"/>
      <c r="DQ596" s="33"/>
      <c r="DR596" s="33"/>
      <c r="DS596" s="33"/>
      <c r="DT596" s="33"/>
      <c r="DU596" s="33"/>
      <c r="DV596" s="33"/>
      <c r="DW596" s="33"/>
      <c r="DX596" s="33"/>
      <c r="DY596" s="33"/>
      <c r="DZ596" s="33"/>
      <c r="EA596" s="33"/>
      <c r="EB596" s="33"/>
      <c r="EC596" s="33"/>
      <c r="ED596" s="33"/>
      <c r="EE596" s="33"/>
      <c r="EF596" s="33"/>
      <c r="EG596" s="33"/>
      <c r="EH596" s="33"/>
      <c r="EI596" s="33"/>
      <c r="EJ596" s="33"/>
      <c r="EK596" s="33"/>
      <c r="EL596" s="33"/>
      <c r="EM596" s="33"/>
      <c r="EN596" s="33"/>
      <c r="EO596" s="33"/>
      <c r="EP596" s="33"/>
      <c r="EQ596" s="33"/>
      <c r="ER596" s="33"/>
      <c r="ES596" s="33"/>
      <c r="ET596" s="33"/>
      <c r="EU596" s="33"/>
      <c r="EV596" s="33"/>
      <c r="EW596" s="33"/>
      <c r="EX596" s="33"/>
      <c r="EY596" s="33"/>
      <c r="EZ596" s="33"/>
      <c r="FA596" s="33"/>
      <c r="FB596" s="33"/>
      <c r="FC596" s="33"/>
      <c r="FD596" s="33"/>
      <c r="FE596" s="33"/>
      <c r="FF596" s="33"/>
      <c r="FG596" s="33"/>
      <c r="FH596" s="33"/>
      <c r="FI596" s="33"/>
      <c r="FJ596" s="33"/>
      <c r="FK596" s="33"/>
      <c r="FL596" s="33"/>
      <c r="FM596" s="33"/>
      <c r="FN596" s="33"/>
      <c r="FO596" s="33"/>
      <c r="FP596" s="33"/>
      <c r="FQ596" s="33"/>
      <c r="FR596" s="33"/>
      <c r="FS596" s="33"/>
      <c r="FT596" s="33"/>
      <c r="FU596" s="33"/>
      <c r="FV596" s="33"/>
      <c r="FW596" s="33"/>
      <c r="FX596" s="33"/>
      <c r="FY596" s="33"/>
      <c r="FZ596" s="33"/>
      <c r="GA596" s="33"/>
      <c r="GB596" s="33"/>
      <c r="GC596" s="33"/>
      <c r="GD596" s="33"/>
      <c r="GE596" s="33"/>
      <c r="GF596" s="33"/>
      <c r="GG596" s="33"/>
      <c r="GH596" s="33"/>
      <c r="GI596" s="33"/>
      <c r="GJ596" s="33"/>
      <c r="GK596" s="33"/>
      <c r="GL596" s="33"/>
      <c r="GM596" s="33"/>
      <c r="GN596" s="33"/>
      <c r="GO596" s="33"/>
      <c r="GP596" s="33"/>
      <c r="GQ596" s="33"/>
      <c r="GR596" s="33"/>
      <c r="GS596" s="33"/>
      <c r="GT596" s="33"/>
      <c r="GU596" s="33"/>
      <c r="GV596" s="33"/>
      <c r="GW596" s="33"/>
      <c r="GX596" s="33"/>
      <c r="GY596" s="33"/>
      <c r="GZ596" s="33"/>
      <c r="HA596" s="33"/>
      <c r="HB596" s="33"/>
      <c r="HC596" s="33"/>
      <c r="HD596" s="33"/>
      <c r="HE596" s="33"/>
      <c r="HF596" s="33"/>
      <c r="HG596" s="33"/>
      <c r="HH596" s="33"/>
      <c r="HI596" s="33"/>
      <c r="HJ596" s="33"/>
      <c r="HK596" s="33"/>
      <c r="HL596" s="33"/>
      <c r="HM596" s="33"/>
      <c r="HN596" s="33"/>
      <c r="HO596" s="33"/>
      <c r="HP596" s="33"/>
      <c r="HQ596" s="33"/>
      <c r="HR596" s="33"/>
      <c r="HS596" s="33"/>
      <c r="HT596" s="33"/>
      <c r="HU596" s="33"/>
      <c r="HV596" s="33"/>
      <c r="HW596" s="33"/>
      <c r="HX596" s="33"/>
      <c r="HY596" s="33"/>
      <c r="HZ596" s="33"/>
      <c r="IA596" s="33"/>
      <c r="IB596" s="33"/>
      <c r="IC596" s="33"/>
      <c r="ID596" s="33"/>
      <c r="IE596" s="33"/>
      <c r="IF596" s="33"/>
      <c r="IG596" s="33"/>
      <c r="IH596" s="33"/>
      <c r="II596" s="33"/>
      <c r="IJ596" s="33"/>
      <c r="IK596" s="33"/>
      <c r="IL596" s="33"/>
      <c r="IM596" s="33"/>
      <c r="IN596" s="33"/>
      <c r="IO596" s="33"/>
      <c r="IP596" s="33"/>
      <c r="IQ596" s="33"/>
      <c r="IR596" s="33"/>
      <c r="IS596" s="33"/>
      <c r="IT596" s="33"/>
      <c r="IU596" s="33"/>
      <c r="IV596" s="33"/>
      <c r="IW596" s="33"/>
      <c r="IX596" s="33"/>
    </row>
    <row r="597" spans="1:258" ht="18" x14ac:dyDescent="0.25">
      <c r="A597" s="24">
        <f>LOOKUP(2,1/($A$4:$A596&lt;&gt;""),$A$4:$A596)+1</f>
        <v>589</v>
      </c>
      <c r="B597" s="25"/>
      <c r="C597" s="42"/>
      <c r="D597" s="26" t="str">
        <f ca="1">IFERROR(IF($E597="","",VLOOKUP($E597,'Currency Pairs'!$B$4:$D$1001,3,FALSE)),"")</f>
        <v/>
      </c>
      <c r="E597" s="41" t="str">
        <f ca="1">IFERROR(IF($D597="","",VLOOKUP($D597,'Currency Pairs'!$A$4:$B$1001,2,FALSE)),"")</f>
        <v/>
      </c>
      <c r="F597" s="42"/>
      <c r="G597" s="41"/>
      <c r="H597" s="41"/>
      <c r="I597" s="41"/>
      <c r="J597" s="43" t="str">
        <f t="shared" si="20"/>
        <v/>
      </c>
      <c r="K597" s="76"/>
      <c r="L597" s="41"/>
      <c r="M597" s="44"/>
      <c r="N597" s="45" t="str">
        <f>IF(OR($G597="",$L597=""),"",ROUND(IF($F597="Long",(L597-G597),(G597-L597)) * POWER(10, VLOOKUP($D597,'Currency Pairs'!$A:$C,3,FALSE)),0))</f>
        <v/>
      </c>
      <c r="O597" s="89" t="str">
        <f>IF($P597="","",(($P597+$Q597+$R597)/LOOKUP(2,1/($V$4:$V596&lt;&gt;""),$V$4:$V596)))</f>
        <v/>
      </c>
      <c r="P597" s="46"/>
      <c r="Q597" s="46"/>
      <c r="R597" s="46"/>
      <c r="S597" s="31" t="str">
        <f t="shared" si="21"/>
        <v/>
      </c>
      <c r="T597" s="63"/>
      <c r="U597" s="63"/>
      <c r="V597" s="30" t="str">
        <f>IF($P597="","",$P597+$Q597+LOOKUP(2,1/($V$4:$V596&lt;&gt;""),$V$4:$V596))</f>
        <v/>
      </c>
      <c r="W597" s="31"/>
      <c r="X597" s="31"/>
      <c r="Y597" s="32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2"/>
      <c r="AN597" s="32"/>
      <c r="AO597" s="32"/>
      <c r="AP597" s="32"/>
      <c r="AQ597" s="32"/>
      <c r="AR597" s="32"/>
      <c r="AS597" s="32"/>
      <c r="AT597" s="32"/>
      <c r="AU597" s="32"/>
      <c r="AV597" s="32"/>
      <c r="AW597" s="32"/>
      <c r="AX597" s="32"/>
      <c r="AY597" s="32"/>
      <c r="AZ597" s="32"/>
      <c r="BA597" s="32"/>
      <c r="BB597" s="32"/>
      <c r="BC597" s="32"/>
      <c r="BD597" s="32"/>
      <c r="BE597" s="32"/>
      <c r="BF597" s="32"/>
      <c r="BG597" s="32"/>
      <c r="BH597" s="32"/>
      <c r="BI597" s="32"/>
      <c r="BJ597" s="32"/>
      <c r="BK597" s="32"/>
      <c r="BL597" s="32"/>
      <c r="BM597" s="32"/>
      <c r="BN597" s="32"/>
      <c r="BO597" s="32"/>
      <c r="BP597" s="32"/>
      <c r="BQ597" s="32"/>
      <c r="BR597" s="32"/>
      <c r="BS597" s="32"/>
      <c r="BT597" s="32"/>
      <c r="BU597" s="32"/>
      <c r="BV597" s="32"/>
      <c r="BW597" s="32"/>
      <c r="BX597" s="32"/>
      <c r="BY597" s="32"/>
      <c r="BZ597" s="32"/>
      <c r="CA597" s="32"/>
      <c r="CB597" s="32"/>
      <c r="CC597" s="32"/>
      <c r="CD597" s="32"/>
      <c r="CE597" s="32"/>
      <c r="CF597" s="32"/>
      <c r="CG597" s="32"/>
      <c r="CH597" s="32"/>
      <c r="CI597" s="32"/>
      <c r="CJ597" s="32"/>
      <c r="CK597" s="32"/>
      <c r="CL597" s="32"/>
      <c r="CM597" s="32"/>
      <c r="CN597" s="32"/>
      <c r="CO597" s="32"/>
      <c r="CP597" s="32"/>
      <c r="CQ597" s="32"/>
      <c r="CR597" s="32"/>
      <c r="CS597" s="32"/>
      <c r="CT597" s="32"/>
      <c r="CU597" s="32"/>
      <c r="CV597" s="32"/>
      <c r="CW597" s="32"/>
      <c r="CX597" s="32"/>
      <c r="CY597" s="32"/>
      <c r="CZ597" s="32"/>
      <c r="DA597" s="32"/>
      <c r="DB597" s="32"/>
      <c r="DC597" s="32"/>
      <c r="DD597" s="32"/>
      <c r="DE597" s="32"/>
      <c r="DF597" s="32"/>
      <c r="DG597" s="32"/>
      <c r="DH597" s="32"/>
      <c r="DI597" s="32"/>
      <c r="DJ597" s="32"/>
      <c r="DK597" s="32"/>
      <c r="DL597" s="32"/>
      <c r="DM597" s="32"/>
      <c r="DN597" s="32"/>
      <c r="DO597" s="32"/>
      <c r="DP597" s="32"/>
      <c r="DQ597" s="32"/>
      <c r="DR597" s="32"/>
      <c r="DS597" s="32"/>
      <c r="DT597" s="32"/>
      <c r="DU597" s="32"/>
      <c r="DV597" s="32"/>
      <c r="DW597" s="32"/>
      <c r="DX597" s="32"/>
      <c r="DY597" s="32"/>
      <c r="DZ597" s="32"/>
      <c r="EA597" s="32"/>
      <c r="EB597" s="32"/>
      <c r="EC597" s="32"/>
      <c r="ED597" s="32"/>
      <c r="EE597" s="32"/>
      <c r="EF597" s="32"/>
      <c r="EG597" s="32"/>
      <c r="EH597" s="32"/>
      <c r="EI597" s="32"/>
      <c r="EJ597" s="32"/>
      <c r="EK597" s="32"/>
      <c r="EL597" s="32"/>
      <c r="EM597" s="32"/>
      <c r="EN597" s="32"/>
      <c r="EO597" s="32"/>
      <c r="EP597" s="32"/>
      <c r="EQ597" s="32"/>
      <c r="ER597" s="32"/>
      <c r="ES597" s="32"/>
      <c r="ET597" s="32"/>
      <c r="EU597" s="32"/>
      <c r="EV597" s="32"/>
      <c r="EW597" s="32"/>
      <c r="EX597" s="32"/>
      <c r="EY597" s="32"/>
      <c r="EZ597" s="32"/>
      <c r="FA597" s="32"/>
      <c r="FB597" s="32"/>
      <c r="FC597" s="32"/>
      <c r="FD597" s="32"/>
      <c r="FE597" s="32"/>
      <c r="FF597" s="32"/>
      <c r="FG597" s="32"/>
      <c r="FH597" s="32"/>
      <c r="FI597" s="32"/>
      <c r="FJ597" s="32"/>
      <c r="FK597" s="32"/>
      <c r="FL597" s="32"/>
      <c r="FM597" s="32"/>
      <c r="FN597" s="32"/>
      <c r="FO597" s="32"/>
      <c r="FP597" s="32"/>
      <c r="FQ597" s="32"/>
      <c r="FR597" s="32"/>
      <c r="FS597" s="32"/>
      <c r="FT597" s="32"/>
      <c r="FU597" s="32"/>
      <c r="FV597" s="32"/>
      <c r="FW597" s="32"/>
      <c r="FX597" s="32"/>
      <c r="FY597" s="32"/>
      <c r="FZ597" s="32"/>
      <c r="GA597" s="32"/>
      <c r="GB597" s="32"/>
      <c r="GC597" s="32"/>
      <c r="GD597" s="32"/>
      <c r="GE597" s="32"/>
      <c r="GF597" s="32"/>
      <c r="GG597" s="32"/>
      <c r="GH597" s="32"/>
      <c r="GI597" s="32"/>
      <c r="GJ597" s="32"/>
      <c r="GK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</row>
    <row r="598" spans="1:258" ht="18" x14ac:dyDescent="0.25">
      <c r="A598" s="33">
        <f>LOOKUP(2,1/($A$4:$A597&lt;&gt;""),$A$4:$A597)+1</f>
        <v>590</v>
      </c>
      <c r="B598" s="34"/>
      <c r="C598" s="48"/>
      <c r="D598" s="35" t="str">
        <f ca="1">IFERROR(IF($E598="","",VLOOKUP($E598,'Currency Pairs'!$B$4:$D$1001,3,FALSE)),"")</f>
        <v/>
      </c>
      <c r="E598" s="47" t="str">
        <f ca="1">IFERROR(IF($D598="","",VLOOKUP($D598,'Currency Pairs'!$A$4:$B$1001,2,FALSE)),"")</f>
        <v/>
      </c>
      <c r="F598" s="48"/>
      <c r="G598" s="47"/>
      <c r="H598" s="47"/>
      <c r="I598" s="47"/>
      <c r="J598" s="49" t="str">
        <f t="shared" si="20"/>
        <v/>
      </c>
      <c r="K598" s="77"/>
      <c r="L598" s="47"/>
      <c r="M598" s="50"/>
      <c r="N598" s="51" t="str">
        <f>IF(OR($G598="",$L598=""),"",ROUND(IF($F598="Long",(L598-G598),(G598-L598)) * POWER(10, VLOOKUP($D598,'Currency Pairs'!$A:$C,3,FALSE)),0))</f>
        <v/>
      </c>
      <c r="O598" s="93" t="str">
        <f>IF($P598="","",(($P598+$Q598+$R598)/LOOKUP(2,1/($V$4:$V597&lt;&gt;""),$V$4:$V597)))</f>
        <v/>
      </c>
      <c r="P598" s="52"/>
      <c r="Q598" s="52"/>
      <c r="R598" s="52"/>
      <c r="S598" s="40" t="str">
        <f t="shared" si="21"/>
        <v/>
      </c>
      <c r="T598" s="64"/>
      <c r="U598" s="64"/>
      <c r="V598" s="39" t="str">
        <f>IF($P598="","",$P598+$Q598+LOOKUP(2,1/($V$4:$V597&lt;&gt;""),$V$4:$V597))</f>
        <v/>
      </c>
      <c r="W598" s="40"/>
      <c r="X598" s="40"/>
      <c r="Y598" s="33"/>
      <c r="Z598" s="33"/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  <c r="CY598" s="33"/>
      <c r="CZ598" s="33"/>
      <c r="DA598" s="33"/>
      <c r="DB598" s="33"/>
      <c r="DC598" s="33"/>
      <c r="DD598" s="33"/>
      <c r="DE598" s="33"/>
      <c r="DF598" s="33"/>
      <c r="DG598" s="33"/>
      <c r="DH598" s="33"/>
      <c r="DI598" s="33"/>
      <c r="DJ598" s="33"/>
      <c r="DK598" s="33"/>
      <c r="DL598" s="33"/>
      <c r="DM598" s="33"/>
      <c r="DN598" s="33"/>
      <c r="DO598" s="33"/>
      <c r="DP598" s="33"/>
      <c r="DQ598" s="33"/>
      <c r="DR598" s="33"/>
      <c r="DS598" s="33"/>
      <c r="DT598" s="33"/>
      <c r="DU598" s="33"/>
      <c r="DV598" s="33"/>
      <c r="DW598" s="33"/>
      <c r="DX598" s="33"/>
      <c r="DY598" s="33"/>
      <c r="DZ598" s="33"/>
      <c r="EA598" s="33"/>
      <c r="EB598" s="33"/>
      <c r="EC598" s="33"/>
      <c r="ED598" s="33"/>
      <c r="EE598" s="33"/>
      <c r="EF598" s="33"/>
      <c r="EG598" s="33"/>
      <c r="EH598" s="33"/>
      <c r="EI598" s="33"/>
      <c r="EJ598" s="33"/>
      <c r="EK598" s="33"/>
      <c r="EL598" s="33"/>
      <c r="EM598" s="33"/>
      <c r="EN598" s="33"/>
      <c r="EO598" s="33"/>
      <c r="EP598" s="33"/>
      <c r="EQ598" s="33"/>
      <c r="ER598" s="33"/>
      <c r="ES598" s="33"/>
      <c r="ET598" s="33"/>
      <c r="EU598" s="33"/>
      <c r="EV598" s="33"/>
      <c r="EW598" s="33"/>
      <c r="EX598" s="33"/>
      <c r="EY598" s="33"/>
      <c r="EZ598" s="33"/>
      <c r="FA598" s="33"/>
      <c r="FB598" s="33"/>
      <c r="FC598" s="33"/>
      <c r="FD598" s="33"/>
      <c r="FE598" s="33"/>
      <c r="FF598" s="33"/>
      <c r="FG598" s="33"/>
      <c r="FH598" s="33"/>
      <c r="FI598" s="33"/>
      <c r="FJ598" s="33"/>
      <c r="FK598" s="33"/>
      <c r="FL598" s="33"/>
      <c r="FM598" s="33"/>
      <c r="FN598" s="33"/>
      <c r="FO598" s="33"/>
      <c r="FP598" s="33"/>
      <c r="FQ598" s="33"/>
      <c r="FR598" s="33"/>
      <c r="FS598" s="33"/>
      <c r="FT598" s="33"/>
      <c r="FU598" s="33"/>
      <c r="FV598" s="33"/>
      <c r="FW598" s="33"/>
      <c r="FX598" s="33"/>
      <c r="FY598" s="33"/>
      <c r="FZ598" s="33"/>
      <c r="GA598" s="33"/>
      <c r="GB598" s="33"/>
      <c r="GC598" s="33"/>
      <c r="GD598" s="33"/>
      <c r="GE598" s="33"/>
      <c r="GF598" s="33"/>
      <c r="GG598" s="33"/>
      <c r="GH598" s="33"/>
      <c r="GI598" s="33"/>
      <c r="GJ598" s="33"/>
      <c r="GK598" s="33"/>
      <c r="GL598" s="33"/>
      <c r="GM598" s="33"/>
      <c r="GN598" s="33"/>
      <c r="GO598" s="33"/>
      <c r="GP598" s="33"/>
      <c r="GQ598" s="33"/>
      <c r="GR598" s="33"/>
      <c r="GS598" s="33"/>
      <c r="GT598" s="33"/>
      <c r="GU598" s="33"/>
      <c r="GV598" s="33"/>
      <c r="GW598" s="33"/>
      <c r="GX598" s="33"/>
      <c r="GY598" s="33"/>
      <c r="GZ598" s="33"/>
      <c r="HA598" s="33"/>
      <c r="HB598" s="33"/>
      <c r="HC598" s="33"/>
      <c r="HD598" s="33"/>
      <c r="HE598" s="33"/>
      <c r="HF598" s="33"/>
      <c r="HG598" s="33"/>
      <c r="HH598" s="33"/>
      <c r="HI598" s="33"/>
      <c r="HJ598" s="33"/>
      <c r="HK598" s="33"/>
      <c r="HL598" s="33"/>
      <c r="HM598" s="33"/>
      <c r="HN598" s="33"/>
      <c r="HO598" s="33"/>
      <c r="HP598" s="33"/>
      <c r="HQ598" s="33"/>
      <c r="HR598" s="33"/>
      <c r="HS598" s="33"/>
      <c r="HT598" s="33"/>
      <c r="HU598" s="33"/>
      <c r="HV598" s="33"/>
      <c r="HW598" s="33"/>
      <c r="HX598" s="33"/>
      <c r="HY598" s="33"/>
      <c r="HZ598" s="33"/>
      <c r="IA598" s="33"/>
      <c r="IB598" s="33"/>
      <c r="IC598" s="33"/>
      <c r="ID598" s="33"/>
      <c r="IE598" s="33"/>
      <c r="IF598" s="33"/>
      <c r="IG598" s="33"/>
      <c r="IH598" s="33"/>
      <c r="II598" s="33"/>
      <c r="IJ598" s="33"/>
      <c r="IK598" s="33"/>
      <c r="IL598" s="33"/>
      <c r="IM598" s="33"/>
      <c r="IN598" s="33"/>
      <c r="IO598" s="33"/>
      <c r="IP598" s="33"/>
      <c r="IQ598" s="33"/>
      <c r="IR598" s="33"/>
      <c r="IS598" s="33"/>
      <c r="IT598" s="33"/>
      <c r="IU598" s="33"/>
      <c r="IV598" s="33"/>
      <c r="IW598" s="33"/>
      <c r="IX598" s="33"/>
    </row>
    <row r="599" spans="1:258" ht="18" x14ac:dyDescent="0.25">
      <c r="A599" s="24">
        <f>LOOKUP(2,1/($A$4:$A598&lt;&gt;""),$A$4:$A598)+1</f>
        <v>591</v>
      </c>
      <c r="B599" s="25"/>
      <c r="C599" s="42"/>
      <c r="D599" s="26" t="str">
        <f ca="1">IFERROR(IF($E599="","",VLOOKUP($E599,'Currency Pairs'!$B$4:$D$1001,3,FALSE)),"")</f>
        <v/>
      </c>
      <c r="E599" s="41" t="str">
        <f ca="1">IFERROR(IF($D599="","",VLOOKUP($D599,'Currency Pairs'!$A$4:$B$1001,2,FALSE)),"")</f>
        <v/>
      </c>
      <c r="F599" s="42"/>
      <c r="G599" s="41"/>
      <c r="H599" s="41"/>
      <c r="I599" s="41"/>
      <c r="J599" s="43" t="str">
        <f t="shared" si="20"/>
        <v/>
      </c>
      <c r="K599" s="76"/>
      <c r="L599" s="41"/>
      <c r="M599" s="44"/>
      <c r="N599" s="45" t="str">
        <f>IF(OR($G599="",$L599=""),"",ROUND(IF($F599="Long",(L599-G599),(G599-L599)) * POWER(10, VLOOKUP($D599,'Currency Pairs'!$A:$C,3,FALSE)),0))</f>
        <v/>
      </c>
      <c r="O599" s="89" t="str">
        <f>IF($P599="","",(($P599+$Q599+$R599)/LOOKUP(2,1/($V$4:$V598&lt;&gt;""),$V$4:$V598)))</f>
        <v/>
      </c>
      <c r="P599" s="46"/>
      <c r="Q599" s="46"/>
      <c r="R599" s="46"/>
      <c r="S599" s="31" t="str">
        <f t="shared" si="21"/>
        <v/>
      </c>
      <c r="T599" s="63"/>
      <c r="U599" s="63"/>
      <c r="V599" s="30" t="str">
        <f>IF($P599="","",$P599+$Q599+LOOKUP(2,1/($V$4:$V598&lt;&gt;""),$V$4:$V598))</f>
        <v/>
      </c>
      <c r="W599" s="31"/>
      <c r="X599" s="31"/>
      <c r="Y599" s="32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2"/>
      <c r="AN599" s="32"/>
      <c r="AO599" s="32"/>
      <c r="AP599" s="32"/>
      <c r="AQ599" s="32"/>
      <c r="AR599" s="32"/>
      <c r="AS599" s="32"/>
      <c r="AT599" s="32"/>
      <c r="AU599" s="32"/>
      <c r="AV599" s="32"/>
      <c r="AW599" s="32"/>
      <c r="AX599" s="32"/>
      <c r="AY599" s="32"/>
      <c r="AZ599" s="32"/>
      <c r="BA599" s="32"/>
      <c r="BB599" s="32"/>
      <c r="BC599" s="32"/>
      <c r="BD599" s="32"/>
      <c r="BE599" s="32"/>
      <c r="BF599" s="32"/>
      <c r="BG599" s="32"/>
      <c r="BH599" s="32"/>
      <c r="BI599" s="32"/>
      <c r="BJ599" s="32"/>
      <c r="BK599" s="32"/>
      <c r="BL599" s="32"/>
      <c r="BM599" s="32"/>
      <c r="BN599" s="32"/>
      <c r="BO599" s="32"/>
      <c r="BP599" s="32"/>
      <c r="BQ599" s="32"/>
      <c r="BR599" s="32"/>
      <c r="BS599" s="32"/>
      <c r="BT599" s="32"/>
      <c r="BU599" s="32"/>
      <c r="BV599" s="32"/>
      <c r="BW599" s="32"/>
      <c r="BX599" s="32"/>
      <c r="BY599" s="32"/>
      <c r="BZ599" s="32"/>
      <c r="CA599" s="32"/>
      <c r="CB599" s="32"/>
      <c r="CC599" s="32"/>
      <c r="CD599" s="32"/>
      <c r="CE599" s="32"/>
      <c r="CF599" s="32"/>
      <c r="CG599" s="32"/>
      <c r="CH599" s="32"/>
      <c r="CI599" s="32"/>
      <c r="CJ599" s="32"/>
      <c r="CK599" s="32"/>
      <c r="CL599" s="32"/>
      <c r="CM599" s="32"/>
      <c r="CN599" s="32"/>
      <c r="CO599" s="32"/>
      <c r="CP599" s="32"/>
      <c r="CQ599" s="32"/>
      <c r="CR599" s="32"/>
      <c r="CS599" s="32"/>
      <c r="CT599" s="32"/>
      <c r="CU599" s="32"/>
      <c r="CV599" s="32"/>
      <c r="CW599" s="32"/>
      <c r="CX599" s="32"/>
      <c r="CY599" s="32"/>
      <c r="CZ599" s="32"/>
      <c r="DA599" s="32"/>
      <c r="DB599" s="32"/>
      <c r="DC599" s="32"/>
      <c r="DD599" s="32"/>
      <c r="DE599" s="32"/>
      <c r="DF599" s="32"/>
      <c r="DG599" s="32"/>
      <c r="DH599" s="32"/>
      <c r="DI599" s="32"/>
      <c r="DJ599" s="32"/>
      <c r="DK599" s="32"/>
      <c r="DL599" s="32"/>
      <c r="DM599" s="32"/>
      <c r="DN599" s="32"/>
      <c r="DO599" s="32"/>
      <c r="DP599" s="32"/>
      <c r="DQ599" s="32"/>
      <c r="DR599" s="32"/>
      <c r="DS599" s="32"/>
      <c r="DT599" s="32"/>
      <c r="DU599" s="32"/>
      <c r="DV599" s="32"/>
      <c r="DW599" s="32"/>
      <c r="DX599" s="32"/>
      <c r="DY599" s="32"/>
      <c r="DZ599" s="32"/>
      <c r="EA599" s="32"/>
      <c r="EB599" s="32"/>
      <c r="EC599" s="32"/>
      <c r="ED599" s="32"/>
      <c r="EE599" s="32"/>
      <c r="EF599" s="32"/>
      <c r="EG599" s="32"/>
      <c r="EH599" s="32"/>
      <c r="EI599" s="32"/>
      <c r="EJ599" s="32"/>
      <c r="EK599" s="32"/>
      <c r="EL599" s="32"/>
      <c r="EM599" s="32"/>
      <c r="EN599" s="32"/>
      <c r="EO599" s="32"/>
      <c r="EP599" s="32"/>
      <c r="EQ599" s="32"/>
      <c r="ER599" s="32"/>
      <c r="ES599" s="32"/>
      <c r="ET599" s="32"/>
      <c r="EU599" s="32"/>
      <c r="EV599" s="32"/>
      <c r="EW599" s="32"/>
      <c r="EX599" s="32"/>
      <c r="EY599" s="32"/>
      <c r="EZ599" s="32"/>
      <c r="FA599" s="32"/>
      <c r="FB599" s="32"/>
      <c r="FC599" s="32"/>
      <c r="FD599" s="32"/>
      <c r="FE599" s="32"/>
      <c r="FF599" s="32"/>
      <c r="FG599" s="32"/>
      <c r="FH599" s="32"/>
      <c r="FI599" s="32"/>
      <c r="FJ599" s="32"/>
      <c r="FK599" s="32"/>
      <c r="FL599" s="32"/>
      <c r="FM599" s="32"/>
      <c r="FN599" s="32"/>
      <c r="FO599" s="32"/>
      <c r="FP599" s="32"/>
      <c r="FQ599" s="32"/>
      <c r="FR599" s="32"/>
      <c r="FS599" s="32"/>
      <c r="FT599" s="32"/>
      <c r="FU599" s="32"/>
      <c r="FV599" s="32"/>
      <c r="FW599" s="32"/>
      <c r="FX599" s="32"/>
      <c r="FY599" s="32"/>
      <c r="FZ599" s="32"/>
      <c r="GA599" s="32"/>
      <c r="GB599" s="32"/>
      <c r="GC599" s="32"/>
      <c r="GD599" s="32"/>
      <c r="GE599" s="32"/>
      <c r="GF599" s="32"/>
      <c r="GG599" s="32"/>
      <c r="GH599" s="32"/>
      <c r="GI599" s="32"/>
      <c r="GJ599" s="32"/>
      <c r="GK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</row>
    <row r="600" spans="1:258" ht="18" x14ac:dyDescent="0.25">
      <c r="A600" s="33">
        <f>LOOKUP(2,1/($A$4:$A599&lt;&gt;""),$A$4:$A599)+1</f>
        <v>592</v>
      </c>
      <c r="B600" s="34"/>
      <c r="C600" s="48"/>
      <c r="D600" s="35" t="str">
        <f ca="1">IFERROR(IF($E600="","",VLOOKUP($E600,'Currency Pairs'!$B$4:$D$1001,3,FALSE)),"")</f>
        <v/>
      </c>
      <c r="E600" s="47" t="str">
        <f ca="1">IFERROR(IF($D600="","",VLOOKUP($D600,'Currency Pairs'!$A$4:$B$1001,2,FALSE)),"")</f>
        <v/>
      </c>
      <c r="F600" s="48"/>
      <c r="G600" s="47"/>
      <c r="H600" s="47"/>
      <c r="I600" s="47"/>
      <c r="J600" s="49" t="str">
        <f t="shared" si="20"/>
        <v/>
      </c>
      <c r="K600" s="77"/>
      <c r="L600" s="47"/>
      <c r="M600" s="50"/>
      <c r="N600" s="51" t="str">
        <f>IF(OR($G600="",$L600=""),"",ROUND(IF($F600="Long",(L600-G600),(G600-L600)) * POWER(10, VLOOKUP($D600,'Currency Pairs'!$A:$C,3,FALSE)),0))</f>
        <v/>
      </c>
      <c r="O600" s="93" t="str">
        <f>IF($P600="","",(($P600+$Q600+$R600)/LOOKUP(2,1/($V$4:$V599&lt;&gt;""),$V$4:$V599)))</f>
        <v/>
      </c>
      <c r="P600" s="52"/>
      <c r="Q600" s="52"/>
      <c r="R600" s="52"/>
      <c r="S600" s="40" t="str">
        <f t="shared" si="21"/>
        <v/>
      </c>
      <c r="T600" s="64"/>
      <c r="U600" s="64"/>
      <c r="V600" s="39" t="str">
        <f>IF($P600="","",$P600+$Q600+LOOKUP(2,1/($V$4:$V599&lt;&gt;""),$V$4:$V599))</f>
        <v/>
      </c>
      <c r="W600" s="40"/>
      <c r="X600" s="40"/>
      <c r="Y600" s="33"/>
      <c r="Z600" s="33"/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  <c r="CY600" s="33"/>
      <c r="CZ600" s="33"/>
      <c r="DA600" s="33"/>
      <c r="DB600" s="33"/>
      <c r="DC600" s="33"/>
      <c r="DD600" s="33"/>
      <c r="DE600" s="33"/>
      <c r="DF600" s="33"/>
      <c r="DG600" s="33"/>
      <c r="DH600" s="33"/>
      <c r="DI600" s="33"/>
      <c r="DJ600" s="33"/>
      <c r="DK600" s="33"/>
      <c r="DL600" s="33"/>
      <c r="DM600" s="33"/>
      <c r="DN600" s="33"/>
      <c r="DO600" s="33"/>
      <c r="DP600" s="33"/>
      <c r="DQ600" s="33"/>
      <c r="DR600" s="33"/>
      <c r="DS600" s="33"/>
      <c r="DT600" s="33"/>
      <c r="DU600" s="33"/>
      <c r="DV600" s="33"/>
      <c r="DW600" s="33"/>
      <c r="DX600" s="33"/>
      <c r="DY600" s="33"/>
      <c r="DZ600" s="33"/>
      <c r="EA600" s="33"/>
      <c r="EB600" s="33"/>
      <c r="EC600" s="33"/>
      <c r="ED600" s="33"/>
      <c r="EE600" s="33"/>
      <c r="EF600" s="33"/>
      <c r="EG600" s="33"/>
      <c r="EH600" s="33"/>
      <c r="EI600" s="33"/>
      <c r="EJ600" s="33"/>
      <c r="EK600" s="33"/>
      <c r="EL600" s="33"/>
      <c r="EM600" s="33"/>
      <c r="EN600" s="33"/>
      <c r="EO600" s="33"/>
      <c r="EP600" s="33"/>
      <c r="EQ600" s="33"/>
      <c r="ER600" s="33"/>
      <c r="ES600" s="33"/>
      <c r="ET600" s="33"/>
      <c r="EU600" s="33"/>
      <c r="EV600" s="33"/>
      <c r="EW600" s="33"/>
      <c r="EX600" s="33"/>
      <c r="EY600" s="33"/>
      <c r="EZ600" s="33"/>
      <c r="FA600" s="33"/>
      <c r="FB600" s="33"/>
      <c r="FC600" s="33"/>
      <c r="FD600" s="33"/>
      <c r="FE600" s="33"/>
      <c r="FF600" s="33"/>
      <c r="FG600" s="33"/>
      <c r="FH600" s="33"/>
      <c r="FI600" s="33"/>
      <c r="FJ600" s="33"/>
      <c r="FK600" s="33"/>
      <c r="FL600" s="33"/>
      <c r="FM600" s="33"/>
      <c r="FN600" s="33"/>
      <c r="FO600" s="33"/>
      <c r="FP600" s="33"/>
      <c r="FQ600" s="33"/>
      <c r="FR600" s="33"/>
      <c r="FS600" s="33"/>
      <c r="FT600" s="33"/>
      <c r="FU600" s="33"/>
      <c r="FV600" s="33"/>
      <c r="FW600" s="33"/>
      <c r="FX600" s="33"/>
      <c r="FY600" s="33"/>
      <c r="FZ600" s="33"/>
      <c r="GA600" s="33"/>
      <c r="GB600" s="33"/>
      <c r="GC600" s="33"/>
      <c r="GD600" s="33"/>
      <c r="GE600" s="33"/>
      <c r="GF600" s="33"/>
      <c r="GG600" s="33"/>
      <c r="GH600" s="33"/>
      <c r="GI600" s="33"/>
      <c r="GJ600" s="33"/>
      <c r="GK600" s="33"/>
      <c r="GL600" s="33"/>
      <c r="GM600" s="33"/>
      <c r="GN600" s="33"/>
      <c r="GO600" s="33"/>
      <c r="GP600" s="33"/>
      <c r="GQ600" s="33"/>
      <c r="GR600" s="33"/>
      <c r="GS600" s="33"/>
      <c r="GT600" s="33"/>
      <c r="GU600" s="33"/>
      <c r="GV600" s="33"/>
      <c r="GW600" s="33"/>
      <c r="GX600" s="33"/>
      <c r="GY600" s="33"/>
      <c r="GZ600" s="33"/>
      <c r="HA600" s="33"/>
      <c r="HB600" s="33"/>
      <c r="HC600" s="33"/>
      <c r="HD600" s="33"/>
      <c r="HE600" s="33"/>
      <c r="HF600" s="33"/>
      <c r="HG600" s="33"/>
      <c r="HH600" s="33"/>
      <c r="HI600" s="33"/>
      <c r="HJ600" s="33"/>
      <c r="HK600" s="33"/>
      <c r="HL600" s="33"/>
      <c r="HM600" s="33"/>
      <c r="HN600" s="33"/>
      <c r="HO600" s="33"/>
      <c r="HP600" s="33"/>
      <c r="HQ600" s="33"/>
      <c r="HR600" s="33"/>
      <c r="HS600" s="33"/>
      <c r="HT600" s="33"/>
      <c r="HU600" s="33"/>
      <c r="HV600" s="33"/>
      <c r="HW600" s="33"/>
      <c r="HX600" s="33"/>
      <c r="HY600" s="33"/>
      <c r="HZ600" s="33"/>
      <c r="IA600" s="33"/>
      <c r="IB600" s="33"/>
      <c r="IC600" s="33"/>
      <c r="ID600" s="33"/>
      <c r="IE600" s="33"/>
      <c r="IF600" s="33"/>
      <c r="IG600" s="33"/>
      <c r="IH600" s="33"/>
      <c r="II600" s="33"/>
      <c r="IJ600" s="33"/>
      <c r="IK600" s="33"/>
      <c r="IL600" s="33"/>
      <c r="IM600" s="33"/>
      <c r="IN600" s="33"/>
      <c r="IO600" s="33"/>
      <c r="IP600" s="33"/>
      <c r="IQ600" s="33"/>
      <c r="IR600" s="33"/>
      <c r="IS600" s="33"/>
      <c r="IT600" s="33"/>
      <c r="IU600" s="33"/>
      <c r="IV600" s="33"/>
      <c r="IW600" s="33"/>
      <c r="IX600" s="33"/>
    </row>
    <row r="601" spans="1:258" ht="18" x14ac:dyDescent="0.25">
      <c r="A601" s="24">
        <f>LOOKUP(2,1/($A$4:$A600&lt;&gt;""),$A$4:$A600)+1</f>
        <v>593</v>
      </c>
      <c r="B601" s="25"/>
      <c r="C601" s="42"/>
      <c r="D601" s="26" t="str">
        <f ca="1">IFERROR(IF($E601="","",VLOOKUP($E601,'Currency Pairs'!$B$4:$D$1001,3,FALSE)),"")</f>
        <v/>
      </c>
      <c r="E601" s="41" t="str">
        <f ca="1">IFERROR(IF($D601="","",VLOOKUP($D601,'Currency Pairs'!$A$4:$B$1001,2,FALSE)),"")</f>
        <v/>
      </c>
      <c r="F601" s="42"/>
      <c r="G601" s="41"/>
      <c r="H601" s="41"/>
      <c r="I601" s="41"/>
      <c r="J601" s="43" t="str">
        <f t="shared" si="20"/>
        <v/>
      </c>
      <c r="K601" s="76"/>
      <c r="L601" s="41"/>
      <c r="M601" s="44"/>
      <c r="N601" s="45" t="str">
        <f>IF(OR($G601="",$L601=""),"",ROUND(IF($F601="Long",(L601-G601),(G601-L601)) * POWER(10, VLOOKUP($D601,'Currency Pairs'!$A:$C,3,FALSE)),0))</f>
        <v/>
      </c>
      <c r="O601" s="89" t="str">
        <f>IF($P601="","",(($P601+$Q601+$R601)/LOOKUP(2,1/($V$4:$V600&lt;&gt;""),$V$4:$V600)))</f>
        <v/>
      </c>
      <c r="P601" s="46"/>
      <c r="Q601" s="46"/>
      <c r="R601" s="46"/>
      <c r="S601" s="31" t="str">
        <f t="shared" si="21"/>
        <v/>
      </c>
      <c r="T601" s="63"/>
      <c r="U601" s="63"/>
      <c r="V601" s="30" t="str">
        <f>IF($P601="","",$P601+$Q601+LOOKUP(2,1/($V$4:$V600&lt;&gt;""),$V$4:$V600))</f>
        <v/>
      </c>
      <c r="W601" s="31"/>
      <c r="X601" s="31"/>
      <c r="Y601" s="32"/>
      <c r="Z601" s="32"/>
      <c r="AA601" s="32"/>
      <c r="AB601" s="32"/>
      <c r="AC601" s="32"/>
      <c r="AD601" s="32"/>
      <c r="AE601" s="32"/>
      <c r="AF601" s="32"/>
      <c r="AG601" s="32"/>
      <c r="AH601" s="32"/>
      <c r="AI601" s="32"/>
      <c r="AJ601" s="32"/>
      <c r="AK601" s="32"/>
      <c r="AL601" s="32"/>
      <c r="AM601" s="32"/>
      <c r="AN601" s="32"/>
      <c r="AO601" s="32"/>
      <c r="AP601" s="32"/>
      <c r="AQ601" s="32"/>
      <c r="AR601" s="32"/>
      <c r="AS601" s="32"/>
      <c r="AT601" s="32"/>
      <c r="AU601" s="32"/>
      <c r="AV601" s="32"/>
      <c r="AW601" s="32"/>
      <c r="AX601" s="32"/>
      <c r="AY601" s="32"/>
      <c r="AZ601" s="32"/>
      <c r="BA601" s="32"/>
      <c r="BB601" s="32"/>
      <c r="BC601" s="32"/>
      <c r="BD601" s="32"/>
      <c r="BE601" s="32"/>
      <c r="BF601" s="32"/>
      <c r="BG601" s="32"/>
      <c r="BH601" s="32"/>
      <c r="BI601" s="32"/>
      <c r="BJ601" s="32"/>
      <c r="BK601" s="32"/>
      <c r="BL601" s="32"/>
      <c r="BM601" s="32"/>
      <c r="BN601" s="32"/>
      <c r="BO601" s="32"/>
      <c r="BP601" s="32"/>
      <c r="BQ601" s="32"/>
      <c r="BR601" s="32"/>
      <c r="BS601" s="32"/>
      <c r="BT601" s="32"/>
      <c r="BU601" s="32"/>
      <c r="BV601" s="32"/>
      <c r="BW601" s="32"/>
      <c r="BX601" s="32"/>
      <c r="BY601" s="32"/>
      <c r="BZ601" s="32"/>
      <c r="CA601" s="32"/>
      <c r="CB601" s="32"/>
      <c r="CC601" s="32"/>
      <c r="CD601" s="32"/>
      <c r="CE601" s="32"/>
      <c r="CF601" s="32"/>
      <c r="CG601" s="32"/>
      <c r="CH601" s="32"/>
      <c r="CI601" s="32"/>
      <c r="CJ601" s="32"/>
      <c r="CK601" s="32"/>
      <c r="CL601" s="32"/>
      <c r="CM601" s="32"/>
      <c r="CN601" s="32"/>
      <c r="CO601" s="32"/>
      <c r="CP601" s="32"/>
      <c r="CQ601" s="32"/>
      <c r="CR601" s="32"/>
      <c r="CS601" s="32"/>
      <c r="CT601" s="32"/>
      <c r="CU601" s="32"/>
      <c r="CV601" s="32"/>
      <c r="CW601" s="32"/>
      <c r="CX601" s="32"/>
      <c r="CY601" s="32"/>
      <c r="CZ601" s="32"/>
      <c r="DA601" s="32"/>
      <c r="DB601" s="32"/>
      <c r="DC601" s="32"/>
      <c r="DD601" s="32"/>
      <c r="DE601" s="32"/>
      <c r="DF601" s="32"/>
      <c r="DG601" s="32"/>
      <c r="DH601" s="32"/>
      <c r="DI601" s="32"/>
      <c r="DJ601" s="32"/>
      <c r="DK601" s="32"/>
      <c r="DL601" s="32"/>
      <c r="DM601" s="32"/>
      <c r="DN601" s="32"/>
      <c r="DO601" s="32"/>
      <c r="DP601" s="32"/>
      <c r="DQ601" s="32"/>
      <c r="DR601" s="32"/>
      <c r="DS601" s="32"/>
      <c r="DT601" s="32"/>
      <c r="DU601" s="32"/>
      <c r="DV601" s="32"/>
      <c r="DW601" s="32"/>
      <c r="DX601" s="32"/>
      <c r="DY601" s="32"/>
      <c r="DZ601" s="32"/>
      <c r="EA601" s="32"/>
      <c r="EB601" s="32"/>
      <c r="EC601" s="32"/>
      <c r="ED601" s="32"/>
      <c r="EE601" s="32"/>
      <c r="EF601" s="32"/>
      <c r="EG601" s="32"/>
      <c r="EH601" s="32"/>
      <c r="EI601" s="32"/>
      <c r="EJ601" s="32"/>
      <c r="EK601" s="32"/>
      <c r="EL601" s="32"/>
      <c r="EM601" s="32"/>
      <c r="EN601" s="32"/>
      <c r="EO601" s="32"/>
      <c r="EP601" s="32"/>
      <c r="EQ601" s="32"/>
      <c r="ER601" s="32"/>
      <c r="ES601" s="32"/>
      <c r="ET601" s="32"/>
      <c r="EU601" s="32"/>
      <c r="EV601" s="32"/>
      <c r="EW601" s="32"/>
      <c r="EX601" s="32"/>
      <c r="EY601" s="32"/>
      <c r="EZ601" s="32"/>
      <c r="FA601" s="32"/>
      <c r="FB601" s="32"/>
      <c r="FC601" s="32"/>
      <c r="FD601" s="32"/>
      <c r="FE601" s="32"/>
      <c r="FF601" s="32"/>
      <c r="FG601" s="32"/>
      <c r="FH601" s="32"/>
      <c r="FI601" s="32"/>
      <c r="FJ601" s="32"/>
      <c r="FK601" s="32"/>
      <c r="FL601" s="32"/>
      <c r="FM601" s="32"/>
      <c r="FN601" s="32"/>
      <c r="FO601" s="32"/>
      <c r="FP601" s="32"/>
      <c r="FQ601" s="32"/>
      <c r="FR601" s="32"/>
      <c r="FS601" s="32"/>
      <c r="FT601" s="32"/>
      <c r="FU601" s="32"/>
      <c r="FV601" s="32"/>
      <c r="FW601" s="32"/>
      <c r="FX601" s="32"/>
      <c r="FY601" s="32"/>
      <c r="FZ601" s="32"/>
      <c r="GA601" s="32"/>
      <c r="GB601" s="32"/>
      <c r="GC601" s="32"/>
      <c r="GD601" s="32"/>
      <c r="GE601" s="32"/>
      <c r="GF601" s="32"/>
      <c r="GG601" s="32"/>
      <c r="GH601" s="32"/>
      <c r="GI601" s="32"/>
      <c r="GJ601" s="32"/>
      <c r="GK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</row>
    <row r="602" spans="1:258" ht="18" x14ac:dyDescent="0.25">
      <c r="A602" s="33">
        <f>LOOKUP(2,1/($A$4:$A601&lt;&gt;""),$A$4:$A601)+1</f>
        <v>594</v>
      </c>
      <c r="B602" s="34"/>
      <c r="C602" s="48"/>
      <c r="D602" s="35" t="str">
        <f ca="1">IFERROR(IF($E602="","",VLOOKUP($E602,'Currency Pairs'!$B$4:$D$1001,3,FALSE)),"")</f>
        <v/>
      </c>
      <c r="E602" s="47" t="str">
        <f ca="1">IFERROR(IF($D602="","",VLOOKUP($D602,'Currency Pairs'!$A$4:$B$1001,2,FALSE)),"")</f>
        <v/>
      </c>
      <c r="F602" s="48"/>
      <c r="G602" s="47"/>
      <c r="H602" s="47"/>
      <c r="I602" s="47"/>
      <c r="J602" s="49" t="str">
        <f t="shared" si="20"/>
        <v/>
      </c>
      <c r="K602" s="77"/>
      <c r="L602" s="47"/>
      <c r="M602" s="50"/>
      <c r="N602" s="51" t="str">
        <f>IF(OR($G602="",$L602=""),"",ROUND(IF($F602="Long",(L602-G602),(G602-L602)) * POWER(10, VLOOKUP($D602,'Currency Pairs'!$A:$C,3,FALSE)),0))</f>
        <v/>
      </c>
      <c r="O602" s="93" t="str">
        <f>IF($P602="","",(($P602+$Q602+$R602)/LOOKUP(2,1/($V$4:$V601&lt;&gt;""),$V$4:$V601)))</f>
        <v/>
      </c>
      <c r="P602" s="52"/>
      <c r="Q602" s="52"/>
      <c r="R602" s="52"/>
      <c r="S602" s="40" t="str">
        <f t="shared" si="21"/>
        <v/>
      </c>
      <c r="T602" s="64"/>
      <c r="U602" s="64"/>
      <c r="V602" s="39" t="str">
        <f>IF($P602="","",$P602+$Q602+LOOKUP(2,1/($V$4:$V601&lt;&gt;""),$V$4:$V601))</f>
        <v/>
      </c>
      <c r="W602" s="40"/>
      <c r="X602" s="40"/>
      <c r="Y602" s="33"/>
      <c r="Z602" s="33"/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  <c r="CY602" s="33"/>
      <c r="CZ602" s="33"/>
      <c r="DA602" s="33"/>
      <c r="DB602" s="33"/>
      <c r="DC602" s="33"/>
      <c r="DD602" s="33"/>
      <c r="DE602" s="33"/>
      <c r="DF602" s="33"/>
      <c r="DG602" s="33"/>
      <c r="DH602" s="33"/>
      <c r="DI602" s="33"/>
      <c r="DJ602" s="33"/>
      <c r="DK602" s="33"/>
      <c r="DL602" s="33"/>
      <c r="DM602" s="33"/>
      <c r="DN602" s="33"/>
      <c r="DO602" s="33"/>
      <c r="DP602" s="33"/>
      <c r="DQ602" s="33"/>
      <c r="DR602" s="33"/>
      <c r="DS602" s="33"/>
      <c r="DT602" s="33"/>
      <c r="DU602" s="33"/>
      <c r="DV602" s="33"/>
      <c r="DW602" s="33"/>
      <c r="DX602" s="33"/>
      <c r="DY602" s="33"/>
      <c r="DZ602" s="33"/>
      <c r="EA602" s="33"/>
      <c r="EB602" s="33"/>
      <c r="EC602" s="33"/>
      <c r="ED602" s="33"/>
      <c r="EE602" s="33"/>
      <c r="EF602" s="33"/>
      <c r="EG602" s="33"/>
      <c r="EH602" s="33"/>
      <c r="EI602" s="33"/>
      <c r="EJ602" s="33"/>
      <c r="EK602" s="33"/>
      <c r="EL602" s="33"/>
      <c r="EM602" s="33"/>
      <c r="EN602" s="33"/>
      <c r="EO602" s="33"/>
      <c r="EP602" s="33"/>
      <c r="EQ602" s="33"/>
      <c r="ER602" s="33"/>
      <c r="ES602" s="33"/>
      <c r="ET602" s="33"/>
      <c r="EU602" s="33"/>
      <c r="EV602" s="33"/>
      <c r="EW602" s="33"/>
      <c r="EX602" s="33"/>
      <c r="EY602" s="33"/>
      <c r="EZ602" s="33"/>
      <c r="FA602" s="33"/>
      <c r="FB602" s="33"/>
      <c r="FC602" s="33"/>
      <c r="FD602" s="33"/>
      <c r="FE602" s="33"/>
      <c r="FF602" s="33"/>
      <c r="FG602" s="33"/>
      <c r="FH602" s="33"/>
      <c r="FI602" s="33"/>
      <c r="FJ602" s="33"/>
      <c r="FK602" s="33"/>
      <c r="FL602" s="33"/>
      <c r="FM602" s="33"/>
      <c r="FN602" s="33"/>
      <c r="FO602" s="33"/>
      <c r="FP602" s="33"/>
      <c r="FQ602" s="33"/>
      <c r="FR602" s="33"/>
      <c r="FS602" s="33"/>
      <c r="FT602" s="33"/>
      <c r="FU602" s="33"/>
      <c r="FV602" s="33"/>
      <c r="FW602" s="33"/>
      <c r="FX602" s="33"/>
      <c r="FY602" s="33"/>
      <c r="FZ602" s="33"/>
      <c r="GA602" s="33"/>
      <c r="GB602" s="33"/>
      <c r="GC602" s="33"/>
      <c r="GD602" s="33"/>
      <c r="GE602" s="33"/>
      <c r="GF602" s="33"/>
      <c r="GG602" s="33"/>
      <c r="GH602" s="33"/>
      <c r="GI602" s="33"/>
      <c r="GJ602" s="33"/>
      <c r="GK602" s="33"/>
      <c r="GL602" s="33"/>
      <c r="GM602" s="33"/>
      <c r="GN602" s="33"/>
      <c r="GO602" s="33"/>
      <c r="GP602" s="33"/>
      <c r="GQ602" s="33"/>
      <c r="GR602" s="33"/>
      <c r="GS602" s="33"/>
      <c r="GT602" s="33"/>
      <c r="GU602" s="33"/>
      <c r="GV602" s="33"/>
      <c r="GW602" s="33"/>
      <c r="GX602" s="33"/>
      <c r="GY602" s="33"/>
      <c r="GZ602" s="33"/>
      <c r="HA602" s="33"/>
      <c r="HB602" s="33"/>
      <c r="HC602" s="33"/>
      <c r="HD602" s="33"/>
      <c r="HE602" s="33"/>
      <c r="HF602" s="33"/>
      <c r="HG602" s="33"/>
      <c r="HH602" s="33"/>
      <c r="HI602" s="33"/>
      <c r="HJ602" s="33"/>
      <c r="HK602" s="33"/>
      <c r="HL602" s="33"/>
      <c r="HM602" s="33"/>
      <c r="HN602" s="33"/>
      <c r="HO602" s="33"/>
      <c r="HP602" s="33"/>
      <c r="HQ602" s="33"/>
      <c r="HR602" s="33"/>
      <c r="HS602" s="33"/>
      <c r="HT602" s="33"/>
      <c r="HU602" s="33"/>
      <c r="HV602" s="33"/>
      <c r="HW602" s="33"/>
      <c r="HX602" s="33"/>
      <c r="HY602" s="33"/>
      <c r="HZ602" s="33"/>
      <c r="IA602" s="33"/>
      <c r="IB602" s="33"/>
      <c r="IC602" s="33"/>
      <c r="ID602" s="33"/>
      <c r="IE602" s="33"/>
      <c r="IF602" s="33"/>
      <c r="IG602" s="33"/>
      <c r="IH602" s="33"/>
      <c r="II602" s="33"/>
      <c r="IJ602" s="33"/>
      <c r="IK602" s="33"/>
      <c r="IL602" s="33"/>
      <c r="IM602" s="33"/>
      <c r="IN602" s="33"/>
      <c r="IO602" s="33"/>
      <c r="IP602" s="33"/>
      <c r="IQ602" s="33"/>
      <c r="IR602" s="33"/>
      <c r="IS602" s="33"/>
      <c r="IT602" s="33"/>
      <c r="IU602" s="33"/>
      <c r="IV602" s="33"/>
      <c r="IW602" s="33"/>
      <c r="IX602" s="33"/>
    </row>
    <row r="603" spans="1:258" ht="18" x14ac:dyDescent="0.25">
      <c r="A603" s="24">
        <f>LOOKUP(2,1/($A$4:$A602&lt;&gt;""),$A$4:$A602)+1</f>
        <v>595</v>
      </c>
      <c r="B603" s="25"/>
      <c r="C603" s="42"/>
      <c r="D603" s="26" t="str">
        <f ca="1">IFERROR(IF($E603="","",VLOOKUP($E603,'Currency Pairs'!$B$4:$D$1001,3,FALSE)),"")</f>
        <v/>
      </c>
      <c r="E603" s="41" t="str">
        <f ca="1">IFERROR(IF($D603="","",VLOOKUP($D603,'Currency Pairs'!$A$4:$B$1001,2,FALSE)),"")</f>
        <v/>
      </c>
      <c r="F603" s="42"/>
      <c r="G603" s="41"/>
      <c r="H603" s="41"/>
      <c r="I603" s="41"/>
      <c r="J603" s="43" t="str">
        <f t="shared" si="20"/>
        <v/>
      </c>
      <c r="K603" s="76"/>
      <c r="L603" s="41"/>
      <c r="M603" s="44"/>
      <c r="N603" s="45" t="str">
        <f>IF(OR($G603="",$L603=""),"",ROUND(IF($F603="Long",(L603-G603),(G603-L603)) * POWER(10, VLOOKUP($D603,'Currency Pairs'!$A:$C,3,FALSE)),0))</f>
        <v/>
      </c>
      <c r="O603" s="89" t="str">
        <f>IF($P603="","",(($P603+$Q603+$R603)/LOOKUP(2,1/($V$4:$V602&lt;&gt;""),$V$4:$V602)))</f>
        <v/>
      </c>
      <c r="P603" s="46"/>
      <c r="Q603" s="46"/>
      <c r="R603" s="46"/>
      <c r="S603" s="31" t="str">
        <f t="shared" si="21"/>
        <v/>
      </c>
      <c r="T603" s="63"/>
      <c r="U603" s="63"/>
      <c r="V603" s="30" t="str">
        <f>IF($P603="","",$P603+$Q603+LOOKUP(2,1/($V$4:$V602&lt;&gt;""),$V$4:$V602))</f>
        <v/>
      </c>
      <c r="W603" s="31"/>
      <c r="X603" s="31"/>
      <c r="Y603" s="32"/>
      <c r="Z603" s="32"/>
      <c r="AA603" s="32"/>
      <c r="AB603" s="32"/>
      <c r="AC603" s="32"/>
      <c r="AD603" s="32"/>
      <c r="AE603" s="32"/>
      <c r="AF603" s="32"/>
      <c r="AG603" s="32"/>
      <c r="AH603" s="32"/>
      <c r="AI603" s="32"/>
      <c r="AJ603" s="32"/>
      <c r="AK603" s="32"/>
      <c r="AL603" s="32"/>
      <c r="AM603" s="32"/>
      <c r="AN603" s="32"/>
      <c r="AO603" s="32"/>
      <c r="AP603" s="32"/>
      <c r="AQ603" s="32"/>
      <c r="AR603" s="32"/>
      <c r="AS603" s="32"/>
      <c r="AT603" s="32"/>
      <c r="AU603" s="32"/>
      <c r="AV603" s="32"/>
      <c r="AW603" s="32"/>
      <c r="AX603" s="32"/>
      <c r="AY603" s="32"/>
      <c r="AZ603" s="32"/>
      <c r="BA603" s="32"/>
      <c r="BB603" s="32"/>
      <c r="BC603" s="32"/>
      <c r="BD603" s="32"/>
      <c r="BE603" s="32"/>
      <c r="BF603" s="32"/>
      <c r="BG603" s="32"/>
      <c r="BH603" s="32"/>
      <c r="BI603" s="32"/>
      <c r="BJ603" s="32"/>
      <c r="BK603" s="32"/>
      <c r="BL603" s="32"/>
      <c r="BM603" s="32"/>
      <c r="BN603" s="32"/>
      <c r="BO603" s="32"/>
      <c r="BP603" s="32"/>
      <c r="BQ603" s="32"/>
      <c r="BR603" s="32"/>
      <c r="BS603" s="32"/>
      <c r="BT603" s="32"/>
      <c r="BU603" s="32"/>
      <c r="BV603" s="32"/>
      <c r="BW603" s="32"/>
      <c r="BX603" s="32"/>
      <c r="BY603" s="32"/>
      <c r="BZ603" s="32"/>
      <c r="CA603" s="32"/>
      <c r="CB603" s="32"/>
      <c r="CC603" s="32"/>
      <c r="CD603" s="32"/>
      <c r="CE603" s="32"/>
      <c r="CF603" s="32"/>
      <c r="CG603" s="32"/>
      <c r="CH603" s="32"/>
      <c r="CI603" s="32"/>
      <c r="CJ603" s="32"/>
      <c r="CK603" s="32"/>
      <c r="CL603" s="32"/>
      <c r="CM603" s="32"/>
      <c r="CN603" s="32"/>
      <c r="CO603" s="32"/>
      <c r="CP603" s="32"/>
      <c r="CQ603" s="32"/>
      <c r="CR603" s="32"/>
      <c r="CS603" s="32"/>
      <c r="CT603" s="32"/>
      <c r="CU603" s="32"/>
      <c r="CV603" s="32"/>
      <c r="CW603" s="32"/>
      <c r="CX603" s="32"/>
      <c r="CY603" s="32"/>
      <c r="CZ603" s="32"/>
      <c r="DA603" s="32"/>
      <c r="DB603" s="32"/>
      <c r="DC603" s="32"/>
      <c r="DD603" s="32"/>
      <c r="DE603" s="32"/>
      <c r="DF603" s="32"/>
      <c r="DG603" s="32"/>
      <c r="DH603" s="32"/>
      <c r="DI603" s="32"/>
      <c r="DJ603" s="32"/>
      <c r="DK603" s="32"/>
      <c r="DL603" s="32"/>
      <c r="DM603" s="32"/>
      <c r="DN603" s="32"/>
      <c r="DO603" s="32"/>
      <c r="DP603" s="32"/>
      <c r="DQ603" s="32"/>
      <c r="DR603" s="32"/>
      <c r="DS603" s="32"/>
      <c r="DT603" s="32"/>
      <c r="DU603" s="32"/>
      <c r="DV603" s="32"/>
      <c r="DW603" s="32"/>
      <c r="DX603" s="32"/>
      <c r="DY603" s="32"/>
      <c r="DZ603" s="32"/>
      <c r="EA603" s="32"/>
      <c r="EB603" s="32"/>
      <c r="EC603" s="32"/>
      <c r="ED603" s="32"/>
      <c r="EE603" s="32"/>
      <c r="EF603" s="32"/>
      <c r="EG603" s="32"/>
      <c r="EH603" s="32"/>
      <c r="EI603" s="32"/>
      <c r="EJ603" s="32"/>
      <c r="EK603" s="32"/>
      <c r="EL603" s="32"/>
      <c r="EM603" s="32"/>
      <c r="EN603" s="32"/>
      <c r="EO603" s="32"/>
      <c r="EP603" s="32"/>
      <c r="EQ603" s="32"/>
      <c r="ER603" s="32"/>
      <c r="ES603" s="32"/>
      <c r="ET603" s="32"/>
      <c r="EU603" s="32"/>
      <c r="EV603" s="32"/>
      <c r="EW603" s="32"/>
      <c r="EX603" s="32"/>
      <c r="EY603" s="32"/>
      <c r="EZ603" s="32"/>
      <c r="FA603" s="32"/>
      <c r="FB603" s="32"/>
      <c r="FC603" s="32"/>
      <c r="FD603" s="32"/>
      <c r="FE603" s="32"/>
      <c r="FF603" s="32"/>
      <c r="FG603" s="32"/>
      <c r="FH603" s="32"/>
      <c r="FI603" s="32"/>
      <c r="FJ603" s="32"/>
      <c r="FK603" s="32"/>
      <c r="FL603" s="32"/>
      <c r="FM603" s="32"/>
      <c r="FN603" s="32"/>
      <c r="FO603" s="32"/>
      <c r="FP603" s="32"/>
      <c r="FQ603" s="32"/>
      <c r="FR603" s="32"/>
      <c r="FS603" s="32"/>
      <c r="FT603" s="32"/>
      <c r="FU603" s="32"/>
      <c r="FV603" s="32"/>
      <c r="FW603" s="32"/>
      <c r="FX603" s="32"/>
      <c r="FY603" s="32"/>
      <c r="FZ603" s="32"/>
      <c r="GA603" s="32"/>
      <c r="GB603" s="32"/>
      <c r="GC603" s="32"/>
      <c r="GD603" s="32"/>
      <c r="GE603" s="32"/>
      <c r="GF603" s="32"/>
      <c r="GG603" s="32"/>
      <c r="GH603" s="32"/>
      <c r="GI603" s="32"/>
      <c r="GJ603" s="32"/>
      <c r="GK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</row>
    <row r="604" spans="1:258" ht="18" x14ac:dyDescent="0.25">
      <c r="A604" s="33">
        <f>LOOKUP(2,1/($A$4:$A603&lt;&gt;""),$A$4:$A603)+1</f>
        <v>596</v>
      </c>
      <c r="B604" s="34"/>
      <c r="C604" s="48"/>
      <c r="D604" s="35" t="str">
        <f ca="1">IFERROR(IF($E604="","",VLOOKUP($E604,'Currency Pairs'!$B$4:$D$1001,3,FALSE)),"")</f>
        <v/>
      </c>
      <c r="E604" s="47" t="str">
        <f ca="1">IFERROR(IF($D604="","",VLOOKUP($D604,'Currency Pairs'!$A$4:$B$1001,2,FALSE)),"")</f>
        <v/>
      </c>
      <c r="F604" s="48"/>
      <c r="G604" s="47"/>
      <c r="H604" s="47"/>
      <c r="I604" s="47"/>
      <c r="J604" s="49" t="str">
        <f t="shared" si="20"/>
        <v/>
      </c>
      <c r="K604" s="77"/>
      <c r="L604" s="47"/>
      <c r="M604" s="50"/>
      <c r="N604" s="51" t="str">
        <f>IF(OR($G604="",$L604=""),"",ROUND(IF($F604="Long",(L604-G604),(G604-L604)) * POWER(10, VLOOKUP($D604,'Currency Pairs'!$A:$C,3,FALSE)),0))</f>
        <v/>
      </c>
      <c r="O604" s="93" t="str">
        <f>IF($P604="","",(($P604+$Q604+$R604)/LOOKUP(2,1/($V$4:$V603&lt;&gt;""),$V$4:$V603)))</f>
        <v/>
      </c>
      <c r="P604" s="52"/>
      <c r="Q604" s="52"/>
      <c r="R604" s="52"/>
      <c r="S604" s="40" t="str">
        <f t="shared" si="21"/>
        <v/>
      </c>
      <c r="T604" s="64"/>
      <c r="U604" s="64"/>
      <c r="V604" s="39" t="str">
        <f>IF($P604="","",$P604+$Q604+LOOKUP(2,1/($V$4:$V603&lt;&gt;""),$V$4:$V603))</f>
        <v/>
      </c>
      <c r="W604" s="40"/>
      <c r="X604" s="40"/>
      <c r="Y604" s="33"/>
      <c r="Z604" s="33"/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  <c r="CY604" s="33"/>
      <c r="CZ604" s="33"/>
      <c r="DA604" s="33"/>
      <c r="DB604" s="33"/>
      <c r="DC604" s="33"/>
      <c r="DD604" s="33"/>
      <c r="DE604" s="33"/>
      <c r="DF604" s="33"/>
      <c r="DG604" s="33"/>
      <c r="DH604" s="33"/>
      <c r="DI604" s="33"/>
      <c r="DJ604" s="33"/>
      <c r="DK604" s="33"/>
      <c r="DL604" s="33"/>
      <c r="DM604" s="33"/>
      <c r="DN604" s="33"/>
      <c r="DO604" s="33"/>
      <c r="DP604" s="33"/>
      <c r="DQ604" s="33"/>
      <c r="DR604" s="33"/>
      <c r="DS604" s="33"/>
      <c r="DT604" s="33"/>
      <c r="DU604" s="33"/>
      <c r="DV604" s="33"/>
      <c r="DW604" s="33"/>
      <c r="DX604" s="33"/>
      <c r="DY604" s="33"/>
      <c r="DZ604" s="33"/>
      <c r="EA604" s="33"/>
      <c r="EB604" s="33"/>
      <c r="EC604" s="33"/>
      <c r="ED604" s="33"/>
      <c r="EE604" s="33"/>
      <c r="EF604" s="33"/>
      <c r="EG604" s="33"/>
      <c r="EH604" s="33"/>
      <c r="EI604" s="33"/>
      <c r="EJ604" s="33"/>
      <c r="EK604" s="33"/>
      <c r="EL604" s="33"/>
      <c r="EM604" s="33"/>
      <c r="EN604" s="33"/>
      <c r="EO604" s="33"/>
      <c r="EP604" s="33"/>
      <c r="EQ604" s="33"/>
      <c r="ER604" s="33"/>
      <c r="ES604" s="33"/>
      <c r="ET604" s="33"/>
      <c r="EU604" s="33"/>
      <c r="EV604" s="33"/>
      <c r="EW604" s="33"/>
      <c r="EX604" s="33"/>
      <c r="EY604" s="33"/>
      <c r="EZ604" s="33"/>
      <c r="FA604" s="33"/>
      <c r="FB604" s="33"/>
      <c r="FC604" s="33"/>
      <c r="FD604" s="33"/>
      <c r="FE604" s="33"/>
      <c r="FF604" s="33"/>
      <c r="FG604" s="33"/>
      <c r="FH604" s="33"/>
      <c r="FI604" s="33"/>
      <c r="FJ604" s="33"/>
      <c r="FK604" s="33"/>
      <c r="FL604" s="33"/>
      <c r="FM604" s="33"/>
      <c r="FN604" s="33"/>
      <c r="FO604" s="33"/>
      <c r="FP604" s="33"/>
      <c r="FQ604" s="33"/>
      <c r="FR604" s="33"/>
      <c r="FS604" s="33"/>
      <c r="FT604" s="33"/>
      <c r="FU604" s="33"/>
      <c r="FV604" s="33"/>
      <c r="FW604" s="33"/>
      <c r="FX604" s="33"/>
      <c r="FY604" s="33"/>
      <c r="FZ604" s="33"/>
      <c r="GA604" s="33"/>
      <c r="GB604" s="33"/>
      <c r="GC604" s="33"/>
      <c r="GD604" s="33"/>
      <c r="GE604" s="33"/>
      <c r="GF604" s="33"/>
      <c r="GG604" s="33"/>
      <c r="GH604" s="33"/>
      <c r="GI604" s="33"/>
      <c r="GJ604" s="33"/>
      <c r="GK604" s="33"/>
      <c r="GL604" s="33"/>
      <c r="GM604" s="33"/>
      <c r="GN604" s="33"/>
      <c r="GO604" s="33"/>
      <c r="GP604" s="33"/>
      <c r="GQ604" s="33"/>
      <c r="GR604" s="33"/>
      <c r="GS604" s="33"/>
      <c r="GT604" s="33"/>
      <c r="GU604" s="33"/>
      <c r="GV604" s="33"/>
      <c r="GW604" s="33"/>
      <c r="GX604" s="33"/>
      <c r="GY604" s="33"/>
      <c r="GZ604" s="33"/>
      <c r="HA604" s="33"/>
      <c r="HB604" s="33"/>
      <c r="HC604" s="33"/>
      <c r="HD604" s="33"/>
      <c r="HE604" s="33"/>
      <c r="HF604" s="33"/>
      <c r="HG604" s="33"/>
      <c r="HH604" s="33"/>
      <c r="HI604" s="33"/>
      <c r="HJ604" s="33"/>
      <c r="HK604" s="33"/>
      <c r="HL604" s="33"/>
      <c r="HM604" s="33"/>
      <c r="HN604" s="33"/>
      <c r="HO604" s="33"/>
      <c r="HP604" s="33"/>
      <c r="HQ604" s="33"/>
      <c r="HR604" s="33"/>
      <c r="HS604" s="33"/>
      <c r="HT604" s="33"/>
      <c r="HU604" s="33"/>
      <c r="HV604" s="33"/>
      <c r="HW604" s="33"/>
      <c r="HX604" s="33"/>
      <c r="HY604" s="33"/>
      <c r="HZ604" s="33"/>
      <c r="IA604" s="33"/>
      <c r="IB604" s="33"/>
      <c r="IC604" s="33"/>
      <c r="ID604" s="33"/>
      <c r="IE604" s="33"/>
      <c r="IF604" s="33"/>
      <c r="IG604" s="33"/>
      <c r="IH604" s="33"/>
      <c r="II604" s="33"/>
      <c r="IJ604" s="33"/>
      <c r="IK604" s="33"/>
      <c r="IL604" s="33"/>
      <c r="IM604" s="33"/>
      <c r="IN604" s="33"/>
      <c r="IO604" s="33"/>
      <c r="IP604" s="33"/>
      <c r="IQ604" s="33"/>
      <c r="IR604" s="33"/>
      <c r="IS604" s="33"/>
      <c r="IT604" s="33"/>
      <c r="IU604" s="33"/>
      <c r="IV604" s="33"/>
      <c r="IW604" s="33"/>
      <c r="IX604" s="33"/>
    </row>
    <row r="605" spans="1:258" ht="18" x14ac:dyDescent="0.25">
      <c r="A605" s="24">
        <f>LOOKUP(2,1/($A$4:$A604&lt;&gt;""),$A$4:$A604)+1</f>
        <v>597</v>
      </c>
      <c r="B605" s="25"/>
      <c r="C605" s="42"/>
      <c r="D605" s="26" t="str">
        <f ca="1">IFERROR(IF($E605="","",VLOOKUP($E605,'Currency Pairs'!$B$4:$D$1001,3,FALSE)),"")</f>
        <v/>
      </c>
      <c r="E605" s="41" t="str">
        <f ca="1">IFERROR(IF($D605="","",VLOOKUP($D605,'Currency Pairs'!$A$4:$B$1001,2,FALSE)),"")</f>
        <v/>
      </c>
      <c r="F605" s="42"/>
      <c r="G605" s="41"/>
      <c r="H605" s="41"/>
      <c r="I605" s="41"/>
      <c r="J605" s="43" t="str">
        <f t="shared" si="20"/>
        <v/>
      </c>
      <c r="K605" s="76"/>
      <c r="L605" s="41"/>
      <c r="M605" s="44"/>
      <c r="N605" s="45" t="str">
        <f>IF(OR($G605="",$L605=""),"",ROUND(IF($F605="Long",(L605-G605),(G605-L605)) * POWER(10, VLOOKUP($D605,'Currency Pairs'!$A:$C,3,FALSE)),0))</f>
        <v/>
      </c>
      <c r="O605" s="89" t="str">
        <f>IF($P605="","",(($P605+$Q605+$R605)/LOOKUP(2,1/($V$4:$V604&lt;&gt;""),$V$4:$V604)))</f>
        <v/>
      </c>
      <c r="P605" s="46"/>
      <c r="Q605" s="46"/>
      <c r="R605" s="46"/>
      <c r="S605" s="31" t="str">
        <f t="shared" si="21"/>
        <v/>
      </c>
      <c r="T605" s="63"/>
      <c r="U605" s="63"/>
      <c r="V605" s="30" t="str">
        <f>IF($P605="","",$P605+$Q605+LOOKUP(2,1/($V$4:$V604&lt;&gt;""),$V$4:$V604))</f>
        <v/>
      </c>
      <c r="W605" s="31"/>
      <c r="X605" s="31"/>
      <c r="Y605" s="32"/>
      <c r="Z605" s="32"/>
      <c r="AA605" s="32"/>
      <c r="AB605" s="32"/>
      <c r="AC605" s="32"/>
      <c r="AD605" s="32"/>
      <c r="AE605" s="32"/>
      <c r="AF605" s="32"/>
      <c r="AG605" s="32"/>
      <c r="AH605" s="32"/>
      <c r="AI605" s="32"/>
      <c r="AJ605" s="32"/>
      <c r="AK605" s="32"/>
      <c r="AL605" s="32"/>
      <c r="AM605" s="32"/>
      <c r="AN605" s="32"/>
      <c r="AO605" s="32"/>
      <c r="AP605" s="32"/>
      <c r="AQ605" s="32"/>
      <c r="AR605" s="32"/>
      <c r="AS605" s="32"/>
      <c r="AT605" s="32"/>
      <c r="AU605" s="32"/>
      <c r="AV605" s="32"/>
      <c r="AW605" s="32"/>
      <c r="AX605" s="32"/>
      <c r="AY605" s="32"/>
      <c r="AZ605" s="32"/>
      <c r="BA605" s="32"/>
      <c r="BB605" s="32"/>
      <c r="BC605" s="32"/>
      <c r="BD605" s="32"/>
      <c r="BE605" s="32"/>
      <c r="BF605" s="32"/>
      <c r="BG605" s="32"/>
      <c r="BH605" s="32"/>
      <c r="BI605" s="32"/>
      <c r="BJ605" s="32"/>
      <c r="BK605" s="32"/>
      <c r="BL605" s="32"/>
      <c r="BM605" s="32"/>
      <c r="BN605" s="32"/>
      <c r="BO605" s="32"/>
      <c r="BP605" s="32"/>
      <c r="BQ605" s="32"/>
      <c r="BR605" s="32"/>
      <c r="BS605" s="32"/>
      <c r="BT605" s="32"/>
      <c r="BU605" s="32"/>
      <c r="BV605" s="32"/>
      <c r="BW605" s="32"/>
      <c r="BX605" s="32"/>
      <c r="BY605" s="32"/>
      <c r="BZ605" s="32"/>
      <c r="CA605" s="32"/>
      <c r="CB605" s="32"/>
      <c r="CC605" s="32"/>
      <c r="CD605" s="32"/>
      <c r="CE605" s="32"/>
      <c r="CF605" s="32"/>
      <c r="CG605" s="32"/>
      <c r="CH605" s="32"/>
      <c r="CI605" s="32"/>
      <c r="CJ605" s="32"/>
      <c r="CK605" s="32"/>
      <c r="CL605" s="32"/>
      <c r="CM605" s="32"/>
      <c r="CN605" s="32"/>
      <c r="CO605" s="32"/>
      <c r="CP605" s="32"/>
      <c r="CQ605" s="32"/>
      <c r="CR605" s="32"/>
      <c r="CS605" s="32"/>
      <c r="CT605" s="32"/>
      <c r="CU605" s="32"/>
      <c r="CV605" s="32"/>
      <c r="CW605" s="32"/>
      <c r="CX605" s="32"/>
      <c r="CY605" s="32"/>
      <c r="CZ605" s="32"/>
      <c r="DA605" s="32"/>
      <c r="DB605" s="32"/>
      <c r="DC605" s="32"/>
      <c r="DD605" s="32"/>
      <c r="DE605" s="32"/>
      <c r="DF605" s="32"/>
      <c r="DG605" s="32"/>
      <c r="DH605" s="32"/>
      <c r="DI605" s="32"/>
      <c r="DJ605" s="32"/>
      <c r="DK605" s="32"/>
      <c r="DL605" s="32"/>
      <c r="DM605" s="32"/>
      <c r="DN605" s="32"/>
      <c r="DO605" s="32"/>
      <c r="DP605" s="32"/>
      <c r="DQ605" s="32"/>
      <c r="DR605" s="32"/>
      <c r="DS605" s="32"/>
      <c r="DT605" s="32"/>
      <c r="DU605" s="32"/>
      <c r="DV605" s="32"/>
      <c r="DW605" s="32"/>
      <c r="DX605" s="32"/>
      <c r="DY605" s="32"/>
      <c r="DZ605" s="32"/>
      <c r="EA605" s="32"/>
      <c r="EB605" s="32"/>
      <c r="EC605" s="32"/>
      <c r="ED605" s="32"/>
      <c r="EE605" s="32"/>
      <c r="EF605" s="32"/>
      <c r="EG605" s="32"/>
      <c r="EH605" s="32"/>
      <c r="EI605" s="32"/>
      <c r="EJ605" s="32"/>
      <c r="EK605" s="32"/>
      <c r="EL605" s="32"/>
      <c r="EM605" s="32"/>
      <c r="EN605" s="32"/>
      <c r="EO605" s="32"/>
      <c r="EP605" s="32"/>
      <c r="EQ605" s="32"/>
      <c r="ER605" s="32"/>
      <c r="ES605" s="32"/>
      <c r="ET605" s="32"/>
      <c r="EU605" s="32"/>
      <c r="EV605" s="32"/>
      <c r="EW605" s="32"/>
      <c r="EX605" s="32"/>
      <c r="EY605" s="32"/>
      <c r="EZ605" s="32"/>
      <c r="FA605" s="32"/>
      <c r="FB605" s="32"/>
      <c r="FC605" s="32"/>
      <c r="FD605" s="32"/>
      <c r="FE605" s="32"/>
      <c r="FF605" s="32"/>
      <c r="FG605" s="32"/>
      <c r="FH605" s="32"/>
      <c r="FI605" s="32"/>
      <c r="FJ605" s="32"/>
      <c r="FK605" s="32"/>
      <c r="FL605" s="32"/>
      <c r="FM605" s="32"/>
      <c r="FN605" s="32"/>
      <c r="FO605" s="32"/>
      <c r="FP605" s="32"/>
      <c r="FQ605" s="32"/>
      <c r="FR605" s="32"/>
      <c r="FS605" s="32"/>
      <c r="FT605" s="32"/>
      <c r="FU605" s="32"/>
      <c r="FV605" s="32"/>
      <c r="FW605" s="32"/>
      <c r="FX605" s="32"/>
      <c r="FY605" s="32"/>
      <c r="FZ605" s="32"/>
      <c r="GA605" s="32"/>
      <c r="GB605" s="32"/>
      <c r="GC605" s="32"/>
      <c r="GD605" s="32"/>
      <c r="GE605" s="32"/>
      <c r="GF605" s="32"/>
      <c r="GG605" s="32"/>
      <c r="GH605" s="32"/>
      <c r="GI605" s="32"/>
      <c r="GJ605" s="32"/>
      <c r="GK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</row>
    <row r="606" spans="1:258" ht="18" x14ac:dyDescent="0.25">
      <c r="A606" s="33">
        <f>LOOKUP(2,1/($A$4:$A605&lt;&gt;""),$A$4:$A605)+1</f>
        <v>598</v>
      </c>
      <c r="B606" s="34"/>
      <c r="C606" s="48"/>
      <c r="D606" s="35" t="str">
        <f ca="1">IFERROR(IF($E606="","",VLOOKUP($E606,'Currency Pairs'!$B$4:$D$1001,3,FALSE)),"")</f>
        <v/>
      </c>
      <c r="E606" s="47" t="str">
        <f ca="1">IFERROR(IF($D606="","",VLOOKUP($D606,'Currency Pairs'!$A$4:$B$1001,2,FALSE)),"")</f>
        <v/>
      </c>
      <c r="F606" s="48"/>
      <c r="G606" s="47"/>
      <c r="H606" s="47"/>
      <c r="I606" s="47"/>
      <c r="J606" s="49" t="str">
        <f t="shared" si="20"/>
        <v/>
      </c>
      <c r="K606" s="77"/>
      <c r="L606" s="47"/>
      <c r="M606" s="50"/>
      <c r="N606" s="51" t="str">
        <f>IF(OR($G606="",$L606=""),"",ROUND(IF($F606="Long",(L606-G606),(G606-L606)) * POWER(10, VLOOKUP($D606,'Currency Pairs'!$A:$C,3,FALSE)),0))</f>
        <v/>
      </c>
      <c r="O606" s="93" t="str">
        <f>IF($P606="","",(($P606+$Q606+$R606)/LOOKUP(2,1/($V$4:$V605&lt;&gt;""),$V$4:$V605)))</f>
        <v/>
      </c>
      <c r="P606" s="52"/>
      <c r="Q606" s="52"/>
      <c r="R606" s="52"/>
      <c r="S606" s="40" t="str">
        <f t="shared" si="21"/>
        <v/>
      </c>
      <c r="T606" s="64"/>
      <c r="U606" s="64"/>
      <c r="V606" s="39" t="str">
        <f>IF($P606="","",$P606+$Q606+LOOKUP(2,1/($V$4:$V605&lt;&gt;""),$V$4:$V605))</f>
        <v/>
      </c>
      <c r="W606" s="40"/>
      <c r="X606" s="40"/>
      <c r="Y606" s="33"/>
      <c r="Z606" s="33"/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  <c r="CY606" s="33"/>
      <c r="CZ606" s="33"/>
      <c r="DA606" s="33"/>
      <c r="DB606" s="33"/>
      <c r="DC606" s="33"/>
      <c r="DD606" s="33"/>
      <c r="DE606" s="33"/>
      <c r="DF606" s="33"/>
      <c r="DG606" s="33"/>
      <c r="DH606" s="33"/>
      <c r="DI606" s="33"/>
      <c r="DJ606" s="33"/>
      <c r="DK606" s="33"/>
      <c r="DL606" s="33"/>
      <c r="DM606" s="33"/>
      <c r="DN606" s="33"/>
      <c r="DO606" s="33"/>
      <c r="DP606" s="33"/>
      <c r="DQ606" s="33"/>
      <c r="DR606" s="33"/>
      <c r="DS606" s="33"/>
      <c r="DT606" s="33"/>
      <c r="DU606" s="33"/>
      <c r="DV606" s="33"/>
      <c r="DW606" s="33"/>
      <c r="DX606" s="33"/>
      <c r="DY606" s="33"/>
      <c r="DZ606" s="33"/>
      <c r="EA606" s="33"/>
      <c r="EB606" s="33"/>
      <c r="EC606" s="33"/>
      <c r="ED606" s="33"/>
      <c r="EE606" s="33"/>
      <c r="EF606" s="33"/>
      <c r="EG606" s="33"/>
      <c r="EH606" s="33"/>
      <c r="EI606" s="33"/>
      <c r="EJ606" s="33"/>
      <c r="EK606" s="33"/>
      <c r="EL606" s="33"/>
      <c r="EM606" s="33"/>
      <c r="EN606" s="33"/>
      <c r="EO606" s="33"/>
      <c r="EP606" s="33"/>
      <c r="EQ606" s="33"/>
      <c r="ER606" s="33"/>
      <c r="ES606" s="33"/>
      <c r="ET606" s="33"/>
      <c r="EU606" s="33"/>
      <c r="EV606" s="33"/>
      <c r="EW606" s="33"/>
      <c r="EX606" s="33"/>
      <c r="EY606" s="33"/>
      <c r="EZ606" s="33"/>
      <c r="FA606" s="33"/>
      <c r="FB606" s="33"/>
      <c r="FC606" s="33"/>
      <c r="FD606" s="33"/>
      <c r="FE606" s="33"/>
      <c r="FF606" s="33"/>
      <c r="FG606" s="33"/>
      <c r="FH606" s="33"/>
      <c r="FI606" s="33"/>
      <c r="FJ606" s="33"/>
      <c r="FK606" s="33"/>
      <c r="FL606" s="33"/>
      <c r="FM606" s="33"/>
      <c r="FN606" s="33"/>
      <c r="FO606" s="33"/>
      <c r="FP606" s="33"/>
      <c r="FQ606" s="33"/>
      <c r="FR606" s="33"/>
      <c r="FS606" s="33"/>
      <c r="FT606" s="33"/>
      <c r="FU606" s="33"/>
      <c r="FV606" s="33"/>
      <c r="FW606" s="33"/>
      <c r="FX606" s="33"/>
      <c r="FY606" s="33"/>
      <c r="FZ606" s="33"/>
      <c r="GA606" s="33"/>
      <c r="GB606" s="33"/>
      <c r="GC606" s="33"/>
      <c r="GD606" s="33"/>
      <c r="GE606" s="33"/>
      <c r="GF606" s="33"/>
      <c r="GG606" s="33"/>
      <c r="GH606" s="33"/>
      <c r="GI606" s="33"/>
      <c r="GJ606" s="33"/>
      <c r="GK606" s="33"/>
      <c r="GL606" s="33"/>
      <c r="GM606" s="33"/>
      <c r="GN606" s="33"/>
      <c r="GO606" s="33"/>
      <c r="GP606" s="33"/>
      <c r="GQ606" s="33"/>
      <c r="GR606" s="33"/>
      <c r="GS606" s="33"/>
      <c r="GT606" s="33"/>
      <c r="GU606" s="33"/>
      <c r="GV606" s="33"/>
      <c r="GW606" s="33"/>
      <c r="GX606" s="33"/>
      <c r="GY606" s="33"/>
      <c r="GZ606" s="33"/>
      <c r="HA606" s="33"/>
      <c r="HB606" s="33"/>
      <c r="HC606" s="33"/>
      <c r="HD606" s="33"/>
      <c r="HE606" s="33"/>
      <c r="HF606" s="33"/>
      <c r="HG606" s="33"/>
      <c r="HH606" s="33"/>
      <c r="HI606" s="33"/>
      <c r="HJ606" s="33"/>
      <c r="HK606" s="33"/>
      <c r="HL606" s="33"/>
      <c r="HM606" s="33"/>
      <c r="HN606" s="33"/>
      <c r="HO606" s="33"/>
      <c r="HP606" s="33"/>
      <c r="HQ606" s="33"/>
      <c r="HR606" s="33"/>
      <c r="HS606" s="33"/>
      <c r="HT606" s="33"/>
      <c r="HU606" s="33"/>
      <c r="HV606" s="33"/>
      <c r="HW606" s="33"/>
      <c r="HX606" s="33"/>
      <c r="HY606" s="33"/>
      <c r="HZ606" s="33"/>
      <c r="IA606" s="33"/>
      <c r="IB606" s="33"/>
      <c r="IC606" s="33"/>
      <c r="ID606" s="33"/>
      <c r="IE606" s="33"/>
      <c r="IF606" s="33"/>
      <c r="IG606" s="33"/>
      <c r="IH606" s="33"/>
      <c r="II606" s="33"/>
      <c r="IJ606" s="33"/>
      <c r="IK606" s="33"/>
      <c r="IL606" s="33"/>
      <c r="IM606" s="33"/>
      <c r="IN606" s="33"/>
      <c r="IO606" s="33"/>
      <c r="IP606" s="33"/>
      <c r="IQ606" s="33"/>
      <c r="IR606" s="33"/>
      <c r="IS606" s="33"/>
      <c r="IT606" s="33"/>
      <c r="IU606" s="33"/>
      <c r="IV606" s="33"/>
      <c r="IW606" s="33"/>
      <c r="IX606" s="33"/>
    </row>
    <row r="607" spans="1:258" ht="18" x14ac:dyDescent="0.25">
      <c r="A607" s="24">
        <f>LOOKUP(2,1/($A$4:$A606&lt;&gt;""),$A$4:$A606)+1</f>
        <v>599</v>
      </c>
      <c r="B607" s="25"/>
      <c r="C607" s="42"/>
      <c r="D607" s="26" t="str">
        <f ca="1">IFERROR(IF($E607="","",VLOOKUP($E607,'Currency Pairs'!$B$4:$D$1001,3,FALSE)),"")</f>
        <v/>
      </c>
      <c r="E607" s="41" t="str">
        <f ca="1">IFERROR(IF($D607="","",VLOOKUP($D607,'Currency Pairs'!$A$4:$B$1001,2,FALSE)),"")</f>
        <v/>
      </c>
      <c r="F607" s="42"/>
      <c r="G607" s="41"/>
      <c r="H607" s="41"/>
      <c r="I607" s="41"/>
      <c r="J607" s="43" t="str">
        <f t="shared" si="20"/>
        <v/>
      </c>
      <c r="K607" s="76"/>
      <c r="L607" s="41"/>
      <c r="M607" s="44"/>
      <c r="N607" s="45" t="str">
        <f>IF(OR($G607="",$L607=""),"",ROUND(IF($F607="Long",(L607-G607),(G607-L607)) * POWER(10, VLOOKUP($D607,'Currency Pairs'!$A:$C,3,FALSE)),0))</f>
        <v/>
      </c>
      <c r="O607" s="89" t="str">
        <f>IF($P607="","",(($P607+$Q607+$R607)/LOOKUP(2,1/($V$4:$V606&lt;&gt;""),$V$4:$V606)))</f>
        <v/>
      </c>
      <c r="P607" s="46"/>
      <c r="Q607" s="46"/>
      <c r="R607" s="46"/>
      <c r="S607" s="31" t="str">
        <f t="shared" si="21"/>
        <v/>
      </c>
      <c r="T607" s="63"/>
      <c r="U607" s="63"/>
      <c r="V607" s="30" t="str">
        <f>IF($P607="","",$P607+$Q607+LOOKUP(2,1/($V$4:$V606&lt;&gt;""),$V$4:$V606))</f>
        <v/>
      </c>
      <c r="W607" s="31"/>
      <c r="X607" s="31"/>
      <c r="Y607" s="32"/>
      <c r="Z607" s="32"/>
      <c r="AA607" s="32"/>
      <c r="AB607" s="32"/>
      <c r="AC607" s="32"/>
      <c r="AD607" s="32"/>
      <c r="AE607" s="32"/>
      <c r="AF607" s="32"/>
      <c r="AG607" s="32"/>
      <c r="AH607" s="32"/>
      <c r="AI607" s="32"/>
      <c r="AJ607" s="32"/>
      <c r="AK607" s="32"/>
      <c r="AL607" s="32"/>
      <c r="AM607" s="32"/>
      <c r="AN607" s="32"/>
      <c r="AO607" s="32"/>
      <c r="AP607" s="32"/>
      <c r="AQ607" s="32"/>
      <c r="AR607" s="32"/>
      <c r="AS607" s="32"/>
      <c r="AT607" s="32"/>
      <c r="AU607" s="32"/>
      <c r="AV607" s="32"/>
      <c r="AW607" s="32"/>
      <c r="AX607" s="32"/>
      <c r="AY607" s="32"/>
      <c r="AZ607" s="32"/>
      <c r="BA607" s="32"/>
      <c r="BB607" s="32"/>
      <c r="BC607" s="32"/>
      <c r="BD607" s="32"/>
      <c r="BE607" s="32"/>
      <c r="BF607" s="32"/>
      <c r="BG607" s="32"/>
      <c r="BH607" s="32"/>
      <c r="BI607" s="32"/>
      <c r="BJ607" s="32"/>
      <c r="BK607" s="32"/>
      <c r="BL607" s="32"/>
      <c r="BM607" s="32"/>
      <c r="BN607" s="32"/>
      <c r="BO607" s="32"/>
      <c r="BP607" s="32"/>
      <c r="BQ607" s="32"/>
      <c r="BR607" s="32"/>
      <c r="BS607" s="32"/>
      <c r="BT607" s="32"/>
      <c r="BU607" s="32"/>
      <c r="BV607" s="32"/>
      <c r="BW607" s="32"/>
      <c r="BX607" s="32"/>
      <c r="BY607" s="32"/>
      <c r="BZ607" s="32"/>
      <c r="CA607" s="32"/>
      <c r="CB607" s="32"/>
      <c r="CC607" s="32"/>
      <c r="CD607" s="32"/>
      <c r="CE607" s="32"/>
      <c r="CF607" s="32"/>
      <c r="CG607" s="32"/>
      <c r="CH607" s="32"/>
      <c r="CI607" s="32"/>
      <c r="CJ607" s="32"/>
      <c r="CK607" s="32"/>
      <c r="CL607" s="32"/>
      <c r="CM607" s="32"/>
      <c r="CN607" s="32"/>
      <c r="CO607" s="32"/>
      <c r="CP607" s="32"/>
      <c r="CQ607" s="32"/>
      <c r="CR607" s="32"/>
      <c r="CS607" s="32"/>
      <c r="CT607" s="32"/>
      <c r="CU607" s="32"/>
      <c r="CV607" s="32"/>
      <c r="CW607" s="32"/>
      <c r="CX607" s="32"/>
      <c r="CY607" s="32"/>
      <c r="CZ607" s="32"/>
      <c r="DA607" s="32"/>
      <c r="DB607" s="32"/>
      <c r="DC607" s="32"/>
      <c r="DD607" s="32"/>
      <c r="DE607" s="32"/>
      <c r="DF607" s="32"/>
      <c r="DG607" s="32"/>
      <c r="DH607" s="32"/>
      <c r="DI607" s="32"/>
      <c r="DJ607" s="32"/>
      <c r="DK607" s="32"/>
      <c r="DL607" s="32"/>
      <c r="DM607" s="32"/>
      <c r="DN607" s="32"/>
      <c r="DO607" s="32"/>
      <c r="DP607" s="32"/>
      <c r="DQ607" s="32"/>
      <c r="DR607" s="32"/>
      <c r="DS607" s="32"/>
      <c r="DT607" s="32"/>
      <c r="DU607" s="32"/>
      <c r="DV607" s="32"/>
      <c r="DW607" s="32"/>
      <c r="DX607" s="32"/>
      <c r="DY607" s="32"/>
      <c r="DZ607" s="32"/>
      <c r="EA607" s="32"/>
      <c r="EB607" s="32"/>
      <c r="EC607" s="32"/>
      <c r="ED607" s="32"/>
      <c r="EE607" s="32"/>
      <c r="EF607" s="32"/>
      <c r="EG607" s="32"/>
      <c r="EH607" s="32"/>
      <c r="EI607" s="32"/>
      <c r="EJ607" s="32"/>
      <c r="EK607" s="32"/>
      <c r="EL607" s="32"/>
      <c r="EM607" s="32"/>
      <c r="EN607" s="32"/>
      <c r="EO607" s="32"/>
      <c r="EP607" s="32"/>
      <c r="EQ607" s="32"/>
      <c r="ER607" s="32"/>
      <c r="ES607" s="32"/>
      <c r="ET607" s="32"/>
      <c r="EU607" s="32"/>
      <c r="EV607" s="32"/>
      <c r="EW607" s="32"/>
      <c r="EX607" s="32"/>
      <c r="EY607" s="32"/>
      <c r="EZ607" s="32"/>
      <c r="FA607" s="32"/>
      <c r="FB607" s="32"/>
      <c r="FC607" s="32"/>
      <c r="FD607" s="32"/>
      <c r="FE607" s="32"/>
      <c r="FF607" s="32"/>
      <c r="FG607" s="32"/>
      <c r="FH607" s="32"/>
      <c r="FI607" s="32"/>
      <c r="FJ607" s="32"/>
      <c r="FK607" s="32"/>
      <c r="FL607" s="32"/>
      <c r="FM607" s="32"/>
      <c r="FN607" s="32"/>
      <c r="FO607" s="32"/>
      <c r="FP607" s="32"/>
      <c r="FQ607" s="32"/>
      <c r="FR607" s="32"/>
      <c r="FS607" s="32"/>
      <c r="FT607" s="32"/>
      <c r="FU607" s="32"/>
      <c r="FV607" s="32"/>
      <c r="FW607" s="32"/>
      <c r="FX607" s="32"/>
      <c r="FY607" s="32"/>
      <c r="FZ607" s="32"/>
      <c r="GA607" s="32"/>
      <c r="GB607" s="32"/>
      <c r="GC607" s="32"/>
      <c r="GD607" s="32"/>
      <c r="GE607" s="32"/>
      <c r="GF607" s="32"/>
      <c r="GG607" s="32"/>
      <c r="GH607" s="32"/>
      <c r="GI607" s="32"/>
      <c r="GJ607" s="32"/>
      <c r="GK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</row>
    <row r="608" spans="1:258" ht="18" x14ac:dyDescent="0.25">
      <c r="A608" s="33">
        <f>LOOKUP(2,1/($A$4:$A607&lt;&gt;""),$A$4:$A607)+1</f>
        <v>600</v>
      </c>
      <c r="B608" s="34"/>
      <c r="C608" s="48"/>
      <c r="D608" s="35" t="str">
        <f ca="1">IFERROR(IF($E608="","",VLOOKUP($E608,'Currency Pairs'!$B$4:$D$1001,3,FALSE)),"")</f>
        <v/>
      </c>
      <c r="E608" s="47" t="str">
        <f ca="1">IFERROR(IF($D608="","",VLOOKUP($D608,'Currency Pairs'!$A$4:$B$1001,2,FALSE)),"")</f>
        <v/>
      </c>
      <c r="F608" s="48"/>
      <c r="G608" s="47"/>
      <c r="H608" s="47"/>
      <c r="I608" s="47"/>
      <c r="J608" s="49" t="str">
        <f t="shared" si="20"/>
        <v/>
      </c>
      <c r="K608" s="77"/>
      <c r="L608" s="47"/>
      <c r="M608" s="50"/>
      <c r="N608" s="51" t="str">
        <f>IF(OR($G608="",$L608=""),"",ROUND(IF($F608="Long",(L608-G608),(G608-L608)) * POWER(10, VLOOKUP($D608,'Currency Pairs'!$A:$C,3,FALSE)),0))</f>
        <v/>
      </c>
      <c r="O608" s="93" t="str">
        <f>IF($P608="","",(($P608+$Q608+$R608)/LOOKUP(2,1/($V$4:$V607&lt;&gt;""),$V$4:$V607)))</f>
        <v/>
      </c>
      <c r="P608" s="52"/>
      <c r="Q608" s="52"/>
      <c r="R608" s="52"/>
      <c r="S608" s="40" t="str">
        <f t="shared" si="21"/>
        <v/>
      </c>
      <c r="T608" s="64"/>
      <c r="U608" s="64"/>
      <c r="V608" s="39" t="str">
        <f>IF($P608="","",$P608+$Q608+LOOKUP(2,1/($V$4:$V607&lt;&gt;""),$V$4:$V607))</f>
        <v/>
      </c>
      <c r="W608" s="40"/>
      <c r="X608" s="40"/>
      <c r="Y608" s="33"/>
      <c r="Z608" s="33"/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  <c r="CY608" s="33"/>
      <c r="CZ608" s="33"/>
      <c r="DA608" s="33"/>
      <c r="DB608" s="33"/>
      <c r="DC608" s="33"/>
      <c r="DD608" s="33"/>
      <c r="DE608" s="33"/>
      <c r="DF608" s="33"/>
      <c r="DG608" s="33"/>
      <c r="DH608" s="33"/>
      <c r="DI608" s="33"/>
      <c r="DJ608" s="33"/>
      <c r="DK608" s="33"/>
      <c r="DL608" s="33"/>
      <c r="DM608" s="33"/>
      <c r="DN608" s="33"/>
      <c r="DO608" s="33"/>
      <c r="DP608" s="33"/>
      <c r="DQ608" s="33"/>
      <c r="DR608" s="33"/>
      <c r="DS608" s="33"/>
      <c r="DT608" s="33"/>
      <c r="DU608" s="33"/>
      <c r="DV608" s="33"/>
      <c r="DW608" s="33"/>
      <c r="DX608" s="33"/>
      <c r="DY608" s="33"/>
      <c r="DZ608" s="33"/>
      <c r="EA608" s="33"/>
      <c r="EB608" s="33"/>
      <c r="EC608" s="33"/>
      <c r="ED608" s="33"/>
      <c r="EE608" s="33"/>
      <c r="EF608" s="33"/>
      <c r="EG608" s="33"/>
      <c r="EH608" s="33"/>
      <c r="EI608" s="33"/>
      <c r="EJ608" s="33"/>
      <c r="EK608" s="33"/>
      <c r="EL608" s="33"/>
      <c r="EM608" s="33"/>
      <c r="EN608" s="33"/>
      <c r="EO608" s="33"/>
      <c r="EP608" s="33"/>
      <c r="EQ608" s="33"/>
      <c r="ER608" s="33"/>
      <c r="ES608" s="33"/>
      <c r="ET608" s="33"/>
      <c r="EU608" s="33"/>
      <c r="EV608" s="33"/>
      <c r="EW608" s="33"/>
      <c r="EX608" s="33"/>
      <c r="EY608" s="33"/>
      <c r="EZ608" s="33"/>
      <c r="FA608" s="33"/>
      <c r="FB608" s="33"/>
      <c r="FC608" s="33"/>
      <c r="FD608" s="33"/>
      <c r="FE608" s="33"/>
      <c r="FF608" s="33"/>
      <c r="FG608" s="33"/>
      <c r="FH608" s="33"/>
      <c r="FI608" s="33"/>
      <c r="FJ608" s="33"/>
      <c r="FK608" s="33"/>
      <c r="FL608" s="33"/>
      <c r="FM608" s="33"/>
      <c r="FN608" s="33"/>
      <c r="FO608" s="33"/>
      <c r="FP608" s="33"/>
      <c r="FQ608" s="33"/>
      <c r="FR608" s="33"/>
      <c r="FS608" s="33"/>
      <c r="FT608" s="33"/>
      <c r="FU608" s="33"/>
      <c r="FV608" s="33"/>
      <c r="FW608" s="33"/>
      <c r="FX608" s="33"/>
      <c r="FY608" s="33"/>
      <c r="FZ608" s="33"/>
      <c r="GA608" s="33"/>
      <c r="GB608" s="33"/>
      <c r="GC608" s="33"/>
      <c r="GD608" s="33"/>
      <c r="GE608" s="33"/>
      <c r="GF608" s="33"/>
      <c r="GG608" s="33"/>
      <c r="GH608" s="33"/>
      <c r="GI608" s="33"/>
      <c r="GJ608" s="33"/>
      <c r="GK608" s="33"/>
      <c r="GL608" s="33"/>
      <c r="GM608" s="33"/>
      <c r="GN608" s="33"/>
      <c r="GO608" s="33"/>
      <c r="GP608" s="33"/>
      <c r="GQ608" s="33"/>
      <c r="GR608" s="33"/>
      <c r="GS608" s="33"/>
      <c r="GT608" s="33"/>
      <c r="GU608" s="33"/>
      <c r="GV608" s="33"/>
      <c r="GW608" s="33"/>
      <c r="GX608" s="33"/>
      <c r="GY608" s="33"/>
      <c r="GZ608" s="33"/>
      <c r="HA608" s="33"/>
      <c r="HB608" s="33"/>
      <c r="HC608" s="33"/>
      <c r="HD608" s="33"/>
      <c r="HE608" s="33"/>
      <c r="HF608" s="33"/>
      <c r="HG608" s="33"/>
      <c r="HH608" s="33"/>
      <c r="HI608" s="33"/>
      <c r="HJ608" s="33"/>
      <c r="HK608" s="33"/>
      <c r="HL608" s="33"/>
      <c r="HM608" s="33"/>
      <c r="HN608" s="33"/>
      <c r="HO608" s="33"/>
      <c r="HP608" s="33"/>
      <c r="HQ608" s="33"/>
      <c r="HR608" s="33"/>
      <c r="HS608" s="33"/>
      <c r="HT608" s="33"/>
      <c r="HU608" s="33"/>
      <c r="HV608" s="33"/>
      <c r="HW608" s="33"/>
      <c r="HX608" s="33"/>
      <c r="HY608" s="33"/>
      <c r="HZ608" s="33"/>
      <c r="IA608" s="33"/>
      <c r="IB608" s="33"/>
      <c r="IC608" s="33"/>
      <c r="ID608" s="33"/>
      <c r="IE608" s="33"/>
      <c r="IF608" s="33"/>
      <c r="IG608" s="33"/>
      <c r="IH608" s="33"/>
      <c r="II608" s="33"/>
      <c r="IJ608" s="33"/>
      <c r="IK608" s="33"/>
      <c r="IL608" s="33"/>
      <c r="IM608" s="33"/>
      <c r="IN608" s="33"/>
      <c r="IO608" s="33"/>
      <c r="IP608" s="33"/>
      <c r="IQ608" s="33"/>
      <c r="IR608" s="33"/>
      <c r="IS608" s="33"/>
      <c r="IT608" s="33"/>
      <c r="IU608" s="33"/>
      <c r="IV608" s="33"/>
      <c r="IW608" s="33"/>
      <c r="IX608" s="33"/>
    </row>
    <row r="609" spans="1:258" ht="18" x14ac:dyDescent="0.25">
      <c r="A609" s="24">
        <f>LOOKUP(2,1/($A$4:$A608&lt;&gt;""),$A$4:$A608)+1</f>
        <v>601</v>
      </c>
      <c r="B609" s="25"/>
      <c r="C609" s="42"/>
      <c r="D609" s="26" t="str">
        <f ca="1">IFERROR(IF($E609="","",VLOOKUP($E609,'Currency Pairs'!$B$4:$D$1001,3,FALSE)),"")</f>
        <v/>
      </c>
      <c r="E609" s="41" t="str">
        <f ca="1">IFERROR(IF($D609="","",VLOOKUP($D609,'Currency Pairs'!$A$4:$B$1001,2,FALSE)),"")</f>
        <v/>
      </c>
      <c r="F609" s="42"/>
      <c r="G609" s="41"/>
      <c r="H609" s="41"/>
      <c r="I609" s="41"/>
      <c r="J609" s="43" t="str">
        <f t="shared" si="20"/>
        <v/>
      </c>
      <c r="K609" s="76"/>
      <c r="L609" s="41"/>
      <c r="M609" s="44"/>
      <c r="N609" s="45" t="str">
        <f>IF(OR($G609="",$L609=""),"",ROUND(IF($F609="Long",(L609-G609),(G609-L609)) * POWER(10, VLOOKUP($D609,'Currency Pairs'!$A:$C,3,FALSE)),0))</f>
        <v/>
      </c>
      <c r="O609" s="89" t="str">
        <f>IF($P609="","",(($P609+$Q609+$R609)/LOOKUP(2,1/($V$4:$V608&lt;&gt;""),$V$4:$V608)))</f>
        <v/>
      </c>
      <c r="P609" s="46"/>
      <c r="Q609" s="46"/>
      <c r="R609" s="46"/>
      <c r="S609" s="31" t="str">
        <f t="shared" si="21"/>
        <v/>
      </c>
      <c r="T609" s="63"/>
      <c r="U609" s="63"/>
      <c r="V609" s="30" t="str">
        <f>IF($P609="","",$P609+$Q609+LOOKUP(2,1/($V$4:$V608&lt;&gt;""),$V$4:$V608))</f>
        <v/>
      </c>
      <c r="W609" s="31"/>
      <c r="X609" s="31"/>
      <c r="Y609" s="32"/>
      <c r="Z609" s="32"/>
      <c r="AA609" s="32"/>
      <c r="AB609" s="32"/>
      <c r="AC609" s="32"/>
      <c r="AD609" s="32"/>
      <c r="AE609" s="32"/>
      <c r="AF609" s="32"/>
      <c r="AG609" s="32"/>
      <c r="AH609" s="32"/>
      <c r="AI609" s="32"/>
      <c r="AJ609" s="32"/>
      <c r="AK609" s="32"/>
      <c r="AL609" s="32"/>
      <c r="AM609" s="32"/>
      <c r="AN609" s="32"/>
      <c r="AO609" s="32"/>
      <c r="AP609" s="32"/>
      <c r="AQ609" s="32"/>
      <c r="AR609" s="32"/>
      <c r="AS609" s="32"/>
      <c r="AT609" s="32"/>
      <c r="AU609" s="32"/>
      <c r="AV609" s="32"/>
      <c r="AW609" s="32"/>
      <c r="AX609" s="32"/>
      <c r="AY609" s="32"/>
      <c r="AZ609" s="32"/>
      <c r="BA609" s="32"/>
      <c r="BB609" s="32"/>
      <c r="BC609" s="32"/>
      <c r="BD609" s="32"/>
      <c r="BE609" s="32"/>
      <c r="BF609" s="32"/>
      <c r="BG609" s="32"/>
      <c r="BH609" s="32"/>
      <c r="BI609" s="32"/>
      <c r="BJ609" s="32"/>
      <c r="BK609" s="32"/>
      <c r="BL609" s="32"/>
      <c r="BM609" s="32"/>
      <c r="BN609" s="32"/>
      <c r="BO609" s="32"/>
      <c r="BP609" s="32"/>
      <c r="BQ609" s="32"/>
      <c r="BR609" s="32"/>
      <c r="BS609" s="32"/>
      <c r="BT609" s="32"/>
      <c r="BU609" s="32"/>
      <c r="BV609" s="32"/>
      <c r="BW609" s="32"/>
      <c r="BX609" s="32"/>
      <c r="BY609" s="32"/>
      <c r="BZ609" s="32"/>
      <c r="CA609" s="32"/>
      <c r="CB609" s="32"/>
      <c r="CC609" s="32"/>
      <c r="CD609" s="32"/>
      <c r="CE609" s="32"/>
      <c r="CF609" s="32"/>
      <c r="CG609" s="32"/>
      <c r="CH609" s="32"/>
      <c r="CI609" s="32"/>
      <c r="CJ609" s="32"/>
      <c r="CK609" s="32"/>
      <c r="CL609" s="32"/>
      <c r="CM609" s="32"/>
      <c r="CN609" s="32"/>
      <c r="CO609" s="32"/>
      <c r="CP609" s="32"/>
      <c r="CQ609" s="32"/>
      <c r="CR609" s="32"/>
      <c r="CS609" s="32"/>
      <c r="CT609" s="32"/>
      <c r="CU609" s="32"/>
      <c r="CV609" s="32"/>
      <c r="CW609" s="32"/>
      <c r="CX609" s="32"/>
      <c r="CY609" s="32"/>
      <c r="CZ609" s="32"/>
      <c r="DA609" s="32"/>
      <c r="DB609" s="32"/>
      <c r="DC609" s="32"/>
      <c r="DD609" s="32"/>
      <c r="DE609" s="32"/>
      <c r="DF609" s="32"/>
      <c r="DG609" s="32"/>
      <c r="DH609" s="32"/>
      <c r="DI609" s="32"/>
      <c r="DJ609" s="32"/>
      <c r="DK609" s="32"/>
      <c r="DL609" s="32"/>
      <c r="DM609" s="32"/>
      <c r="DN609" s="32"/>
      <c r="DO609" s="32"/>
      <c r="DP609" s="32"/>
      <c r="DQ609" s="32"/>
      <c r="DR609" s="32"/>
      <c r="DS609" s="32"/>
      <c r="DT609" s="32"/>
      <c r="DU609" s="32"/>
      <c r="DV609" s="32"/>
      <c r="DW609" s="32"/>
      <c r="DX609" s="32"/>
      <c r="DY609" s="32"/>
      <c r="DZ609" s="32"/>
      <c r="EA609" s="32"/>
      <c r="EB609" s="32"/>
      <c r="EC609" s="32"/>
      <c r="ED609" s="32"/>
      <c r="EE609" s="32"/>
      <c r="EF609" s="32"/>
      <c r="EG609" s="32"/>
      <c r="EH609" s="32"/>
      <c r="EI609" s="32"/>
      <c r="EJ609" s="32"/>
      <c r="EK609" s="32"/>
      <c r="EL609" s="32"/>
      <c r="EM609" s="32"/>
      <c r="EN609" s="32"/>
      <c r="EO609" s="32"/>
      <c r="EP609" s="32"/>
      <c r="EQ609" s="32"/>
      <c r="ER609" s="32"/>
      <c r="ES609" s="32"/>
      <c r="ET609" s="32"/>
      <c r="EU609" s="32"/>
      <c r="EV609" s="32"/>
      <c r="EW609" s="32"/>
      <c r="EX609" s="32"/>
      <c r="EY609" s="32"/>
      <c r="EZ609" s="32"/>
      <c r="FA609" s="32"/>
      <c r="FB609" s="32"/>
      <c r="FC609" s="32"/>
      <c r="FD609" s="32"/>
      <c r="FE609" s="32"/>
      <c r="FF609" s="32"/>
      <c r="FG609" s="32"/>
      <c r="FH609" s="32"/>
      <c r="FI609" s="32"/>
      <c r="FJ609" s="32"/>
      <c r="FK609" s="32"/>
      <c r="FL609" s="32"/>
      <c r="FM609" s="32"/>
      <c r="FN609" s="32"/>
      <c r="FO609" s="32"/>
      <c r="FP609" s="32"/>
      <c r="FQ609" s="32"/>
      <c r="FR609" s="32"/>
      <c r="FS609" s="32"/>
      <c r="FT609" s="32"/>
      <c r="FU609" s="32"/>
      <c r="FV609" s="32"/>
      <c r="FW609" s="32"/>
      <c r="FX609" s="32"/>
      <c r="FY609" s="32"/>
      <c r="FZ609" s="32"/>
      <c r="GA609" s="32"/>
      <c r="GB609" s="32"/>
      <c r="GC609" s="32"/>
      <c r="GD609" s="32"/>
      <c r="GE609" s="32"/>
      <c r="GF609" s="32"/>
      <c r="GG609" s="32"/>
      <c r="GH609" s="32"/>
      <c r="GI609" s="32"/>
      <c r="GJ609" s="32"/>
      <c r="GK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</row>
    <row r="610" spans="1:258" ht="18" x14ac:dyDescent="0.25">
      <c r="A610" s="33">
        <f>LOOKUP(2,1/($A$4:$A609&lt;&gt;""),$A$4:$A609)+1</f>
        <v>602</v>
      </c>
      <c r="B610" s="34"/>
      <c r="C610" s="48"/>
      <c r="D610" s="35" t="str">
        <f ca="1">IFERROR(IF($E610="","",VLOOKUP($E610,'Currency Pairs'!$B$4:$D$1001,3,FALSE)),"")</f>
        <v/>
      </c>
      <c r="E610" s="47" t="str">
        <f ca="1">IFERROR(IF($D610="","",VLOOKUP($D610,'Currency Pairs'!$A$4:$B$1001,2,FALSE)),"")</f>
        <v/>
      </c>
      <c r="F610" s="48"/>
      <c r="G610" s="47"/>
      <c r="H610" s="47"/>
      <c r="I610" s="47"/>
      <c r="J610" s="49" t="str">
        <f t="shared" si="20"/>
        <v/>
      </c>
      <c r="K610" s="77"/>
      <c r="L610" s="47"/>
      <c r="M610" s="50"/>
      <c r="N610" s="51" t="str">
        <f>IF(OR($G610="",$L610=""),"",ROUND(IF($F610="Long",(L610-G610),(G610-L610)) * POWER(10, VLOOKUP($D610,'Currency Pairs'!$A:$C,3,FALSE)),0))</f>
        <v/>
      </c>
      <c r="O610" s="93" t="str">
        <f>IF($P610="","",(($P610+$Q610+$R610)/LOOKUP(2,1/($V$4:$V609&lt;&gt;""),$V$4:$V609)))</f>
        <v/>
      </c>
      <c r="P610" s="52"/>
      <c r="Q610" s="52"/>
      <c r="R610" s="52"/>
      <c r="S610" s="40" t="str">
        <f t="shared" si="21"/>
        <v/>
      </c>
      <c r="T610" s="64"/>
      <c r="U610" s="64"/>
      <c r="V610" s="39" t="str">
        <f>IF($P610="","",$P610+$Q610+LOOKUP(2,1/($V$4:$V609&lt;&gt;""),$V$4:$V609))</f>
        <v/>
      </c>
      <c r="W610" s="40"/>
      <c r="X610" s="40"/>
      <c r="Y610" s="33"/>
      <c r="Z610" s="33"/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  <c r="CY610" s="33"/>
      <c r="CZ610" s="33"/>
      <c r="DA610" s="33"/>
      <c r="DB610" s="33"/>
      <c r="DC610" s="33"/>
      <c r="DD610" s="33"/>
      <c r="DE610" s="33"/>
      <c r="DF610" s="33"/>
      <c r="DG610" s="33"/>
      <c r="DH610" s="33"/>
      <c r="DI610" s="33"/>
      <c r="DJ610" s="33"/>
      <c r="DK610" s="33"/>
      <c r="DL610" s="33"/>
      <c r="DM610" s="33"/>
      <c r="DN610" s="33"/>
      <c r="DO610" s="33"/>
      <c r="DP610" s="33"/>
      <c r="DQ610" s="33"/>
      <c r="DR610" s="33"/>
      <c r="DS610" s="33"/>
      <c r="DT610" s="33"/>
      <c r="DU610" s="33"/>
      <c r="DV610" s="33"/>
      <c r="DW610" s="33"/>
      <c r="DX610" s="33"/>
      <c r="DY610" s="33"/>
      <c r="DZ610" s="33"/>
      <c r="EA610" s="33"/>
      <c r="EB610" s="33"/>
      <c r="EC610" s="33"/>
      <c r="ED610" s="33"/>
      <c r="EE610" s="33"/>
      <c r="EF610" s="33"/>
      <c r="EG610" s="33"/>
      <c r="EH610" s="33"/>
      <c r="EI610" s="33"/>
      <c r="EJ610" s="33"/>
      <c r="EK610" s="33"/>
      <c r="EL610" s="33"/>
      <c r="EM610" s="33"/>
      <c r="EN610" s="33"/>
      <c r="EO610" s="33"/>
      <c r="EP610" s="33"/>
      <c r="EQ610" s="33"/>
      <c r="ER610" s="33"/>
      <c r="ES610" s="33"/>
      <c r="ET610" s="33"/>
      <c r="EU610" s="33"/>
      <c r="EV610" s="33"/>
      <c r="EW610" s="33"/>
      <c r="EX610" s="33"/>
      <c r="EY610" s="33"/>
      <c r="EZ610" s="33"/>
      <c r="FA610" s="33"/>
      <c r="FB610" s="33"/>
      <c r="FC610" s="33"/>
      <c r="FD610" s="33"/>
      <c r="FE610" s="33"/>
      <c r="FF610" s="33"/>
      <c r="FG610" s="33"/>
      <c r="FH610" s="33"/>
      <c r="FI610" s="33"/>
      <c r="FJ610" s="33"/>
      <c r="FK610" s="33"/>
      <c r="FL610" s="33"/>
      <c r="FM610" s="33"/>
      <c r="FN610" s="33"/>
      <c r="FO610" s="33"/>
      <c r="FP610" s="33"/>
      <c r="FQ610" s="33"/>
      <c r="FR610" s="33"/>
      <c r="FS610" s="33"/>
      <c r="FT610" s="33"/>
      <c r="FU610" s="33"/>
      <c r="FV610" s="33"/>
      <c r="FW610" s="33"/>
      <c r="FX610" s="33"/>
      <c r="FY610" s="33"/>
      <c r="FZ610" s="33"/>
      <c r="GA610" s="33"/>
      <c r="GB610" s="33"/>
      <c r="GC610" s="33"/>
      <c r="GD610" s="33"/>
      <c r="GE610" s="33"/>
      <c r="GF610" s="33"/>
      <c r="GG610" s="33"/>
      <c r="GH610" s="33"/>
      <c r="GI610" s="33"/>
      <c r="GJ610" s="33"/>
      <c r="GK610" s="33"/>
      <c r="GL610" s="33"/>
      <c r="GM610" s="33"/>
      <c r="GN610" s="33"/>
      <c r="GO610" s="33"/>
      <c r="GP610" s="33"/>
      <c r="GQ610" s="33"/>
      <c r="GR610" s="33"/>
      <c r="GS610" s="33"/>
      <c r="GT610" s="33"/>
      <c r="GU610" s="33"/>
      <c r="GV610" s="33"/>
      <c r="GW610" s="33"/>
      <c r="GX610" s="33"/>
      <c r="GY610" s="33"/>
      <c r="GZ610" s="33"/>
      <c r="HA610" s="33"/>
      <c r="HB610" s="33"/>
      <c r="HC610" s="33"/>
      <c r="HD610" s="33"/>
      <c r="HE610" s="33"/>
      <c r="HF610" s="33"/>
      <c r="HG610" s="33"/>
      <c r="HH610" s="33"/>
      <c r="HI610" s="33"/>
      <c r="HJ610" s="33"/>
      <c r="HK610" s="33"/>
      <c r="HL610" s="33"/>
      <c r="HM610" s="33"/>
      <c r="HN610" s="33"/>
      <c r="HO610" s="33"/>
      <c r="HP610" s="33"/>
      <c r="HQ610" s="33"/>
      <c r="HR610" s="33"/>
      <c r="HS610" s="33"/>
      <c r="HT610" s="33"/>
      <c r="HU610" s="33"/>
      <c r="HV610" s="33"/>
      <c r="HW610" s="33"/>
      <c r="HX610" s="33"/>
      <c r="HY610" s="33"/>
      <c r="HZ610" s="33"/>
      <c r="IA610" s="33"/>
      <c r="IB610" s="33"/>
      <c r="IC610" s="33"/>
      <c r="ID610" s="33"/>
      <c r="IE610" s="33"/>
      <c r="IF610" s="33"/>
      <c r="IG610" s="33"/>
      <c r="IH610" s="33"/>
      <c r="II610" s="33"/>
      <c r="IJ610" s="33"/>
      <c r="IK610" s="33"/>
      <c r="IL610" s="33"/>
      <c r="IM610" s="33"/>
      <c r="IN610" s="33"/>
      <c r="IO610" s="33"/>
      <c r="IP610" s="33"/>
      <c r="IQ610" s="33"/>
      <c r="IR610" s="33"/>
      <c r="IS610" s="33"/>
      <c r="IT610" s="33"/>
      <c r="IU610" s="33"/>
      <c r="IV610" s="33"/>
      <c r="IW610" s="33"/>
      <c r="IX610" s="33"/>
    </row>
    <row r="611" spans="1:258" ht="18" x14ac:dyDescent="0.25">
      <c r="A611" s="24">
        <f>LOOKUP(2,1/($A$4:$A610&lt;&gt;""),$A$4:$A610)+1</f>
        <v>603</v>
      </c>
      <c r="B611" s="25"/>
      <c r="C611" s="42"/>
      <c r="D611" s="26" t="str">
        <f ca="1">IFERROR(IF($E611="","",VLOOKUP($E611,'Currency Pairs'!$B$4:$D$1001,3,FALSE)),"")</f>
        <v/>
      </c>
      <c r="E611" s="41" t="str">
        <f ca="1">IFERROR(IF($D611="","",VLOOKUP($D611,'Currency Pairs'!$A$4:$B$1001,2,FALSE)),"")</f>
        <v/>
      </c>
      <c r="F611" s="42"/>
      <c r="G611" s="41"/>
      <c r="H611" s="41"/>
      <c r="I611" s="41"/>
      <c r="J611" s="43" t="str">
        <f t="shared" si="20"/>
        <v/>
      </c>
      <c r="K611" s="76"/>
      <c r="L611" s="41"/>
      <c r="M611" s="44"/>
      <c r="N611" s="45" t="str">
        <f>IF(OR($G611="",$L611=""),"",ROUND(IF($F611="Long",(L611-G611),(G611-L611)) * POWER(10, VLOOKUP($D611,'Currency Pairs'!$A:$C,3,FALSE)),0))</f>
        <v/>
      </c>
      <c r="O611" s="89" t="str">
        <f>IF($P611="","",(($P611+$Q611+$R611)/LOOKUP(2,1/($V$4:$V610&lt;&gt;""),$V$4:$V610)))</f>
        <v/>
      </c>
      <c r="P611" s="46"/>
      <c r="Q611" s="46"/>
      <c r="R611" s="46"/>
      <c r="S611" s="31" t="str">
        <f t="shared" si="21"/>
        <v/>
      </c>
      <c r="T611" s="63"/>
      <c r="U611" s="63"/>
      <c r="V611" s="30" t="str">
        <f>IF($P611="","",$P611+$Q611+LOOKUP(2,1/($V$4:$V610&lt;&gt;""),$V$4:$V610))</f>
        <v/>
      </c>
      <c r="W611" s="31"/>
      <c r="X611" s="31"/>
      <c r="Y611" s="32"/>
      <c r="Z611" s="32"/>
      <c r="AA611" s="32"/>
      <c r="AB611" s="32"/>
      <c r="AC611" s="32"/>
      <c r="AD611" s="32"/>
      <c r="AE611" s="32"/>
      <c r="AF611" s="32"/>
      <c r="AG611" s="32"/>
      <c r="AH611" s="32"/>
      <c r="AI611" s="32"/>
      <c r="AJ611" s="32"/>
      <c r="AK611" s="32"/>
      <c r="AL611" s="32"/>
      <c r="AM611" s="32"/>
      <c r="AN611" s="32"/>
      <c r="AO611" s="32"/>
      <c r="AP611" s="32"/>
      <c r="AQ611" s="32"/>
      <c r="AR611" s="32"/>
      <c r="AS611" s="32"/>
      <c r="AT611" s="32"/>
      <c r="AU611" s="32"/>
      <c r="AV611" s="32"/>
      <c r="AW611" s="32"/>
      <c r="AX611" s="32"/>
      <c r="AY611" s="32"/>
      <c r="AZ611" s="32"/>
      <c r="BA611" s="32"/>
      <c r="BB611" s="32"/>
      <c r="BC611" s="32"/>
      <c r="BD611" s="32"/>
      <c r="BE611" s="32"/>
      <c r="BF611" s="32"/>
      <c r="BG611" s="32"/>
      <c r="BH611" s="32"/>
      <c r="BI611" s="32"/>
      <c r="BJ611" s="32"/>
      <c r="BK611" s="32"/>
      <c r="BL611" s="32"/>
      <c r="BM611" s="32"/>
      <c r="BN611" s="32"/>
      <c r="BO611" s="32"/>
      <c r="BP611" s="32"/>
      <c r="BQ611" s="32"/>
      <c r="BR611" s="32"/>
      <c r="BS611" s="32"/>
      <c r="BT611" s="32"/>
      <c r="BU611" s="32"/>
      <c r="BV611" s="32"/>
      <c r="BW611" s="32"/>
      <c r="BX611" s="32"/>
      <c r="BY611" s="32"/>
      <c r="BZ611" s="32"/>
      <c r="CA611" s="32"/>
      <c r="CB611" s="32"/>
      <c r="CC611" s="32"/>
      <c r="CD611" s="32"/>
      <c r="CE611" s="32"/>
      <c r="CF611" s="32"/>
      <c r="CG611" s="32"/>
      <c r="CH611" s="32"/>
      <c r="CI611" s="32"/>
      <c r="CJ611" s="32"/>
      <c r="CK611" s="32"/>
      <c r="CL611" s="32"/>
      <c r="CM611" s="32"/>
      <c r="CN611" s="32"/>
      <c r="CO611" s="32"/>
      <c r="CP611" s="32"/>
      <c r="CQ611" s="32"/>
      <c r="CR611" s="32"/>
      <c r="CS611" s="32"/>
      <c r="CT611" s="32"/>
      <c r="CU611" s="32"/>
      <c r="CV611" s="32"/>
      <c r="CW611" s="32"/>
      <c r="CX611" s="32"/>
      <c r="CY611" s="32"/>
      <c r="CZ611" s="32"/>
      <c r="DA611" s="32"/>
      <c r="DB611" s="32"/>
      <c r="DC611" s="32"/>
      <c r="DD611" s="32"/>
      <c r="DE611" s="32"/>
      <c r="DF611" s="32"/>
      <c r="DG611" s="32"/>
      <c r="DH611" s="32"/>
      <c r="DI611" s="32"/>
      <c r="DJ611" s="32"/>
      <c r="DK611" s="32"/>
      <c r="DL611" s="32"/>
      <c r="DM611" s="32"/>
      <c r="DN611" s="32"/>
      <c r="DO611" s="32"/>
      <c r="DP611" s="32"/>
      <c r="DQ611" s="32"/>
      <c r="DR611" s="32"/>
      <c r="DS611" s="32"/>
      <c r="DT611" s="32"/>
      <c r="DU611" s="32"/>
      <c r="DV611" s="32"/>
      <c r="DW611" s="32"/>
      <c r="DX611" s="32"/>
      <c r="DY611" s="32"/>
      <c r="DZ611" s="32"/>
      <c r="EA611" s="32"/>
      <c r="EB611" s="32"/>
      <c r="EC611" s="32"/>
      <c r="ED611" s="32"/>
      <c r="EE611" s="32"/>
      <c r="EF611" s="32"/>
      <c r="EG611" s="32"/>
      <c r="EH611" s="32"/>
      <c r="EI611" s="32"/>
      <c r="EJ611" s="32"/>
      <c r="EK611" s="32"/>
      <c r="EL611" s="32"/>
      <c r="EM611" s="32"/>
      <c r="EN611" s="32"/>
      <c r="EO611" s="32"/>
      <c r="EP611" s="32"/>
      <c r="EQ611" s="32"/>
      <c r="ER611" s="32"/>
      <c r="ES611" s="32"/>
      <c r="ET611" s="32"/>
      <c r="EU611" s="32"/>
      <c r="EV611" s="32"/>
      <c r="EW611" s="32"/>
      <c r="EX611" s="32"/>
      <c r="EY611" s="32"/>
      <c r="EZ611" s="32"/>
      <c r="FA611" s="32"/>
      <c r="FB611" s="32"/>
      <c r="FC611" s="32"/>
      <c r="FD611" s="32"/>
      <c r="FE611" s="32"/>
      <c r="FF611" s="32"/>
      <c r="FG611" s="32"/>
      <c r="FH611" s="32"/>
      <c r="FI611" s="32"/>
      <c r="FJ611" s="32"/>
      <c r="FK611" s="32"/>
      <c r="FL611" s="32"/>
      <c r="FM611" s="32"/>
      <c r="FN611" s="32"/>
      <c r="FO611" s="32"/>
      <c r="FP611" s="32"/>
      <c r="FQ611" s="32"/>
      <c r="FR611" s="32"/>
      <c r="FS611" s="32"/>
      <c r="FT611" s="32"/>
      <c r="FU611" s="32"/>
      <c r="FV611" s="32"/>
      <c r="FW611" s="32"/>
      <c r="FX611" s="32"/>
      <c r="FY611" s="32"/>
      <c r="FZ611" s="32"/>
      <c r="GA611" s="32"/>
      <c r="GB611" s="32"/>
      <c r="GC611" s="32"/>
      <c r="GD611" s="32"/>
      <c r="GE611" s="32"/>
      <c r="GF611" s="32"/>
      <c r="GG611" s="32"/>
      <c r="GH611" s="32"/>
      <c r="GI611" s="32"/>
      <c r="GJ611" s="32"/>
      <c r="GK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</row>
    <row r="612" spans="1:258" ht="18" x14ac:dyDescent="0.25">
      <c r="A612" s="33">
        <f>LOOKUP(2,1/($A$4:$A611&lt;&gt;""),$A$4:$A611)+1</f>
        <v>604</v>
      </c>
      <c r="B612" s="34"/>
      <c r="C612" s="48"/>
      <c r="D612" s="35" t="str">
        <f ca="1">IFERROR(IF($E612="","",VLOOKUP($E612,'Currency Pairs'!$B$4:$D$1001,3,FALSE)),"")</f>
        <v/>
      </c>
      <c r="E612" s="47" t="str">
        <f ca="1">IFERROR(IF($D612="","",VLOOKUP($D612,'Currency Pairs'!$A$4:$B$1001,2,FALSE)),"")</f>
        <v/>
      </c>
      <c r="F612" s="48"/>
      <c r="G612" s="47"/>
      <c r="H612" s="47"/>
      <c r="I612" s="47"/>
      <c r="J612" s="49" t="str">
        <f t="shared" si="20"/>
        <v/>
      </c>
      <c r="K612" s="77"/>
      <c r="L612" s="47"/>
      <c r="M612" s="50"/>
      <c r="N612" s="51" t="str">
        <f>IF(OR($G612="",$L612=""),"",ROUND(IF($F612="Long",(L612-G612),(G612-L612)) * POWER(10, VLOOKUP($D612,'Currency Pairs'!$A:$C,3,FALSE)),0))</f>
        <v/>
      </c>
      <c r="O612" s="93" t="str">
        <f>IF($P612="","",(($P612+$Q612+$R612)/LOOKUP(2,1/($V$4:$V611&lt;&gt;""),$V$4:$V611)))</f>
        <v/>
      </c>
      <c r="P612" s="52"/>
      <c r="Q612" s="52"/>
      <c r="R612" s="52"/>
      <c r="S612" s="40" t="str">
        <f t="shared" si="21"/>
        <v/>
      </c>
      <c r="T612" s="64"/>
      <c r="U612" s="64"/>
      <c r="V612" s="39" t="str">
        <f>IF($P612="","",$P612+$Q612+LOOKUP(2,1/($V$4:$V611&lt;&gt;""),$V$4:$V611))</f>
        <v/>
      </c>
      <c r="W612" s="40"/>
      <c r="X612" s="40"/>
      <c r="Y612" s="33"/>
      <c r="Z612" s="33"/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  <c r="CY612" s="33"/>
      <c r="CZ612" s="33"/>
      <c r="DA612" s="33"/>
      <c r="DB612" s="33"/>
      <c r="DC612" s="33"/>
      <c r="DD612" s="33"/>
      <c r="DE612" s="33"/>
      <c r="DF612" s="33"/>
      <c r="DG612" s="33"/>
      <c r="DH612" s="33"/>
      <c r="DI612" s="33"/>
      <c r="DJ612" s="33"/>
      <c r="DK612" s="33"/>
      <c r="DL612" s="33"/>
      <c r="DM612" s="33"/>
      <c r="DN612" s="33"/>
      <c r="DO612" s="33"/>
      <c r="DP612" s="33"/>
      <c r="DQ612" s="33"/>
      <c r="DR612" s="33"/>
      <c r="DS612" s="33"/>
      <c r="DT612" s="33"/>
      <c r="DU612" s="33"/>
      <c r="DV612" s="33"/>
      <c r="DW612" s="33"/>
      <c r="DX612" s="33"/>
      <c r="DY612" s="33"/>
      <c r="DZ612" s="33"/>
      <c r="EA612" s="33"/>
      <c r="EB612" s="33"/>
      <c r="EC612" s="33"/>
      <c r="ED612" s="33"/>
      <c r="EE612" s="33"/>
      <c r="EF612" s="33"/>
      <c r="EG612" s="33"/>
      <c r="EH612" s="33"/>
      <c r="EI612" s="33"/>
      <c r="EJ612" s="33"/>
      <c r="EK612" s="33"/>
      <c r="EL612" s="33"/>
      <c r="EM612" s="33"/>
      <c r="EN612" s="33"/>
      <c r="EO612" s="33"/>
      <c r="EP612" s="33"/>
      <c r="EQ612" s="33"/>
      <c r="ER612" s="33"/>
      <c r="ES612" s="33"/>
      <c r="ET612" s="33"/>
      <c r="EU612" s="33"/>
      <c r="EV612" s="33"/>
      <c r="EW612" s="33"/>
      <c r="EX612" s="33"/>
      <c r="EY612" s="33"/>
      <c r="EZ612" s="33"/>
      <c r="FA612" s="33"/>
      <c r="FB612" s="33"/>
      <c r="FC612" s="33"/>
      <c r="FD612" s="33"/>
      <c r="FE612" s="33"/>
      <c r="FF612" s="33"/>
      <c r="FG612" s="33"/>
      <c r="FH612" s="33"/>
      <c r="FI612" s="33"/>
      <c r="FJ612" s="33"/>
      <c r="FK612" s="33"/>
      <c r="FL612" s="33"/>
      <c r="FM612" s="33"/>
      <c r="FN612" s="33"/>
      <c r="FO612" s="33"/>
      <c r="FP612" s="33"/>
      <c r="FQ612" s="33"/>
      <c r="FR612" s="33"/>
      <c r="FS612" s="33"/>
      <c r="FT612" s="33"/>
      <c r="FU612" s="33"/>
      <c r="FV612" s="33"/>
      <c r="FW612" s="33"/>
      <c r="FX612" s="33"/>
      <c r="FY612" s="33"/>
      <c r="FZ612" s="33"/>
      <c r="GA612" s="33"/>
      <c r="GB612" s="33"/>
      <c r="GC612" s="33"/>
      <c r="GD612" s="33"/>
      <c r="GE612" s="33"/>
      <c r="GF612" s="33"/>
      <c r="GG612" s="33"/>
      <c r="GH612" s="33"/>
      <c r="GI612" s="33"/>
      <c r="GJ612" s="33"/>
      <c r="GK612" s="33"/>
      <c r="GL612" s="33"/>
      <c r="GM612" s="33"/>
      <c r="GN612" s="33"/>
      <c r="GO612" s="33"/>
      <c r="GP612" s="33"/>
      <c r="GQ612" s="33"/>
      <c r="GR612" s="33"/>
      <c r="GS612" s="33"/>
      <c r="GT612" s="33"/>
      <c r="GU612" s="33"/>
      <c r="GV612" s="33"/>
      <c r="GW612" s="33"/>
      <c r="GX612" s="33"/>
      <c r="GY612" s="33"/>
      <c r="GZ612" s="33"/>
      <c r="HA612" s="33"/>
      <c r="HB612" s="33"/>
      <c r="HC612" s="33"/>
      <c r="HD612" s="33"/>
      <c r="HE612" s="33"/>
      <c r="HF612" s="33"/>
      <c r="HG612" s="33"/>
      <c r="HH612" s="33"/>
      <c r="HI612" s="33"/>
      <c r="HJ612" s="33"/>
      <c r="HK612" s="33"/>
      <c r="HL612" s="33"/>
      <c r="HM612" s="33"/>
      <c r="HN612" s="33"/>
      <c r="HO612" s="33"/>
      <c r="HP612" s="33"/>
      <c r="HQ612" s="33"/>
      <c r="HR612" s="33"/>
      <c r="HS612" s="33"/>
      <c r="HT612" s="33"/>
      <c r="HU612" s="33"/>
      <c r="HV612" s="33"/>
      <c r="HW612" s="33"/>
      <c r="HX612" s="33"/>
      <c r="HY612" s="33"/>
      <c r="HZ612" s="33"/>
      <c r="IA612" s="33"/>
      <c r="IB612" s="33"/>
      <c r="IC612" s="33"/>
      <c r="ID612" s="33"/>
      <c r="IE612" s="33"/>
      <c r="IF612" s="33"/>
      <c r="IG612" s="33"/>
      <c r="IH612" s="33"/>
      <c r="II612" s="33"/>
      <c r="IJ612" s="33"/>
      <c r="IK612" s="33"/>
      <c r="IL612" s="33"/>
      <c r="IM612" s="33"/>
      <c r="IN612" s="33"/>
      <c r="IO612" s="33"/>
      <c r="IP612" s="33"/>
      <c r="IQ612" s="33"/>
      <c r="IR612" s="33"/>
      <c r="IS612" s="33"/>
      <c r="IT612" s="33"/>
      <c r="IU612" s="33"/>
      <c r="IV612" s="33"/>
      <c r="IW612" s="33"/>
      <c r="IX612" s="33"/>
    </row>
    <row r="613" spans="1:258" ht="18" x14ac:dyDescent="0.25">
      <c r="A613" s="24">
        <f>LOOKUP(2,1/($A$4:$A612&lt;&gt;""),$A$4:$A612)+1</f>
        <v>605</v>
      </c>
      <c r="B613" s="25"/>
      <c r="C613" s="42"/>
      <c r="D613" s="26" t="str">
        <f ca="1">IFERROR(IF($E613="","",VLOOKUP($E613,'Currency Pairs'!$B$4:$D$1001,3,FALSE)),"")</f>
        <v/>
      </c>
      <c r="E613" s="41" t="str">
        <f ca="1">IFERROR(IF($D613="","",VLOOKUP($D613,'Currency Pairs'!$A$4:$B$1001,2,FALSE)),"")</f>
        <v/>
      </c>
      <c r="F613" s="42"/>
      <c r="G613" s="41"/>
      <c r="H613" s="41"/>
      <c r="I613" s="41"/>
      <c r="J613" s="43" t="str">
        <f t="shared" si="20"/>
        <v/>
      </c>
      <c r="K613" s="76"/>
      <c r="L613" s="41"/>
      <c r="M613" s="44"/>
      <c r="N613" s="45" t="str">
        <f>IF(OR($G613="",$L613=""),"",ROUND(IF($F613="Long",(L613-G613),(G613-L613)) * POWER(10, VLOOKUP($D613,'Currency Pairs'!$A:$C,3,FALSE)),0))</f>
        <v/>
      </c>
      <c r="O613" s="89" t="str">
        <f>IF($P613="","",(($P613+$Q613+$R613)/LOOKUP(2,1/($V$4:$V612&lt;&gt;""),$V$4:$V612)))</f>
        <v/>
      </c>
      <c r="P613" s="46"/>
      <c r="Q613" s="46"/>
      <c r="R613" s="46"/>
      <c r="S613" s="31" t="str">
        <f t="shared" si="21"/>
        <v/>
      </c>
      <c r="T613" s="63"/>
      <c r="U613" s="63"/>
      <c r="V613" s="30" t="str">
        <f>IF($P613="","",$P613+$Q613+LOOKUP(2,1/($V$4:$V612&lt;&gt;""),$V$4:$V612))</f>
        <v/>
      </c>
      <c r="W613" s="31"/>
      <c r="X613" s="31"/>
      <c r="Y613" s="32"/>
      <c r="Z613" s="32"/>
      <c r="AA613" s="32"/>
      <c r="AB613" s="32"/>
      <c r="AC613" s="32"/>
      <c r="AD613" s="32"/>
      <c r="AE613" s="32"/>
      <c r="AF613" s="32"/>
      <c r="AG613" s="32"/>
      <c r="AH613" s="32"/>
      <c r="AI613" s="32"/>
      <c r="AJ613" s="32"/>
      <c r="AK613" s="32"/>
      <c r="AL613" s="32"/>
      <c r="AM613" s="32"/>
      <c r="AN613" s="32"/>
      <c r="AO613" s="32"/>
      <c r="AP613" s="32"/>
      <c r="AQ613" s="32"/>
      <c r="AR613" s="32"/>
      <c r="AS613" s="32"/>
      <c r="AT613" s="32"/>
      <c r="AU613" s="32"/>
      <c r="AV613" s="32"/>
      <c r="AW613" s="32"/>
      <c r="AX613" s="32"/>
      <c r="AY613" s="32"/>
      <c r="AZ613" s="32"/>
      <c r="BA613" s="32"/>
      <c r="BB613" s="32"/>
      <c r="BC613" s="32"/>
      <c r="BD613" s="32"/>
      <c r="BE613" s="32"/>
      <c r="BF613" s="32"/>
      <c r="BG613" s="32"/>
      <c r="BH613" s="32"/>
      <c r="BI613" s="32"/>
      <c r="BJ613" s="32"/>
      <c r="BK613" s="32"/>
      <c r="BL613" s="32"/>
      <c r="BM613" s="32"/>
      <c r="BN613" s="32"/>
      <c r="BO613" s="32"/>
      <c r="BP613" s="32"/>
      <c r="BQ613" s="32"/>
      <c r="BR613" s="32"/>
      <c r="BS613" s="32"/>
      <c r="BT613" s="32"/>
      <c r="BU613" s="32"/>
      <c r="BV613" s="32"/>
      <c r="BW613" s="32"/>
      <c r="BX613" s="32"/>
      <c r="BY613" s="32"/>
      <c r="BZ613" s="32"/>
      <c r="CA613" s="32"/>
      <c r="CB613" s="32"/>
      <c r="CC613" s="32"/>
      <c r="CD613" s="32"/>
      <c r="CE613" s="32"/>
      <c r="CF613" s="32"/>
      <c r="CG613" s="32"/>
      <c r="CH613" s="32"/>
      <c r="CI613" s="32"/>
      <c r="CJ613" s="32"/>
      <c r="CK613" s="32"/>
      <c r="CL613" s="32"/>
      <c r="CM613" s="32"/>
      <c r="CN613" s="32"/>
      <c r="CO613" s="32"/>
      <c r="CP613" s="32"/>
      <c r="CQ613" s="32"/>
      <c r="CR613" s="32"/>
      <c r="CS613" s="32"/>
      <c r="CT613" s="32"/>
      <c r="CU613" s="32"/>
      <c r="CV613" s="32"/>
      <c r="CW613" s="32"/>
      <c r="CX613" s="32"/>
      <c r="CY613" s="32"/>
      <c r="CZ613" s="32"/>
      <c r="DA613" s="32"/>
      <c r="DB613" s="32"/>
      <c r="DC613" s="32"/>
      <c r="DD613" s="32"/>
      <c r="DE613" s="32"/>
      <c r="DF613" s="32"/>
      <c r="DG613" s="32"/>
      <c r="DH613" s="32"/>
      <c r="DI613" s="32"/>
      <c r="DJ613" s="32"/>
      <c r="DK613" s="32"/>
      <c r="DL613" s="32"/>
      <c r="DM613" s="32"/>
      <c r="DN613" s="32"/>
      <c r="DO613" s="32"/>
      <c r="DP613" s="32"/>
      <c r="DQ613" s="32"/>
      <c r="DR613" s="32"/>
      <c r="DS613" s="32"/>
      <c r="DT613" s="32"/>
      <c r="DU613" s="32"/>
      <c r="DV613" s="32"/>
      <c r="DW613" s="32"/>
      <c r="DX613" s="32"/>
      <c r="DY613" s="32"/>
      <c r="DZ613" s="32"/>
      <c r="EA613" s="32"/>
      <c r="EB613" s="32"/>
      <c r="EC613" s="32"/>
      <c r="ED613" s="32"/>
      <c r="EE613" s="32"/>
      <c r="EF613" s="32"/>
      <c r="EG613" s="32"/>
      <c r="EH613" s="32"/>
      <c r="EI613" s="32"/>
      <c r="EJ613" s="32"/>
      <c r="EK613" s="32"/>
      <c r="EL613" s="32"/>
      <c r="EM613" s="32"/>
      <c r="EN613" s="32"/>
      <c r="EO613" s="32"/>
      <c r="EP613" s="32"/>
      <c r="EQ613" s="32"/>
      <c r="ER613" s="32"/>
      <c r="ES613" s="32"/>
      <c r="ET613" s="32"/>
      <c r="EU613" s="32"/>
      <c r="EV613" s="32"/>
      <c r="EW613" s="32"/>
      <c r="EX613" s="32"/>
      <c r="EY613" s="32"/>
      <c r="EZ613" s="32"/>
      <c r="FA613" s="32"/>
      <c r="FB613" s="32"/>
      <c r="FC613" s="32"/>
      <c r="FD613" s="32"/>
      <c r="FE613" s="32"/>
      <c r="FF613" s="32"/>
      <c r="FG613" s="32"/>
      <c r="FH613" s="32"/>
      <c r="FI613" s="32"/>
      <c r="FJ613" s="32"/>
      <c r="FK613" s="32"/>
      <c r="FL613" s="32"/>
      <c r="FM613" s="32"/>
      <c r="FN613" s="32"/>
      <c r="FO613" s="32"/>
      <c r="FP613" s="32"/>
      <c r="FQ613" s="32"/>
      <c r="FR613" s="32"/>
      <c r="FS613" s="32"/>
      <c r="FT613" s="32"/>
      <c r="FU613" s="32"/>
      <c r="FV613" s="32"/>
      <c r="FW613" s="32"/>
      <c r="FX613" s="32"/>
      <c r="FY613" s="32"/>
      <c r="FZ613" s="32"/>
      <c r="GA613" s="32"/>
      <c r="GB613" s="32"/>
      <c r="GC613" s="32"/>
      <c r="GD613" s="32"/>
      <c r="GE613" s="32"/>
      <c r="GF613" s="32"/>
      <c r="GG613" s="32"/>
      <c r="GH613" s="32"/>
      <c r="GI613" s="32"/>
      <c r="GJ613" s="32"/>
      <c r="GK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</row>
    <row r="614" spans="1:258" ht="18" x14ac:dyDescent="0.25">
      <c r="A614" s="33">
        <f>LOOKUP(2,1/($A$4:$A613&lt;&gt;""),$A$4:$A613)+1</f>
        <v>606</v>
      </c>
      <c r="B614" s="34"/>
      <c r="C614" s="48"/>
      <c r="D614" s="35" t="str">
        <f ca="1">IFERROR(IF($E614="","",VLOOKUP($E614,'Currency Pairs'!$B$4:$D$1001,3,FALSE)),"")</f>
        <v/>
      </c>
      <c r="E614" s="47" t="str">
        <f ca="1">IFERROR(IF($D614="","",VLOOKUP($D614,'Currency Pairs'!$A$4:$B$1001,2,FALSE)),"")</f>
        <v/>
      </c>
      <c r="F614" s="48"/>
      <c r="G614" s="47"/>
      <c r="H614" s="47"/>
      <c r="I614" s="47"/>
      <c r="J614" s="49" t="str">
        <f t="shared" si="20"/>
        <v/>
      </c>
      <c r="K614" s="77"/>
      <c r="L614" s="47"/>
      <c r="M614" s="50"/>
      <c r="N614" s="51" t="str">
        <f>IF(OR($G614="",$L614=""),"",ROUND(IF($F614="Long",(L614-G614),(G614-L614)) * POWER(10, VLOOKUP($D614,'Currency Pairs'!$A:$C,3,FALSE)),0))</f>
        <v/>
      </c>
      <c r="O614" s="93" t="str">
        <f>IF($P614="","",(($P614+$Q614+$R614)/LOOKUP(2,1/($V$4:$V613&lt;&gt;""),$V$4:$V613)))</f>
        <v/>
      </c>
      <c r="P614" s="52"/>
      <c r="Q614" s="52"/>
      <c r="R614" s="52"/>
      <c r="S614" s="40" t="str">
        <f t="shared" si="21"/>
        <v/>
      </c>
      <c r="T614" s="64"/>
      <c r="U614" s="64"/>
      <c r="V614" s="39" t="str">
        <f>IF($P614="","",$P614+$Q614+LOOKUP(2,1/($V$4:$V613&lt;&gt;""),$V$4:$V613))</f>
        <v/>
      </c>
      <c r="W614" s="40"/>
      <c r="X614" s="40"/>
      <c r="Y614" s="33"/>
      <c r="Z614" s="33"/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  <c r="CY614" s="33"/>
      <c r="CZ614" s="33"/>
      <c r="DA614" s="33"/>
      <c r="DB614" s="33"/>
      <c r="DC614" s="33"/>
      <c r="DD614" s="33"/>
      <c r="DE614" s="33"/>
      <c r="DF614" s="33"/>
      <c r="DG614" s="33"/>
      <c r="DH614" s="33"/>
      <c r="DI614" s="33"/>
      <c r="DJ614" s="33"/>
      <c r="DK614" s="33"/>
      <c r="DL614" s="33"/>
      <c r="DM614" s="33"/>
      <c r="DN614" s="33"/>
      <c r="DO614" s="33"/>
      <c r="DP614" s="33"/>
      <c r="DQ614" s="33"/>
      <c r="DR614" s="33"/>
      <c r="DS614" s="33"/>
      <c r="DT614" s="33"/>
      <c r="DU614" s="33"/>
      <c r="DV614" s="33"/>
      <c r="DW614" s="33"/>
      <c r="DX614" s="33"/>
      <c r="DY614" s="33"/>
      <c r="DZ614" s="33"/>
      <c r="EA614" s="33"/>
      <c r="EB614" s="33"/>
      <c r="EC614" s="33"/>
      <c r="ED614" s="33"/>
      <c r="EE614" s="33"/>
      <c r="EF614" s="33"/>
      <c r="EG614" s="33"/>
      <c r="EH614" s="33"/>
      <c r="EI614" s="33"/>
      <c r="EJ614" s="33"/>
      <c r="EK614" s="33"/>
      <c r="EL614" s="33"/>
      <c r="EM614" s="33"/>
      <c r="EN614" s="33"/>
      <c r="EO614" s="33"/>
      <c r="EP614" s="33"/>
      <c r="EQ614" s="33"/>
      <c r="ER614" s="33"/>
      <c r="ES614" s="33"/>
      <c r="ET614" s="33"/>
      <c r="EU614" s="33"/>
      <c r="EV614" s="33"/>
      <c r="EW614" s="33"/>
      <c r="EX614" s="33"/>
      <c r="EY614" s="33"/>
      <c r="EZ614" s="33"/>
      <c r="FA614" s="33"/>
      <c r="FB614" s="33"/>
      <c r="FC614" s="33"/>
      <c r="FD614" s="33"/>
      <c r="FE614" s="33"/>
      <c r="FF614" s="33"/>
      <c r="FG614" s="33"/>
      <c r="FH614" s="33"/>
      <c r="FI614" s="33"/>
      <c r="FJ614" s="33"/>
      <c r="FK614" s="33"/>
      <c r="FL614" s="33"/>
      <c r="FM614" s="33"/>
      <c r="FN614" s="33"/>
      <c r="FO614" s="33"/>
      <c r="FP614" s="33"/>
      <c r="FQ614" s="33"/>
      <c r="FR614" s="33"/>
      <c r="FS614" s="33"/>
      <c r="FT614" s="33"/>
      <c r="FU614" s="33"/>
      <c r="FV614" s="33"/>
      <c r="FW614" s="33"/>
      <c r="FX614" s="33"/>
      <c r="FY614" s="33"/>
      <c r="FZ614" s="33"/>
      <c r="GA614" s="33"/>
      <c r="GB614" s="33"/>
      <c r="GC614" s="33"/>
      <c r="GD614" s="33"/>
      <c r="GE614" s="33"/>
      <c r="GF614" s="33"/>
      <c r="GG614" s="33"/>
      <c r="GH614" s="33"/>
      <c r="GI614" s="33"/>
      <c r="GJ614" s="33"/>
      <c r="GK614" s="33"/>
      <c r="GL614" s="33"/>
      <c r="GM614" s="33"/>
      <c r="GN614" s="33"/>
      <c r="GO614" s="33"/>
      <c r="GP614" s="33"/>
      <c r="GQ614" s="33"/>
      <c r="GR614" s="33"/>
      <c r="GS614" s="33"/>
      <c r="GT614" s="33"/>
      <c r="GU614" s="33"/>
      <c r="GV614" s="33"/>
      <c r="GW614" s="33"/>
      <c r="GX614" s="33"/>
      <c r="GY614" s="33"/>
      <c r="GZ614" s="33"/>
      <c r="HA614" s="33"/>
      <c r="HB614" s="33"/>
      <c r="HC614" s="33"/>
      <c r="HD614" s="33"/>
      <c r="HE614" s="33"/>
      <c r="HF614" s="33"/>
      <c r="HG614" s="33"/>
      <c r="HH614" s="33"/>
      <c r="HI614" s="33"/>
      <c r="HJ614" s="33"/>
      <c r="HK614" s="33"/>
      <c r="HL614" s="33"/>
      <c r="HM614" s="33"/>
      <c r="HN614" s="33"/>
      <c r="HO614" s="33"/>
      <c r="HP614" s="33"/>
      <c r="HQ614" s="33"/>
      <c r="HR614" s="33"/>
      <c r="HS614" s="33"/>
      <c r="HT614" s="33"/>
      <c r="HU614" s="33"/>
      <c r="HV614" s="33"/>
      <c r="HW614" s="33"/>
      <c r="HX614" s="33"/>
      <c r="HY614" s="33"/>
      <c r="HZ614" s="33"/>
      <c r="IA614" s="33"/>
      <c r="IB614" s="33"/>
      <c r="IC614" s="33"/>
      <c r="ID614" s="33"/>
      <c r="IE614" s="33"/>
      <c r="IF614" s="33"/>
      <c r="IG614" s="33"/>
      <c r="IH614" s="33"/>
      <c r="II614" s="33"/>
      <c r="IJ614" s="33"/>
      <c r="IK614" s="33"/>
      <c r="IL614" s="33"/>
      <c r="IM614" s="33"/>
      <c r="IN614" s="33"/>
      <c r="IO614" s="33"/>
      <c r="IP614" s="33"/>
      <c r="IQ614" s="33"/>
      <c r="IR614" s="33"/>
      <c r="IS614" s="33"/>
      <c r="IT614" s="33"/>
      <c r="IU614" s="33"/>
      <c r="IV614" s="33"/>
      <c r="IW614" s="33"/>
      <c r="IX614" s="33"/>
    </row>
    <row r="615" spans="1:258" ht="18" x14ac:dyDescent="0.25">
      <c r="A615" s="24">
        <f>LOOKUP(2,1/($A$4:$A614&lt;&gt;""),$A$4:$A614)+1</f>
        <v>607</v>
      </c>
      <c r="B615" s="25"/>
      <c r="C615" s="42"/>
      <c r="D615" s="26" t="str">
        <f ca="1">IFERROR(IF($E615="","",VLOOKUP($E615,'Currency Pairs'!$B$4:$D$1001,3,FALSE)),"")</f>
        <v/>
      </c>
      <c r="E615" s="41" t="str">
        <f ca="1">IFERROR(IF($D615="","",VLOOKUP($D615,'Currency Pairs'!$A$4:$B$1001,2,FALSE)),"")</f>
        <v/>
      </c>
      <c r="F615" s="42"/>
      <c r="G615" s="41"/>
      <c r="H615" s="41"/>
      <c r="I615" s="41"/>
      <c r="J615" s="43" t="str">
        <f t="shared" si="20"/>
        <v/>
      </c>
      <c r="K615" s="76"/>
      <c r="L615" s="41"/>
      <c r="M615" s="44"/>
      <c r="N615" s="45" t="str">
        <f>IF(OR($G615="",$L615=""),"",ROUND(IF($F615="Long",(L615-G615),(G615-L615)) * POWER(10, VLOOKUP($D615,'Currency Pairs'!$A:$C,3,FALSE)),0))</f>
        <v/>
      </c>
      <c r="O615" s="89" t="str">
        <f>IF($P615="","",(($P615+$Q615+$R615)/LOOKUP(2,1/($V$4:$V614&lt;&gt;""),$V$4:$V614)))</f>
        <v/>
      </c>
      <c r="P615" s="46"/>
      <c r="Q615" s="46"/>
      <c r="R615" s="46"/>
      <c r="S615" s="31" t="str">
        <f t="shared" si="21"/>
        <v/>
      </c>
      <c r="T615" s="63"/>
      <c r="U615" s="63"/>
      <c r="V615" s="30" t="str">
        <f>IF($P615="","",$P615+$Q615+LOOKUP(2,1/($V$4:$V614&lt;&gt;""),$V$4:$V614))</f>
        <v/>
      </c>
      <c r="W615" s="31"/>
      <c r="X615" s="31"/>
      <c r="Y615" s="32"/>
      <c r="Z615" s="32"/>
      <c r="AA615" s="32"/>
      <c r="AB615" s="32"/>
      <c r="AC615" s="32"/>
      <c r="AD615" s="32"/>
      <c r="AE615" s="32"/>
      <c r="AF615" s="32"/>
      <c r="AG615" s="32"/>
      <c r="AH615" s="32"/>
      <c r="AI615" s="32"/>
      <c r="AJ615" s="32"/>
      <c r="AK615" s="32"/>
      <c r="AL615" s="32"/>
      <c r="AM615" s="32"/>
      <c r="AN615" s="32"/>
      <c r="AO615" s="32"/>
      <c r="AP615" s="32"/>
      <c r="AQ615" s="32"/>
      <c r="AR615" s="32"/>
      <c r="AS615" s="32"/>
      <c r="AT615" s="32"/>
      <c r="AU615" s="32"/>
      <c r="AV615" s="32"/>
      <c r="AW615" s="32"/>
      <c r="AX615" s="32"/>
      <c r="AY615" s="32"/>
      <c r="AZ615" s="32"/>
      <c r="BA615" s="32"/>
      <c r="BB615" s="32"/>
      <c r="BC615" s="32"/>
      <c r="BD615" s="32"/>
      <c r="BE615" s="32"/>
      <c r="BF615" s="32"/>
      <c r="BG615" s="32"/>
      <c r="BH615" s="32"/>
      <c r="BI615" s="32"/>
      <c r="BJ615" s="32"/>
      <c r="BK615" s="32"/>
      <c r="BL615" s="32"/>
      <c r="BM615" s="32"/>
      <c r="BN615" s="32"/>
      <c r="BO615" s="32"/>
      <c r="BP615" s="32"/>
      <c r="BQ615" s="32"/>
      <c r="BR615" s="32"/>
      <c r="BS615" s="32"/>
      <c r="BT615" s="32"/>
      <c r="BU615" s="32"/>
      <c r="BV615" s="32"/>
      <c r="BW615" s="32"/>
      <c r="BX615" s="32"/>
      <c r="BY615" s="32"/>
      <c r="BZ615" s="32"/>
      <c r="CA615" s="32"/>
      <c r="CB615" s="32"/>
      <c r="CC615" s="32"/>
      <c r="CD615" s="32"/>
      <c r="CE615" s="32"/>
      <c r="CF615" s="32"/>
      <c r="CG615" s="32"/>
      <c r="CH615" s="32"/>
      <c r="CI615" s="32"/>
      <c r="CJ615" s="32"/>
      <c r="CK615" s="32"/>
      <c r="CL615" s="32"/>
      <c r="CM615" s="32"/>
      <c r="CN615" s="32"/>
      <c r="CO615" s="32"/>
      <c r="CP615" s="32"/>
      <c r="CQ615" s="32"/>
      <c r="CR615" s="32"/>
      <c r="CS615" s="32"/>
      <c r="CT615" s="32"/>
      <c r="CU615" s="32"/>
      <c r="CV615" s="32"/>
      <c r="CW615" s="32"/>
      <c r="CX615" s="32"/>
      <c r="CY615" s="32"/>
      <c r="CZ615" s="32"/>
      <c r="DA615" s="32"/>
      <c r="DB615" s="32"/>
      <c r="DC615" s="32"/>
      <c r="DD615" s="32"/>
      <c r="DE615" s="32"/>
      <c r="DF615" s="32"/>
      <c r="DG615" s="32"/>
      <c r="DH615" s="32"/>
      <c r="DI615" s="32"/>
      <c r="DJ615" s="32"/>
      <c r="DK615" s="32"/>
      <c r="DL615" s="32"/>
      <c r="DM615" s="32"/>
      <c r="DN615" s="32"/>
      <c r="DO615" s="32"/>
      <c r="DP615" s="32"/>
      <c r="DQ615" s="32"/>
      <c r="DR615" s="32"/>
      <c r="DS615" s="32"/>
      <c r="DT615" s="32"/>
      <c r="DU615" s="32"/>
      <c r="DV615" s="32"/>
      <c r="DW615" s="32"/>
      <c r="DX615" s="32"/>
      <c r="DY615" s="32"/>
      <c r="DZ615" s="32"/>
      <c r="EA615" s="32"/>
      <c r="EB615" s="32"/>
      <c r="EC615" s="32"/>
      <c r="ED615" s="32"/>
      <c r="EE615" s="32"/>
      <c r="EF615" s="32"/>
      <c r="EG615" s="32"/>
      <c r="EH615" s="32"/>
      <c r="EI615" s="32"/>
      <c r="EJ615" s="32"/>
      <c r="EK615" s="32"/>
      <c r="EL615" s="32"/>
      <c r="EM615" s="32"/>
      <c r="EN615" s="32"/>
      <c r="EO615" s="32"/>
      <c r="EP615" s="32"/>
      <c r="EQ615" s="32"/>
      <c r="ER615" s="32"/>
      <c r="ES615" s="32"/>
      <c r="ET615" s="32"/>
      <c r="EU615" s="32"/>
      <c r="EV615" s="32"/>
      <c r="EW615" s="32"/>
      <c r="EX615" s="32"/>
      <c r="EY615" s="32"/>
      <c r="EZ615" s="32"/>
      <c r="FA615" s="32"/>
      <c r="FB615" s="32"/>
      <c r="FC615" s="32"/>
      <c r="FD615" s="32"/>
      <c r="FE615" s="32"/>
      <c r="FF615" s="32"/>
      <c r="FG615" s="32"/>
      <c r="FH615" s="32"/>
      <c r="FI615" s="32"/>
      <c r="FJ615" s="32"/>
      <c r="FK615" s="32"/>
      <c r="FL615" s="32"/>
      <c r="FM615" s="32"/>
      <c r="FN615" s="32"/>
      <c r="FO615" s="32"/>
      <c r="FP615" s="32"/>
      <c r="FQ615" s="32"/>
      <c r="FR615" s="32"/>
      <c r="FS615" s="32"/>
      <c r="FT615" s="32"/>
      <c r="FU615" s="32"/>
      <c r="FV615" s="32"/>
      <c r="FW615" s="32"/>
      <c r="FX615" s="32"/>
      <c r="FY615" s="32"/>
      <c r="FZ615" s="32"/>
      <c r="GA615" s="32"/>
      <c r="GB615" s="32"/>
      <c r="GC615" s="32"/>
      <c r="GD615" s="32"/>
      <c r="GE615" s="32"/>
      <c r="GF615" s="32"/>
      <c r="GG615" s="32"/>
      <c r="GH615" s="32"/>
      <c r="GI615" s="32"/>
      <c r="GJ615" s="32"/>
      <c r="GK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</row>
    <row r="616" spans="1:258" ht="18" x14ac:dyDescent="0.25">
      <c r="A616" s="33">
        <f>LOOKUP(2,1/($A$4:$A615&lt;&gt;""),$A$4:$A615)+1</f>
        <v>608</v>
      </c>
      <c r="B616" s="34"/>
      <c r="C616" s="48"/>
      <c r="D616" s="35" t="str">
        <f ca="1">IFERROR(IF($E616="","",VLOOKUP($E616,'Currency Pairs'!$B$4:$D$1001,3,FALSE)),"")</f>
        <v/>
      </c>
      <c r="E616" s="47" t="str">
        <f ca="1">IFERROR(IF($D616="","",VLOOKUP($D616,'Currency Pairs'!$A$4:$B$1001,2,FALSE)),"")</f>
        <v/>
      </c>
      <c r="F616" s="48"/>
      <c r="G616" s="47"/>
      <c r="H616" s="47"/>
      <c r="I616" s="47"/>
      <c r="J616" s="49" t="str">
        <f t="shared" si="20"/>
        <v/>
      </c>
      <c r="K616" s="77"/>
      <c r="L616" s="47"/>
      <c r="M616" s="50"/>
      <c r="N616" s="51" t="str">
        <f>IF(OR($G616="",$L616=""),"",ROUND(IF($F616="Long",(L616-G616),(G616-L616)) * POWER(10, VLOOKUP($D616,'Currency Pairs'!$A:$C,3,FALSE)),0))</f>
        <v/>
      </c>
      <c r="O616" s="93" t="str">
        <f>IF($P616="","",(($P616+$Q616+$R616)/LOOKUP(2,1/($V$4:$V615&lt;&gt;""),$V$4:$V615)))</f>
        <v/>
      </c>
      <c r="P616" s="52"/>
      <c r="Q616" s="52"/>
      <c r="R616" s="52"/>
      <c r="S616" s="40" t="str">
        <f t="shared" si="21"/>
        <v/>
      </c>
      <c r="T616" s="64"/>
      <c r="U616" s="64"/>
      <c r="V616" s="39" t="str">
        <f>IF($P616="","",$P616+$Q616+LOOKUP(2,1/($V$4:$V615&lt;&gt;""),$V$4:$V615))</f>
        <v/>
      </c>
      <c r="W616" s="40"/>
      <c r="X616" s="40"/>
      <c r="Y616" s="33"/>
      <c r="Z616" s="33"/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  <c r="CY616" s="33"/>
      <c r="CZ616" s="33"/>
      <c r="DA616" s="33"/>
      <c r="DB616" s="33"/>
      <c r="DC616" s="33"/>
      <c r="DD616" s="33"/>
      <c r="DE616" s="33"/>
      <c r="DF616" s="33"/>
      <c r="DG616" s="33"/>
      <c r="DH616" s="33"/>
      <c r="DI616" s="33"/>
      <c r="DJ616" s="33"/>
      <c r="DK616" s="33"/>
      <c r="DL616" s="33"/>
      <c r="DM616" s="33"/>
      <c r="DN616" s="33"/>
      <c r="DO616" s="33"/>
      <c r="DP616" s="33"/>
      <c r="DQ616" s="33"/>
      <c r="DR616" s="33"/>
      <c r="DS616" s="33"/>
      <c r="DT616" s="33"/>
      <c r="DU616" s="33"/>
      <c r="DV616" s="33"/>
      <c r="DW616" s="33"/>
      <c r="DX616" s="33"/>
      <c r="DY616" s="33"/>
      <c r="DZ616" s="33"/>
      <c r="EA616" s="33"/>
      <c r="EB616" s="33"/>
      <c r="EC616" s="33"/>
      <c r="ED616" s="33"/>
      <c r="EE616" s="33"/>
      <c r="EF616" s="33"/>
      <c r="EG616" s="33"/>
      <c r="EH616" s="33"/>
      <c r="EI616" s="33"/>
      <c r="EJ616" s="33"/>
      <c r="EK616" s="33"/>
      <c r="EL616" s="33"/>
      <c r="EM616" s="33"/>
      <c r="EN616" s="33"/>
      <c r="EO616" s="33"/>
      <c r="EP616" s="33"/>
      <c r="EQ616" s="33"/>
      <c r="ER616" s="33"/>
      <c r="ES616" s="33"/>
      <c r="ET616" s="33"/>
      <c r="EU616" s="33"/>
      <c r="EV616" s="33"/>
      <c r="EW616" s="33"/>
      <c r="EX616" s="33"/>
      <c r="EY616" s="33"/>
      <c r="EZ616" s="33"/>
      <c r="FA616" s="33"/>
      <c r="FB616" s="33"/>
      <c r="FC616" s="33"/>
      <c r="FD616" s="33"/>
      <c r="FE616" s="33"/>
      <c r="FF616" s="33"/>
      <c r="FG616" s="33"/>
      <c r="FH616" s="33"/>
      <c r="FI616" s="33"/>
      <c r="FJ616" s="33"/>
      <c r="FK616" s="33"/>
      <c r="FL616" s="33"/>
      <c r="FM616" s="33"/>
      <c r="FN616" s="33"/>
      <c r="FO616" s="33"/>
      <c r="FP616" s="33"/>
      <c r="FQ616" s="33"/>
      <c r="FR616" s="33"/>
      <c r="FS616" s="33"/>
      <c r="FT616" s="33"/>
      <c r="FU616" s="33"/>
      <c r="FV616" s="33"/>
      <c r="FW616" s="33"/>
      <c r="FX616" s="33"/>
      <c r="FY616" s="33"/>
      <c r="FZ616" s="33"/>
      <c r="GA616" s="33"/>
      <c r="GB616" s="33"/>
      <c r="GC616" s="33"/>
      <c r="GD616" s="33"/>
      <c r="GE616" s="33"/>
      <c r="GF616" s="33"/>
      <c r="GG616" s="33"/>
      <c r="GH616" s="33"/>
      <c r="GI616" s="33"/>
      <c r="GJ616" s="33"/>
      <c r="GK616" s="33"/>
      <c r="GL616" s="33"/>
      <c r="GM616" s="33"/>
      <c r="GN616" s="33"/>
      <c r="GO616" s="33"/>
      <c r="GP616" s="33"/>
      <c r="GQ616" s="33"/>
      <c r="GR616" s="33"/>
      <c r="GS616" s="33"/>
      <c r="GT616" s="33"/>
      <c r="GU616" s="33"/>
      <c r="GV616" s="33"/>
      <c r="GW616" s="33"/>
      <c r="GX616" s="33"/>
      <c r="GY616" s="33"/>
      <c r="GZ616" s="33"/>
      <c r="HA616" s="33"/>
      <c r="HB616" s="33"/>
      <c r="HC616" s="33"/>
      <c r="HD616" s="33"/>
      <c r="HE616" s="33"/>
      <c r="HF616" s="33"/>
      <c r="HG616" s="33"/>
      <c r="HH616" s="33"/>
      <c r="HI616" s="33"/>
      <c r="HJ616" s="33"/>
      <c r="HK616" s="33"/>
      <c r="HL616" s="33"/>
      <c r="HM616" s="33"/>
      <c r="HN616" s="33"/>
      <c r="HO616" s="33"/>
      <c r="HP616" s="33"/>
      <c r="HQ616" s="33"/>
      <c r="HR616" s="33"/>
      <c r="HS616" s="33"/>
      <c r="HT616" s="33"/>
      <c r="HU616" s="33"/>
      <c r="HV616" s="33"/>
      <c r="HW616" s="33"/>
      <c r="HX616" s="33"/>
      <c r="HY616" s="33"/>
      <c r="HZ616" s="33"/>
      <c r="IA616" s="33"/>
      <c r="IB616" s="33"/>
      <c r="IC616" s="33"/>
      <c r="ID616" s="33"/>
      <c r="IE616" s="33"/>
      <c r="IF616" s="33"/>
      <c r="IG616" s="33"/>
      <c r="IH616" s="33"/>
      <c r="II616" s="33"/>
      <c r="IJ616" s="33"/>
      <c r="IK616" s="33"/>
      <c r="IL616" s="33"/>
      <c r="IM616" s="33"/>
      <c r="IN616" s="33"/>
      <c r="IO616" s="33"/>
      <c r="IP616" s="33"/>
      <c r="IQ616" s="33"/>
      <c r="IR616" s="33"/>
      <c r="IS616" s="33"/>
      <c r="IT616" s="33"/>
      <c r="IU616" s="33"/>
      <c r="IV616" s="33"/>
      <c r="IW616" s="33"/>
      <c r="IX616" s="33"/>
    </row>
    <row r="617" spans="1:258" ht="18" x14ac:dyDescent="0.25">
      <c r="A617" s="24">
        <f>LOOKUP(2,1/($A$4:$A616&lt;&gt;""),$A$4:$A616)+1</f>
        <v>609</v>
      </c>
      <c r="B617" s="25"/>
      <c r="C617" s="42"/>
      <c r="D617" s="26" t="str">
        <f ca="1">IFERROR(IF($E617="","",VLOOKUP($E617,'Currency Pairs'!$B$4:$D$1001,3,FALSE)),"")</f>
        <v/>
      </c>
      <c r="E617" s="41" t="str">
        <f ca="1">IFERROR(IF($D617="","",VLOOKUP($D617,'Currency Pairs'!$A$4:$B$1001,2,FALSE)),"")</f>
        <v/>
      </c>
      <c r="F617" s="42"/>
      <c r="G617" s="41"/>
      <c r="H617" s="41"/>
      <c r="I617" s="41"/>
      <c r="J617" s="43" t="str">
        <f t="shared" si="20"/>
        <v/>
      </c>
      <c r="K617" s="76"/>
      <c r="L617" s="41"/>
      <c r="M617" s="44"/>
      <c r="N617" s="45" t="str">
        <f>IF(OR($G617="",$L617=""),"",ROUND(IF($F617="Long",(L617-G617),(G617-L617)) * POWER(10, VLOOKUP($D617,'Currency Pairs'!$A:$C,3,FALSE)),0))</f>
        <v/>
      </c>
      <c r="O617" s="89" t="str">
        <f>IF($P617="","",(($P617+$Q617+$R617)/LOOKUP(2,1/($V$4:$V616&lt;&gt;""),$V$4:$V616)))</f>
        <v/>
      </c>
      <c r="P617" s="46"/>
      <c r="Q617" s="46"/>
      <c r="R617" s="46"/>
      <c r="S617" s="31" t="str">
        <f t="shared" si="21"/>
        <v/>
      </c>
      <c r="T617" s="63"/>
      <c r="U617" s="63"/>
      <c r="V617" s="30" t="str">
        <f>IF($P617="","",$P617+$Q617+LOOKUP(2,1/($V$4:$V616&lt;&gt;""),$V$4:$V616))</f>
        <v/>
      </c>
      <c r="W617" s="31"/>
      <c r="X617" s="31"/>
      <c r="Y617" s="32"/>
      <c r="Z617" s="32"/>
      <c r="AA617" s="32"/>
      <c r="AB617" s="32"/>
      <c r="AC617" s="32"/>
      <c r="AD617" s="32"/>
      <c r="AE617" s="32"/>
      <c r="AF617" s="32"/>
      <c r="AG617" s="32"/>
      <c r="AH617" s="32"/>
      <c r="AI617" s="32"/>
      <c r="AJ617" s="32"/>
      <c r="AK617" s="32"/>
      <c r="AL617" s="32"/>
      <c r="AM617" s="32"/>
      <c r="AN617" s="32"/>
      <c r="AO617" s="32"/>
      <c r="AP617" s="32"/>
      <c r="AQ617" s="32"/>
      <c r="AR617" s="32"/>
      <c r="AS617" s="32"/>
      <c r="AT617" s="32"/>
      <c r="AU617" s="32"/>
      <c r="AV617" s="32"/>
      <c r="AW617" s="32"/>
      <c r="AX617" s="32"/>
      <c r="AY617" s="32"/>
      <c r="AZ617" s="32"/>
      <c r="BA617" s="32"/>
      <c r="BB617" s="32"/>
      <c r="BC617" s="32"/>
      <c r="BD617" s="32"/>
      <c r="BE617" s="32"/>
      <c r="BF617" s="32"/>
      <c r="BG617" s="32"/>
      <c r="BH617" s="32"/>
      <c r="BI617" s="32"/>
      <c r="BJ617" s="32"/>
      <c r="BK617" s="32"/>
      <c r="BL617" s="32"/>
      <c r="BM617" s="32"/>
      <c r="BN617" s="32"/>
      <c r="BO617" s="32"/>
      <c r="BP617" s="32"/>
      <c r="BQ617" s="32"/>
      <c r="BR617" s="32"/>
      <c r="BS617" s="32"/>
      <c r="BT617" s="32"/>
      <c r="BU617" s="32"/>
      <c r="BV617" s="32"/>
      <c r="BW617" s="32"/>
      <c r="BX617" s="32"/>
      <c r="BY617" s="32"/>
      <c r="BZ617" s="32"/>
      <c r="CA617" s="32"/>
      <c r="CB617" s="32"/>
      <c r="CC617" s="32"/>
      <c r="CD617" s="32"/>
      <c r="CE617" s="32"/>
      <c r="CF617" s="32"/>
      <c r="CG617" s="32"/>
      <c r="CH617" s="32"/>
      <c r="CI617" s="32"/>
      <c r="CJ617" s="32"/>
      <c r="CK617" s="32"/>
      <c r="CL617" s="32"/>
      <c r="CM617" s="32"/>
      <c r="CN617" s="32"/>
      <c r="CO617" s="32"/>
      <c r="CP617" s="32"/>
      <c r="CQ617" s="32"/>
      <c r="CR617" s="32"/>
      <c r="CS617" s="32"/>
      <c r="CT617" s="32"/>
      <c r="CU617" s="32"/>
      <c r="CV617" s="32"/>
      <c r="CW617" s="32"/>
      <c r="CX617" s="32"/>
      <c r="CY617" s="32"/>
      <c r="CZ617" s="32"/>
      <c r="DA617" s="32"/>
      <c r="DB617" s="32"/>
      <c r="DC617" s="32"/>
      <c r="DD617" s="32"/>
      <c r="DE617" s="32"/>
      <c r="DF617" s="32"/>
      <c r="DG617" s="32"/>
      <c r="DH617" s="32"/>
      <c r="DI617" s="32"/>
      <c r="DJ617" s="32"/>
      <c r="DK617" s="32"/>
      <c r="DL617" s="32"/>
      <c r="DM617" s="32"/>
      <c r="DN617" s="32"/>
      <c r="DO617" s="32"/>
      <c r="DP617" s="32"/>
      <c r="DQ617" s="32"/>
      <c r="DR617" s="32"/>
      <c r="DS617" s="32"/>
      <c r="DT617" s="32"/>
      <c r="DU617" s="32"/>
      <c r="DV617" s="32"/>
      <c r="DW617" s="32"/>
      <c r="DX617" s="32"/>
      <c r="DY617" s="32"/>
      <c r="DZ617" s="32"/>
      <c r="EA617" s="32"/>
      <c r="EB617" s="32"/>
      <c r="EC617" s="32"/>
      <c r="ED617" s="32"/>
      <c r="EE617" s="32"/>
      <c r="EF617" s="32"/>
      <c r="EG617" s="32"/>
      <c r="EH617" s="32"/>
      <c r="EI617" s="32"/>
      <c r="EJ617" s="32"/>
      <c r="EK617" s="32"/>
      <c r="EL617" s="32"/>
      <c r="EM617" s="32"/>
      <c r="EN617" s="32"/>
      <c r="EO617" s="32"/>
      <c r="EP617" s="32"/>
      <c r="EQ617" s="32"/>
      <c r="ER617" s="32"/>
      <c r="ES617" s="32"/>
      <c r="ET617" s="32"/>
      <c r="EU617" s="32"/>
      <c r="EV617" s="32"/>
      <c r="EW617" s="32"/>
      <c r="EX617" s="32"/>
      <c r="EY617" s="32"/>
      <c r="EZ617" s="32"/>
      <c r="FA617" s="32"/>
      <c r="FB617" s="32"/>
      <c r="FC617" s="32"/>
      <c r="FD617" s="32"/>
      <c r="FE617" s="32"/>
      <c r="FF617" s="32"/>
      <c r="FG617" s="32"/>
      <c r="FH617" s="32"/>
      <c r="FI617" s="32"/>
      <c r="FJ617" s="32"/>
      <c r="FK617" s="32"/>
      <c r="FL617" s="32"/>
      <c r="FM617" s="32"/>
      <c r="FN617" s="32"/>
      <c r="FO617" s="32"/>
      <c r="FP617" s="32"/>
      <c r="FQ617" s="32"/>
      <c r="FR617" s="32"/>
      <c r="FS617" s="32"/>
      <c r="FT617" s="32"/>
      <c r="FU617" s="32"/>
      <c r="FV617" s="32"/>
      <c r="FW617" s="32"/>
      <c r="FX617" s="32"/>
      <c r="FY617" s="32"/>
      <c r="FZ617" s="32"/>
      <c r="GA617" s="32"/>
      <c r="GB617" s="32"/>
      <c r="GC617" s="32"/>
      <c r="GD617" s="32"/>
      <c r="GE617" s="32"/>
      <c r="GF617" s="32"/>
      <c r="GG617" s="32"/>
      <c r="GH617" s="32"/>
      <c r="GI617" s="32"/>
      <c r="GJ617" s="32"/>
      <c r="GK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</row>
    <row r="618" spans="1:258" ht="18" x14ac:dyDescent="0.25">
      <c r="A618" s="33">
        <f>LOOKUP(2,1/($A$4:$A617&lt;&gt;""),$A$4:$A617)+1</f>
        <v>610</v>
      </c>
      <c r="B618" s="34"/>
      <c r="C618" s="48"/>
      <c r="D618" s="35" t="str">
        <f ca="1">IFERROR(IF($E618="","",VLOOKUP($E618,'Currency Pairs'!$B$4:$D$1001,3,FALSE)),"")</f>
        <v/>
      </c>
      <c r="E618" s="47" t="str">
        <f ca="1">IFERROR(IF($D618="","",VLOOKUP($D618,'Currency Pairs'!$A$4:$B$1001,2,FALSE)),"")</f>
        <v/>
      </c>
      <c r="F618" s="48"/>
      <c r="G618" s="47"/>
      <c r="H618" s="47"/>
      <c r="I618" s="47"/>
      <c r="J618" s="49" t="str">
        <f t="shared" si="20"/>
        <v/>
      </c>
      <c r="K618" s="77"/>
      <c r="L618" s="47"/>
      <c r="M618" s="50"/>
      <c r="N618" s="51" t="str">
        <f>IF(OR($G618="",$L618=""),"",ROUND(IF($F618="Long",(L618-G618),(G618-L618)) * POWER(10, VLOOKUP($D618,'Currency Pairs'!$A:$C,3,FALSE)),0))</f>
        <v/>
      </c>
      <c r="O618" s="93" t="str">
        <f>IF($P618="","",(($P618+$Q618+$R618)/LOOKUP(2,1/($V$4:$V617&lt;&gt;""),$V$4:$V617)))</f>
        <v/>
      </c>
      <c r="P618" s="52"/>
      <c r="Q618" s="52"/>
      <c r="R618" s="52"/>
      <c r="S618" s="40" t="str">
        <f t="shared" si="21"/>
        <v/>
      </c>
      <c r="T618" s="64"/>
      <c r="U618" s="64"/>
      <c r="V618" s="39" t="str">
        <f>IF($P618="","",$P618+$Q618+LOOKUP(2,1/($V$4:$V617&lt;&gt;""),$V$4:$V617))</f>
        <v/>
      </c>
      <c r="W618" s="40"/>
      <c r="X618" s="40"/>
      <c r="Y618" s="33"/>
      <c r="Z618" s="33"/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  <c r="CY618" s="33"/>
      <c r="CZ618" s="33"/>
      <c r="DA618" s="33"/>
      <c r="DB618" s="33"/>
      <c r="DC618" s="33"/>
      <c r="DD618" s="33"/>
      <c r="DE618" s="33"/>
      <c r="DF618" s="33"/>
      <c r="DG618" s="33"/>
      <c r="DH618" s="33"/>
      <c r="DI618" s="33"/>
      <c r="DJ618" s="33"/>
      <c r="DK618" s="33"/>
      <c r="DL618" s="33"/>
      <c r="DM618" s="33"/>
      <c r="DN618" s="33"/>
      <c r="DO618" s="33"/>
      <c r="DP618" s="33"/>
      <c r="DQ618" s="33"/>
      <c r="DR618" s="33"/>
      <c r="DS618" s="33"/>
      <c r="DT618" s="33"/>
      <c r="DU618" s="33"/>
      <c r="DV618" s="33"/>
      <c r="DW618" s="33"/>
      <c r="DX618" s="33"/>
      <c r="DY618" s="33"/>
      <c r="DZ618" s="33"/>
      <c r="EA618" s="33"/>
      <c r="EB618" s="33"/>
      <c r="EC618" s="33"/>
      <c r="ED618" s="33"/>
      <c r="EE618" s="33"/>
      <c r="EF618" s="33"/>
      <c r="EG618" s="33"/>
      <c r="EH618" s="33"/>
      <c r="EI618" s="33"/>
      <c r="EJ618" s="33"/>
      <c r="EK618" s="33"/>
      <c r="EL618" s="33"/>
      <c r="EM618" s="33"/>
      <c r="EN618" s="33"/>
      <c r="EO618" s="33"/>
      <c r="EP618" s="33"/>
      <c r="EQ618" s="33"/>
      <c r="ER618" s="33"/>
      <c r="ES618" s="33"/>
      <c r="ET618" s="33"/>
      <c r="EU618" s="33"/>
      <c r="EV618" s="33"/>
      <c r="EW618" s="33"/>
      <c r="EX618" s="33"/>
      <c r="EY618" s="33"/>
      <c r="EZ618" s="33"/>
      <c r="FA618" s="33"/>
      <c r="FB618" s="33"/>
      <c r="FC618" s="33"/>
      <c r="FD618" s="33"/>
      <c r="FE618" s="33"/>
      <c r="FF618" s="33"/>
      <c r="FG618" s="33"/>
      <c r="FH618" s="33"/>
      <c r="FI618" s="33"/>
      <c r="FJ618" s="33"/>
      <c r="FK618" s="33"/>
      <c r="FL618" s="33"/>
      <c r="FM618" s="33"/>
      <c r="FN618" s="33"/>
      <c r="FO618" s="33"/>
      <c r="FP618" s="33"/>
      <c r="FQ618" s="33"/>
      <c r="FR618" s="33"/>
      <c r="FS618" s="33"/>
      <c r="FT618" s="33"/>
      <c r="FU618" s="33"/>
      <c r="FV618" s="33"/>
      <c r="FW618" s="33"/>
      <c r="FX618" s="33"/>
      <c r="FY618" s="33"/>
      <c r="FZ618" s="33"/>
      <c r="GA618" s="33"/>
      <c r="GB618" s="33"/>
      <c r="GC618" s="33"/>
      <c r="GD618" s="33"/>
      <c r="GE618" s="33"/>
      <c r="GF618" s="33"/>
      <c r="GG618" s="33"/>
      <c r="GH618" s="33"/>
      <c r="GI618" s="33"/>
      <c r="GJ618" s="33"/>
      <c r="GK618" s="33"/>
      <c r="GL618" s="33"/>
      <c r="GM618" s="33"/>
      <c r="GN618" s="33"/>
      <c r="GO618" s="33"/>
      <c r="GP618" s="33"/>
      <c r="GQ618" s="33"/>
      <c r="GR618" s="33"/>
      <c r="GS618" s="33"/>
      <c r="GT618" s="33"/>
      <c r="GU618" s="33"/>
      <c r="GV618" s="33"/>
      <c r="GW618" s="33"/>
      <c r="GX618" s="33"/>
      <c r="GY618" s="33"/>
      <c r="GZ618" s="33"/>
      <c r="HA618" s="33"/>
      <c r="HB618" s="33"/>
      <c r="HC618" s="33"/>
      <c r="HD618" s="33"/>
      <c r="HE618" s="33"/>
      <c r="HF618" s="33"/>
      <c r="HG618" s="33"/>
      <c r="HH618" s="33"/>
      <c r="HI618" s="33"/>
      <c r="HJ618" s="33"/>
      <c r="HK618" s="33"/>
      <c r="HL618" s="33"/>
      <c r="HM618" s="33"/>
      <c r="HN618" s="33"/>
      <c r="HO618" s="33"/>
      <c r="HP618" s="33"/>
      <c r="HQ618" s="33"/>
      <c r="HR618" s="33"/>
      <c r="HS618" s="33"/>
      <c r="HT618" s="33"/>
      <c r="HU618" s="33"/>
      <c r="HV618" s="33"/>
      <c r="HW618" s="33"/>
      <c r="HX618" s="33"/>
      <c r="HY618" s="33"/>
      <c r="HZ618" s="33"/>
      <c r="IA618" s="33"/>
      <c r="IB618" s="33"/>
      <c r="IC618" s="33"/>
      <c r="ID618" s="33"/>
      <c r="IE618" s="33"/>
      <c r="IF618" s="33"/>
      <c r="IG618" s="33"/>
      <c r="IH618" s="33"/>
      <c r="II618" s="33"/>
      <c r="IJ618" s="33"/>
      <c r="IK618" s="33"/>
      <c r="IL618" s="33"/>
      <c r="IM618" s="33"/>
      <c r="IN618" s="33"/>
      <c r="IO618" s="33"/>
      <c r="IP618" s="33"/>
      <c r="IQ618" s="33"/>
      <c r="IR618" s="33"/>
      <c r="IS618" s="33"/>
      <c r="IT618" s="33"/>
      <c r="IU618" s="33"/>
      <c r="IV618" s="33"/>
      <c r="IW618" s="33"/>
      <c r="IX618" s="33"/>
    </row>
    <row r="619" spans="1:258" ht="18" x14ac:dyDescent="0.25">
      <c r="A619" s="24">
        <f>LOOKUP(2,1/($A$4:$A618&lt;&gt;""),$A$4:$A618)+1</f>
        <v>611</v>
      </c>
      <c r="B619" s="25"/>
      <c r="C619" s="42"/>
      <c r="D619" s="26" t="str">
        <f ca="1">IFERROR(IF($E619="","",VLOOKUP($E619,'Currency Pairs'!$B$4:$D$1001,3,FALSE)),"")</f>
        <v/>
      </c>
      <c r="E619" s="41" t="str">
        <f ca="1">IFERROR(IF($D619="","",VLOOKUP($D619,'Currency Pairs'!$A$4:$B$1001,2,FALSE)),"")</f>
        <v/>
      </c>
      <c r="F619" s="42"/>
      <c r="G619" s="41"/>
      <c r="H619" s="41"/>
      <c r="I619" s="41"/>
      <c r="J619" s="43" t="str">
        <f t="shared" si="20"/>
        <v/>
      </c>
      <c r="K619" s="76"/>
      <c r="L619" s="41"/>
      <c r="M619" s="44"/>
      <c r="N619" s="45" t="str">
        <f>IF(OR($G619="",$L619=""),"",ROUND(IF($F619="Long",(L619-G619),(G619-L619)) * POWER(10, VLOOKUP($D619,'Currency Pairs'!$A:$C,3,FALSE)),0))</f>
        <v/>
      </c>
      <c r="O619" s="89" t="str">
        <f>IF($P619="","",(($P619+$Q619+$R619)/LOOKUP(2,1/($V$4:$V618&lt;&gt;""),$V$4:$V618)))</f>
        <v/>
      </c>
      <c r="P619" s="46"/>
      <c r="Q619" s="46"/>
      <c r="R619" s="46"/>
      <c r="S619" s="31" t="str">
        <f t="shared" si="21"/>
        <v/>
      </c>
      <c r="T619" s="63"/>
      <c r="U619" s="63"/>
      <c r="V619" s="30" t="str">
        <f>IF($P619="","",$P619+$Q619+LOOKUP(2,1/($V$4:$V618&lt;&gt;""),$V$4:$V618))</f>
        <v/>
      </c>
      <c r="W619" s="31"/>
      <c r="X619" s="31"/>
      <c r="Y619" s="32"/>
      <c r="Z619" s="32"/>
      <c r="AA619" s="32"/>
      <c r="AB619" s="32"/>
      <c r="AC619" s="32"/>
      <c r="AD619" s="32"/>
      <c r="AE619" s="32"/>
      <c r="AF619" s="32"/>
      <c r="AG619" s="32"/>
      <c r="AH619" s="32"/>
      <c r="AI619" s="32"/>
      <c r="AJ619" s="32"/>
      <c r="AK619" s="32"/>
      <c r="AL619" s="32"/>
      <c r="AM619" s="32"/>
      <c r="AN619" s="32"/>
      <c r="AO619" s="32"/>
      <c r="AP619" s="32"/>
      <c r="AQ619" s="32"/>
      <c r="AR619" s="32"/>
      <c r="AS619" s="32"/>
      <c r="AT619" s="32"/>
      <c r="AU619" s="32"/>
      <c r="AV619" s="32"/>
      <c r="AW619" s="32"/>
      <c r="AX619" s="32"/>
      <c r="AY619" s="32"/>
      <c r="AZ619" s="32"/>
      <c r="BA619" s="32"/>
      <c r="BB619" s="32"/>
      <c r="BC619" s="32"/>
      <c r="BD619" s="32"/>
      <c r="BE619" s="32"/>
      <c r="BF619" s="32"/>
      <c r="BG619" s="32"/>
      <c r="BH619" s="32"/>
      <c r="BI619" s="32"/>
      <c r="BJ619" s="32"/>
      <c r="BK619" s="32"/>
      <c r="BL619" s="32"/>
      <c r="BM619" s="32"/>
      <c r="BN619" s="32"/>
      <c r="BO619" s="32"/>
      <c r="BP619" s="32"/>
      <c r="BQ619" s="32"/>
      <c r="BR619" s="32"/>
      <c r="BS619" s="32"/>
      <c r="BT619" s="32"/>
      <c r="BU619" s="32"/>
      <c r="BV619" s="32"/>
      <c r="BW619" s="32"/>
      <c r="BX619" s="32"/>
      <c r="BY619" s="32"/>
      <c r="BZ619" s="32"/>
      <c r="CA619" s="32"/>
      <c r="CB619" s="32"/>
      <c r="CC619" s="32"/>
      <c r="CD619" s="32"/>
      <c r="CE619" s="32"/>
      <c r="CF619" s="32"/>
      <c r="CG619" s="32"/>
      <c r="CH619" s="32"/>
      <c r="CI619" s="32"/>
      <c r="CJ619" s="32"/>
      <c r="CK619" s="32"/>
      <c r="CL619" s="32"/>
      <c r="CM619" s="32"/>
      <c r="CN619" s="32"/>
      <c r="CO619" s="32"/>
      <c r="CP619" s="32"/>
      <c r="CQ619" s="32"/>
      <c r="CR619" s="32"/>
      <c r="CS619" s="32"/>
      <c r="CT619" s="32"/>
      <c r="CU619" s="32"/>
      <c r="CV619" s="32"/>
      <c r="CW619" s="32"/>
      <c r="CX619" s="32"/>
      <c r="CY619" s="32"/>
      <c r="CZ619" s="32"/>
      <c r="DA619" s="32"/>
      <c r="DB619" s="32"/>
      <c r="DC619" s="32"/>
      <c r="DD619" s="32"/>
      <c r="DE619" s="32"/>
      <c r="DF619" s="32"/>
      <c r="DG619" s="32"/>
      <c r="DH619" s="32"/>
      <c r="DI619" s="32"/>
      <c r="DJ619" s="32"/>
      <c r="DK619" s="32"/>
      <c r="DL619" s="32"/>
      <c r="DM619" s="32"/>
      <c r="DN619" s="32"/>
      <c r="DO619" s="32"/>
      <c r="DP619" s="32"/>
      <c r="DQ619" s="32"/>
      <c r="DR619" s="32"/>
      <c r="DS619" s="32"/>
      <c r="DT619" s="32"/>
      <c r="DU619" s="32"/>
      <c r="DV619" s="32"/>
      <c r="DW619" s="32"/>
      <c r="DX619" s="32"/>
      <c r="DY619" s="32"/>
      <c r="DZ619" s="32"/>
      <c r="EA619" s="32"/>
      <c r="EB619" s="32"/>
      <c r="EC619" s="32"/>
      <c r="ED619" s="32"/>
      <c r="EE619" s="32"/>
      <c r="EF619" s="32"/>
      <c r="EG619" s="32"/>
      <c r="EH619" s="32"/>
      <c r="EI619" s="32"/>
      <c r="EJ619" s="32"/>
      <c r="EK619" s="32"/>
      <c r="EL619" s="32"/>
      <c r="EM619" s="32"/>
      <c r="EN619" s="32"/>
      <c r="EO619" s="32"/>
      <c r="EP619" s="32"/>
      <c r="EQ619" s="32"/>
      <c r="ER619" s="32"/>
      <c r="ES619" s="32"/>
      <c r="ET619" s="32"/>
      <c r="EU619" s="32"/>
      <c r="EV619" s="32"/>
      <c r="EW619" s="32"/>
      <c r="EX619" s="32"/>
      <c r="EY619" s="32"/>
      <c r="EZ619" s="32"/>
      <c r="FA619" s="32"/>
      <c r="FB619" s="32"/>
      <c r="FC619" s="32"/>
      <c r="FD619" s="32"/>
      <c r="FE619" s="32"/>
      <c r="FF619" s="32"/>
      <c r="FG619" s="32"/>
      <c r="FH619" s="32"/>
      <c r="FI619" s="32"/>
      <c r="FJ619" s="32"/>
      <c r="FK619" s="32"/>
      <c r="FL619" s="32"/>
      <c r="FM619" s="32"/>
      <c r="FN619" s="32"/>
      <c r="FO619" s="32"/>
      <c r="FP619" s="32"/>
      <c r="FQ619" s="32"/>
      <c r="FR619" s="32"/>
      <c r="FS619" s="32"/>
      <c r="FT619" s="32"/>
      <c r="FU619" s="32"/>
      <c r="FV619" s="32"/>
      <c r="FW619" s="32"/>
      <c r="FX619" s="32"/>
      <c r="FY619" s="32"/>
      <c r="FZ619" s="32"/>
      <c r="GA619" s="32"/>
      <c r="GB619" s="32"/>
      <c r="GC619" s="32"/>
      <c r="GD619" s="32"/>
      <c r="GE619" s="32"/>
      <c r="GF619" s="32"/>
      <c r="GG619" s="32"/>
      <c r="GH619" s="32"/>
      <c r="GI619" s="32"/>
      <c r="GJ619" s="32"/>
      <c r="GK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</row>
    <row r="620" spans="1:258" ht="18" x14ac:dyDescent="0.25">
      <c r="A620" s="33">
        <f>LOOKUP(2,1/($A$4:$A619&lt;&gt;""),$A$4:$A619)+1</f>
        <v>612</v>
      </c>
      <c r="B620" s="34"/>
      <c r="C620" s="48"/>
      <c r="D620" s="35" t="str">
        <f ca="1">IFERROR(IF($E620="","",VLOOKUP($E620,'Currency Pairs'!$B$4:$D$1001,3,FALSE)),"")</f>
        <v/>
      </c>
      <c r="E620" s="47" t="str">
        <f ca="1">IFERROR(IF($D620="","",VLOOKUP($D620,'Currency Pairs'!$A$4:$B$1001,2,FALSE)),"")</f>
        <v/>
      </c>
      <c r="F620" s="48"/>
      <c r="G620" s="47"/>
      <c r="H620" s="47"/>
      <c r="I620" s="47"/>
      <c r="J620" s="49" t="str">
        <f t="shared" si="20"/>
        <v/>
      </c>
      <c r="K620" s="77"/>
      <c r="L620" s="47"/>
      <c r="M620" s="50"/>
      <c r="N620" s="51" t="str">
        <f>IF(OR($G620="",$L620=""),"",ROUND(IF($F620="Long",(L620-G620),(G620-L620)) * POWER(10, VLOOKUP($D620,'Currency Pairs'!$A:$C,3,FALSE)),0))</f>
        <v/>
      </c>
      <c r="O620" s="93" t="str">
        <f>IF($P620="","",(($P620+$Q620+$R620)/LOOKUP(2,1/($V$4:$V619&lt;&gt;""),$V$4:$V619)))</f>
        <v/>
      </c>
      <c r="P620" s="52"/>
      <c r="Q620" s="52"/>
      <c r="R620" s="52"/>
      <c r="S620" s="40" t="str">
        <f t="shared" si="21"/>
        <v/>
      </c>
      <c r="T620" s="64"/>
      <c r="U620" s="64"/>
      <c r="V620" s="39" t="str">
        <f>IF($P620="","",$P620+$Q620+LOOKUP(2,1/($V$4:$V619&lt;&gt;""),$V$4:$V619))</f>
        <v/>
      </c>
      <c r="W620" s="40"/>
      <c r="X620" s="40"/>
      <c r="Y620" s="33"/>
      <c r="Z620" s="33"/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  <c r="CY620" s="33"/>
      <c r="CZ620" s="33"/>
      <c r="DA620" s="33"/>
      <c r="DB620" s="33"/>
      <c r="DC620" s="33"/>
      <c r="DD620" s="33"/>
      <c r="DE620" s="33"/>
      <c r="DF620" s="33"/>
      <c r="DG620" s="33"/>
      <c r="DH620" s="33"/>
      <c r="DI620" s="33"/>
      <c r="DJ620" s="33"/>
      <c r="DK620" s="33"/>
      <c r="DL620" s="33"/>
      <c r="DM620" s="33"/>
      <c r="DN620" s="33"/>
      <c r="DO620" s="33"/>
      <c r="DP620" s="33"/>
      <c r="DQ620" s="33"/>
      <c r="DR620" s="33"/>
      <c r="DS620" s="33"/>
      <c r="DT620" s="33"/>
      <c r="DU620" s="33"/>
      <c r="DV620" s="33"/>
      <c r="DW620" s="33"/>
      <c r="DX620" s="33"/>
      <c r="DY620" s="33"/>
      <c r="DZ620" s="33"/>
      <c r="EA620" s="33"/>
      <c r="EB620" s="33"/>
      <c r="EC620" s="33"/>
      <c r="ED620" s="33"/>
      <c r="EE620" s="33"/>
      <c r="EF620" s="33"/>
      <c r="EG620" s="33"/>
      <c r="EH620" s="33"/>
      <c r="EI620" s="33"/>
      <c r="EJ620" s="33"/>
      <c r="EK620" s="33"/>
      <c r="EL620" s="33"/>
      <c r="EM620" s="33"/>
      <c r="EN620" s="33"/>
      <c r="EO620" s="33"/>
      <c r="EP620" s="33"/>
      <c r="EQ620" s="33"/>
      <c r="ER620" s="33"/>
      <c r="ES620" s="33"/>
      <c r="ET620" s="33"/>
      <c r="EU620" s="33"/>
      <c r="EV620" s="33"/>
      <c r="EW620" s="33"/>
      <c r="EX620" s="33"/>
      <c r="EY620" s="33"/>
      <c r="EZ620" s="33"/>
      <c r="FA620" s="33"/>
      <c r="FB620" s="33"/>
      <c r="FC620" s="33"/>
      <c r="FD620" s="33"/>
      <c r="FE620" s="33"/>
      <c r="FF620" s="33"/>
      <c r="FG620" s="33"/>
      <c r="FH620" s="33"/>
      <c r="FI620" s="33"/>
      <c r="FJ620" s="33"/>
      <c r="FK620" s="33"/>
      <c r="FL620" s="33"/>
      <c r="FM620" s="33"/>
      <c r="FN620" s="33"/>
      <c r="FO620" s="33"/>
      <c r="FP620" s="33"/>
      <c r="FQ620" s="33"/>
      <c r="FR620" s="33"/>
      <c r="FS620" s="33"/>
      <c r="FT620" s="33"/>
      <c r="FU620" s="33"/>
      <c r="FV620" s="33"/>
      <c r="FW620" s="33"/>
      <c r="FX620" s="33"/>
      <c r="FY620" s="33"/>
      <c r="FZ620" s="33"/>
      <c r="GA620" s="33"/>
      <c r="GB620" s="33"/>
      <c r="GC620" s="33"/>
      <c r="GD620" s="33"/>
      <c r="GE620" s="33"/>
      <c r="GF620" s="33"/>
      <c r="GG620" s="33"/>
      <c r="GH620" s="33"/>
      <c r="GI620" s="33"/>
      <c r="GJ620" s="33"/>
      <c r="GK620" s="33"/>
      <c r="GL620" s="33"/>
      <c r="GM620" s="33"/>
      <c r="GN620" s="33"/>
      <c r="GO620" s="33"/>
      <c r="GP620" s="33"/>
      <c r="GQ620" s="33"/>
      <c r="GR620" s="33"/>
      <c r="GS620" s="33"/>
      <c r="GT620" s="33"/>
      <c r="GU620" s="33"/>
      <c r="GV620" s="33"/>
      <c r="GW620" s="33"/>
      <c r="GX620" s="33"/>
      <c r="GY620" s="33"/>
      <c r="GZ620" s="33"/>
      <c r="HA620" s="33"/>
      <c r="HB620" s="33"/>
      <c r="HC620" s="33"/>
      <c r="HD620" s="33"/>
      <c r="HE620" s="33"/>
      <c r="HF620" s="33"/>
      <c r="HG620" s="33"/>
      <c r="HH620" s="33"/>
      <c r="HI620" s="33"/>
      <c r="HJ620" s="33"/>
      <c r="HK620" s="33"/>
      <c r="HL620" s="33"/>
      <c r="HM620" s="33"/>
      <c r="HN620" s="33"/>
      <c r="HO620" s="33"/>
      <c r="HP620" s="33"/>
      <c r="HQ620" s="33"/>
      <c r="HR620" s="33"/>
      <c r="HS620" s="33"/>
      <c r="HT620" s="33"/>
      <c r="HU620" s="33"/>
      <c r="HV620" s="33"/>
      <c r="HW620" s="33"/>
      <c r="HX620" s="33"/>
      <c r="HY620" s="33"/>
      <c r="HZ620" s="33"/>
      <c r="IA620" s="33"/>
      <c r="IB620" s="33"/>
      <c r="IC620" s="33"/>
      <c r="ID620" s="33"/>
      <c r="IE620" s="33"/>
      <c r="IF620" s="33"/>
      <c r="IG620" s="33"/>
      <c r="IH620" s="33"/>
      <c r="II620" s="33"/>
      <c r="IJ620" s="33"/>
      <c r="IK620" s="33"/>
      <c r="IL620" s="33"/>
      <c r="IM620" s="33"/>
      <c r="IN620" s="33"/>
      <c r="IO620" s="33"/>
      <c r="IP620" s="33"/>
      <c r="IQ620" s="33"/>
      <c r="IR620" s="33"/>
      <c r="IS620" s="33"/>
      <c r="IT620" s="33"/>
      <c r="IU620" s="33"/>
      <c r="IV620" s="33"/>
      <c r="IW620" s="33"/>
      <c r="IX620" s="33"/>
    </row>
    <row r="621" spans="1:258" ht="18" x14ac:dyDescent="0.25">
      <c r="A621" s="24">
        <f>LOOKUP(2,1/($A$4:$A620&lt;&gt;""),$A$4:$A620)+1</f>
        <v>613</v>
      </c>
      <c r="B621" s="25"/>
      <c r="C621" s="42"/>
      <c r="D621" s="26" t="str">
        <f ca="1">IFERROR(IF($E621="","",VLOOKUP($E621,'Currency Pairs'!$B$4:$D$1001,3,FALSE)),"")</f>
        <v/>
      </c>
      <c r="E621" s="41" t="str">
        <f ca="1">IFERROR(IF($D621="","",VLOOKUP($D621,'Currency Pairs'!$A$4:$B$1001,2,FALSE)),"")</f>
        <v/>
      </c>
      <c r="F621" s="42"/>
      <c r="G621" s="41"/>
      <c r="H621" s="41"/>
      <c r="I621" s="41"/>
      <c r="J621" s="43" t="str">
        <f t="shared" si="20"/>
        <v/>
      </c>
      <c r="K621" s="76"/>
      <c r="L621" s="41"/>
      <c r="M621" s="44"/>
      <c r="N621" s="45" t="str">
        <f>IF(OR($G621="",$L621=""),"",ROUND(IF($F621="Long",(L621-G621),(G621-L621)) * POWER(10, VLOOKUP($D621,'Currency Pairs'!$A:$C,3,FALSE)),0))</f>
        <v/>
      </c>
      <c r="O621" s="89" t="str">
        <f>IF($P621="","",(($P621+$Q621+$R621)/LOOKUP(2,1/($V$4:$V620&lt;&gt;""),$V$4:$V620)))</f>
        <v/>
      </c>
      <c r="P621" s="46"/>
      <c r="Q621" s="46"/>
      <c r="R621" s="46"/>
      <c r="S621" s="31" t="str">
        <f t="shared" si="21"/>
        <v/>
      </c>
      <c r="T621" s="63"/>
      <c r="U621" s="63"/>
      <c r="V621" s="30" t="str">
        <f>IF($P621="","",$P621+$Q621+LOOKUP(2,1/($V$4:$V620&lt;&gt;""),$V$4:$V620))</f>
        <v/>
      </c>
      <c r="W621" s="31"/>
      <c r="X621" s="31"/>
      <c r="Y621" s="32"/>
      <c r="Z621" s="32"/>
      <c r="AA621" s="32"/>
      <c r="AB621" s="32"/>
      <c r="AC621" s="32"/>
      <c r="AD621" s="32"/>
      <c r="AE621" s="32"/>
      <c r="AF621" s="32"/>
      <c r="AG621" s="32"/>
      <c r="AH621" s="32"/>
      <c r="AI621" s="32"/>
      <c r="AJ621" s="32"/>
      <c r="AK621" s="32"/>
      <c r="AL621" s="32"/>
      <c r="AM621" s="32"/>
      <c r="AN621" s="32"/>
      <c r="AO621" s="32"/>
      <c r="AP621" s="32"/>
      <c r="AQ621" s="32"/>
      <c r="AR621" s="32"/>
      <c r="AS621" s="32"/>
      <c r="AT621" s="32"/>
      <c r="AU621" s="32"/>
      <c r="AV621" s="32"/>
      <c r="AW621" s="32"/>
      <c r="AX621" s="32"/>
      <c r="AY621" s="32"/>
      <c r="AZ621" s="32"/>
      <c r="BA621" s="32"/>
      <c r="BB621" s="32"/>
      <c r="BC621" s="32"/>
      <c r="BD621" s="32"/>
      <c r="BE621" s="32"/>
      <c r="BF621" s="32"/>
      <c r="BG621" s="32"/>
      <c r="BH621" s="32"/>
      <c r="BI621" s="32"/>
      <c r="BJ621" s="32"/>
      <c r="BK621" s="32"/>
      <c r="BL621" s="32"/>
      <c r="BM621" s="32"/>
      <c r="BN621" s="32"/>
      <c r="BO621" s="32"/>
      <c r="BP621" s="32"/>
      <c r="BQ621" s="32"/>
      <c r="BR621" s="32"/>
      <c r="BS621" s="32"/>
      <c r="BT621" s="32"/>
      <c r="BU621" s="32"/>
      <c r="BV621" s="32"/>
      <c r="BW621" s="32"/>
      <c r="BX621" s="32"/>
      <c r="BY621" s="32"/>
      <c r="BZ621" s="32"/>
      <c r="CA621" s="32"/>
      <c r="CB621" s="32"/>
      <c r="CC621" s="32"/>
      <c r="CD621" s="32"/>
      <c r="CE621" s="32"/>
      <c r="CF621" s="32"/>
      <c r="CG621" s="32"/>
      <c r="CH621" s="32"/>
      <c r="CI621" s="32"/>
      <c r="CJ621" s="32"/>
      <c r="CK621" s="32"/>
      <c r="CL621" s="32"/>
      <c r="CM621" s="32"/>
      <c r="CN621" s="32"/>
      <c r="CO621" s="32"/>
      <c r="CP621" s="32"/>
      <c r="CQ621" s="32"/>
      <c r="CR621" s="32"/>
      <c r="CS621" s="32"/>
      <c r="CT621" s="32"/>
      <c r="CU621" s="32"/>
      <c r="CV621" s="32"/>
      <c r="CW621" s="32"/>
      <c r="CX621" s="32"/>
      <c r="CY621" s="32"/>
      <c r="CZ621" s="32"/>
      <c r="DA621" s="32"/>
      <c r="DB621" s="32"/>
      <c r="DC621" s="32"/>
      <c r="DD621" s="32"/>
      <c r="DE621" s="32"/>
      <c r="DF621" s="32"/>
      <c r="DG621" s="32"/>
      <c r="DH621" s="32"/>
      <c r="DI621" s="32"/>
      <c r="DJ621" s="32"/>
      <c r="DK621" s="32"/>
      <c r="DL621" s="32"/>
      <c r="DM621" s="32"/>
      <c r="DN621" s="32"/>
      <c r="DO621" s="32"/>
      <c r="DP621" s="32"/>
      <c r="DQ621" s="32"/>
      <c r="DR621" s="32"/>
      <c r="DS621" s="32"/>
      <c r="DT621" s="32"/>
      <c r="DU621" s="32"/>
      <c r="DV621" s="32"/>
      <c r="DW621" s="32"/>
      <c r="DX621" s="32"/>
      <c r="DY621" s="32"/>
      <c r="DZ621" s="32"/>
      <c r="EA621" s="32"/>
      <c r="EB621" s="32"/>
      <c r="EC621" s="32"/>
      <c r="ED621" s="32"/>
      <c r="EE621" s="32"/>
      <c r="EF621" s="32"/>
      <c r="EG621" s="32"/>
      <c r="EH621" s="32"/>
      <c r="EI621" s="32"/>
      <c r="EJ621" s="32"/>
      <c r="EK621" s="32"/>
      <c r="EL621" s="32"/>
      <c r="EM621" s="32"/>
      <c r="EN621" s="32"/>
      <c r="EO621" s="32"/>
      <c r="EP621" s="32"/>
      <c r="EQ621" s="32"/>
      <c r="ER621" s="32"/>
      <c r="ES621" s="32"/>
      <c r="ET621" s="32"/>
      <c r="EU621" s="32"/>
      <c r="EV621" s="32"/>
      <c r="EW621" s="32"/>
      <c r="EX621" s="32"/>
      <c r="EY621" s="32"/>
      <c r="EZ621" s="32"/>
      <c r="FA621" s="32"/>
      <c r="FB621" s="32"/>
      <c r="FC621" s="32"/>
      <c r="FD621" s="32"/>
      <c r="FE621" s="32"/>
      <c r="FF621" s="32"/>
      <c r="FG621" s="32"/>
      <c r="FH621" s="32"/>
      <c r="FI621" s="32"/>
      <c r="FJ621" s="32"/>
      <c r="FK621" s="32"/>
      <c r="FL621" s="32"/>
      <c r="FM621" s="32"/>
      <c r="FN621" s="32"/>
      <c r="FO621" s="32"/>
      <c r="FP621" s="32"/>
      <c r="FQ621" s="32"/>
      <c r="FR621" s="32"/>
      <c r="FS621" s="32"/>
      <c r="FT621" s="32"/>
      <c r="FU621" s="32"/>
      <c r="FV621" s="32"/>
      <c r="FW621" s="32"/>
      <c r="FX621" s="32"/>
      <c r="FY621" s="32"/>
      <c r="FZ621" s="32"/>
      <c r="GA621" s="32"/>
      <c r="GB621" s="32"/>
      <c r="GC621" s="32"/>
      <c r="GD621" s="32"/>
      <c r="GE621" s="32"/>
      <c r="GF621" s="32"/>
      <c r="GG621" s="32"/>
      <c r="GH621" s="32"/>
      <c r="GI621" s="32"/>
      <c r="GJ621" s="32"/>
      <c r="GK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</row>
    <row r="622" spans="1:258" ht="18" x14ac:dyDescent="0.25">
      <c r="A622" s="33">
        <f>LOOKUP(2,1/($A$4:$A621&lt;&gt;""),$A$4:$A621)+1</f>
        <v>614</v>
      </c>
      <c r="B622" s="34"/>
      <c r="C622" s="48"/>
      <c r="D622" s="35" t="str">
        <f ca="1">IFERROR(IF($E622="","",VLOOKUP($E622,'Currency Pairs'!$B$4:$D$1001,3,FALSE)),"")</f>
        <v/>
      </c>
      <c r="E622" s="47" t="str">
        <f ca="1">IFERROR(IF($D622="","",VLOOKUP($D622,'Currency Pairs'!$A$4:$B$1001,2,FALSE)),"")</f>
        <v/>
      </c>
      <c r="F622" s="48"/>
      <c r="G622" s="47"/>
      <c r="H622" s="47"/>
      <c r="I622" s="47"/>
      <c r="J622" s="49" t="str">
        <f t="shared" si="20"/>
        <v/>
      </c>
      <c r="K622" s="77"/>
      <c r="L622" s="47"/>
      <c r="M622" s="50"/>
      <c r="N622" s="51" t="str">
        <f>IF(OR($G622="",$L622=""),"",ROUND(IF($F622="Long",(L622-G622),(G622-L622)) * POWER(10, VLOOKUP($D622,'Currency Pairs'!$A:$C,3,FALSE)),0))</f>
        <v/>
      </c>
      <c r="O622" s="93" t="str">
        <f>IF($P622="","",(($P622+$Q622+$R622)/LOOKUP(2,1/($V$4:$V621&lt;&gt;""),$V$4:$V621)))</f>
        <v/>
      </c>
      <c r="P622" s="52"/>
      <c r="Q622" s="52"/>
      <c r="R622" s="52"/>
      <c r="S622" s="40" t="str">
        <f t="shared" si="21"/>
        <v/>
      </c>
      <c r="T622" s="64"/>
      <c r="U622" s="64"/>
      <c r="V622" s="39" t="str">
        <f>IF($P622="","",$P622+$Q622+LOOKUP(2,1/($V$4:$V621&lt;&gt;""),$V$4:$V621))</f>
        <v/>
      </c>
      <c r="W622" s="40"/>
      <c r="X622" s="40"/>
      <c r="Y622" s="33"/>
      <c r="Z622" s="33"/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  <c r="CY622" s="33"/>
      <c r="CZ622" s="33"/>
      <c r="DA622" s="33"/>
      <c r="DB622" s="33"/>
      <c r="DC622" s="33"/>
      <c r="DD622" s="33"/>
      <c r="DE622" s="33"/>
      <c r="DF622" s="33"/>
      <c r="DG622" s="33"/>
      <c r="DH622" s="33"/>
      <c r="DI622" s="33"/>
      <c r="DJ622" s="33"/>
      <c r="DK622" s="33"/>
      <c r="DL622" s="33"/>
      <c r="DM622" s="33"/>
      <c r="DN622" s="33"/>
      <c r="DO622" s="33"/>
      <c r="DP622" s="33"/>
      <c r="DQ622" s="33"/>
      <c r="DR622" s="33"/>
      <c r="DS622" s="33"/>
      <c r="DT622" s="33"/>
      <c r="DU622" s="33"/>
      <c r="DV622" s="33"/>
      <c r="DW622" s="33"/>
      <c r="DX622" s="33"/>
      <c r="DY622" s="33"/>
      <c r="DZ622" s="33"/>
      <c r="EA622" s="33"/>
      <c r="EB622" s="33"/>
      <c r="EC622" s="33"/>
      <c r="ED622" s="33"/>
      <c r="EE622" s="33"/>
      <c r="EF622" s="33"/>
      <c r="EG622" s="33"/>
      <c r="EH622" s="33"/>
      <c r="EI622" s="33"/>
      <c r="EJ622" s="33"/>
      <c r="EK622" s="33"/>
      <c r="EL622" s="33"/>
      <c r="EM622" s="33"/>
      <c r="EN622" s="33"/>
      <c r="EO622" s="33"/>
      <c r="EP622" s="33"/>
      <c r="EQ622" s="33"/>
      <c r="ER622" s="33"/>
      <c r="ES622" s="33"/>
      <c r="ET622" s="33"/>
      <c r="EU622" s="33"/>
      <c r="EV622" s="33"/>
      <c r="EW622" s="33"/>
      <c r="EX622" s="33"/>
      <c r="EY622" s="33"/>
      <c r="EZ622" s="33"/>
      <c r="FA622" s="33"/>
      <c r="FB622" s="33"/>
      <c r="FC622" s="33"/>
      <c r="FD622" s="33"/>
      <c r="FE622" s="33"/>
      <c r="FF622" s="33"/>
      <c r="FG622" s="33"/>
      <c r="FH622" s="33"/>
      <c r="FI622" s="33"/>
      <c r="FJ622" s="33"/>
      <c r="FK622" s="33"/>
      <c r="FL622" s="33"/>
      <c r="FM622" s="33"/>
      <c r="FN622" s="33"/>
      <c r="FO622" s="33"/>
      <c r="FP622" s="33"/>
      <c r="FQ622" s="33"/>
      <c r="FR622" s="33"/>
      <c r="FS622" s="33"/>
      <c r="FT622" s="33"/>
      <c r="FU622" s="33"/>
      <c r="FV622" s="33"/>
      <c r="FW622" s="33"/>
      <c r="FX622" s="33"/>
      <c r="FY622" s="33"/>
      <c r="FZ622" s="33"/>
      <c r="GA622" s="33"/>
      <c r="GB622" s="33"/>
      <c r="GC622" s="33"/>
      <c r="GD622" s="33"/>
      <c r="GE622" s="33"/>
      <c r="GF622" s="33"/>
      <c r="GG622" s="33"/>
      <c r="GH622" s="33"/>
      <c r="GI622" s="33"/>
      <c r="GJ622" s="33"/>
      <c r="GK622" s="33"/>
      <c r="GL622" s="33"/>
      <c r="GM622" s="33"/>
      <c r="GN622" s="33"/>
      <c r="GO622" s="33"/>
      <c r="GP622" s="33"/>
      <c r="GQ622" s="33"/>
      <c r="GR622" s="33"/>
      <c r="GS622" s="33"/>
      <c r="GT622" s="33"/>
      <c r="GU622" s="33"/>
      <c r="GV622" s="33"/>
      <c r="GW622" s="33"/>
      <c r="GX622" s="33"/>
      <c r="GY622" s="33"/>
      <c r="GZ622" s="33"/>
      <c r="HA622" s="33"/>
      <c r="HB622" s="33"/>
      <c r="HC622" s="33"/>
      <c r="HD622" s="33"/>
      <c r="HE622" s="33"/>
      <c r="HF622" s="33"/>
      <c r="HG622" s="33"/>
      <c r="HH622" s="33"/>
      <c r="HI622" s="33"/>
      <c r="HJ622" s="33"/>
      <c r="HK622" s="33"/>
      <c r="HL622" s="33"/>
      <c r="HM622" s="33"/>
      <c r="HN622" s="33"/>
      <c r="HO622" s="33"/>
      <c r="HP622" s="33"/>
      <c r="HQ622" s="33"/>
      <c r="HR622" s="33"/>
      <c r="HS622" s="33"/>
      <c r="HT622" s="33"/>
      <c r="HU622" s="33"/>
      <c r="HV622" s="33"/>
      <c r="HW622" s="33"/>
      <c r="HX622" s="33"/>
      <c r="HY622" s="33"/>
      <c r="HZ622" s="33"/>
      <c r="IA622" s="33"/>
      <c r="IB622" s="33"/>
      <c r="IC622" s="33"/>
      <c r="ID622" s="33"/>
      <c r="IE622" s="33"/>
      <c r="IF622" s="33"/>
      <c r="IG622" s="33"/>
      <c r="IH622" s="33"/>
      <c r="II622" s="33"/>
      <c r="IJ622" s="33"/>
      <c r="IK622" s="33"/>
      <c r="IL622" s="33"/>
      <c r="IM622" s="33"/>
      <c r="IN622" s="33"/>
      <c r="IO622" s="33"/>
      <c r="IP622" s="33"/>
      <c r="IQ622" s="33"/>
      <c r="IR622" s="33"/>
      <c r="IS622" s="33"/>
      <c r="IT622" s="33"/>
      <c r="IU622" s="33"/>
      <c r="IV622" s="33"/>
      <c r="IW622" s="33"/>
      <c r="IX622" s="33"/>
    </row>
    <row r="623" spans="1:258" ht="18" x14ac:dyDescent="0.25">
      <c r="A623" s="24">
        <f>LOOKUP(2,1/($A$4:$A622&lt;&gt;""),$A$4:$A622)+1</f>
        <v>615</v>
      </c>
      <c r="B623" s="25"/>
      <c r="C623" s="42"/>
      <c r="D623" s="26" t="str">
        <f ca="1">IFERROR(IF($E623="","",VLOOKUP($E623,'Currency Pairs'!$B$4:$D$1001,3,FALSE)),"")</f>
        <v/>
      </c>
      <c r="E623" s="41" t="str">
        <f ca="1">IFERROR(IF($D623="","",VLOOKUP($D623,'Currency Pairs'!$A$4:$B$1001,2,FALSE)),"")</f>
        <v/>
      </c>
      <c r="F623" s="42"/>
      <c r="G623" s="41"/>
      <c r="H623" s="41"/>
      <c r="I623" s="41"/>
      <c r="J623" s="43" t="str">
        <f t="shared" si="20"/>
        <v/>
      </c>
      <c r="K623" s="76"/>
      <c r="L623" s="41"/>
      <c r="M623" s="44"/>
      <c r="N623" s="45" t="str">
        <f>IF(OR($G623="",$L623=""),"",ROUND(IF($F623="Long",(L623-G623),(G623-L623)) * POWER(10, VLOOKUP($D623,'Currency Pairs'!$A:$C,3,FALSE)),0))</f>
        <v/>
      </c>
      <c r="O623" s="89" t="str">
        <f>IF($P623="","",(($P623+$Q623+$R623)/LOOKUP(2,1/($V$4:$V622&lt;&gt;""),$V$4:$V622)))</f>
        <v/>
      </c>
      <c r="P623" s="46"/>
      <c r="Q623" s="46"/>
      <c r="R623" s="46"/>
      <c r="S623" s="31" t="str">
        <f t="shared" si="21"/>
        <v/>
      </c>
      <c r="T623" s="63"/>
      <c r="U623" s="63"/>
      <c r="V623" s="30" t="str">
        <f>IF($P623="","",$P623+$Q623+LOOKUP(2,1/($V$4:$V622&lt;&gt;""),$V$4:$V622))</f>
        <v/>
      </c>
      <c r="W623" s="31"/>
      <c r="X623" s="31"/>
      <c r="Y623" s="32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2"/>
      <c r="AN623" s="32"/>
      <c r="AO623" s="32"/>
      <c r="AP623" s="32"/>
      <c r="AQ623" s="32"/>
      <c r="AR623" s="32"/>
      <c r="AS623" s="32"/>
      <c r="AT623" s="32"/>
      <c r="AU623" s="32"/>
      <c r="AV623" s="32"/>
      <c r="AW623" s="32"/>
      <c r="AX623" s="32"/>
      <c r="AY623" s="32"/>
      <c r="AZ623" s="32"/>
      <c r="BA623" s="32"/>
      <c r="BB623" s="32"/>
      <c r="BC623" s="32"/>
      <c r="BD623" s="32"/>
      <c r="BE623" s="32"/>
      <c r="BF623" s="32"/>
      <c r="BG623" s="32"/>
      <c r="BH623" s="32"/>
      <c r="BI623" s="32"/>
      <c r="BJ623" s="32"/>
      <c r="BK623" s="32"/>
      <c r="BL623" s="32"/>
      <c r="BM623" s="32"/>
      <c r="BN623" s="32"/>
      <c r="BO623" s="32"/>
      <c r="BP623" s="32"/>
      <c r="BQ623" s="32"/>
      <c r="BR623" s="32"/>
      <c r="BS623" s="32"/>
      <c r="BT623" s="32"/>
      <c r="BU623" s="32"/>
      <c r="BV623" s="32"/>
      <c r="BW623" s="32"/>
      <c r="BX623" s="32"/>
      <c r="BY623" s="32"/>
      <c r="BZ623" s="32"/>
      <c r="CA623" s="32"/>
      <c r="CB623" s="32"/>
      <c r="CC623" s="32"/>
      <c r="CD623" s="32"/>
      <c r="CE623" s="32"/>
      <c r="CF623" s="32"/>
      <c r="CG623" s="32"/>
      <c r="CH623" s="32"/>
      <c r="CI623" s="32"/>
      <c r="CJ623" s="32"/>
      <c r="CK623" s="32"/>
      <c r="CL623" s="32"/>
      <c r="CM623" s="32"/>
      <c r="CN623" s="32"/>
      <c r="CO623" s="32"/>
      <c r="CP623" s="32"/>
      <c r="CQ623" s="32"/>
      <c r="CR623" s="32"/>
      <c r="CS623" s="32"/>
      <c r="CT623" s="32"/>
      <c r="CU623" s="32"/>
      <c r="CV623" s="32"/>
      <c r="CW623" s="32"/>
      <c r="CX623" s="32"/>
      <c r="CY623" s="32"/>
      <c r="CZ623" s="32"/>
      <c r="DA623" s="32"/>
      <c r="DB623" s="32"/>
      <c r="DC623" s="32"/>
      <c r="DD623" s="32"/>
      <c r="DE623" s="32"/>
      <c r="DF623" s="32"/>
      <c r="DG623" s="32"/>
      <c r="DH623" s="32"/>
      <c r="DI623" s="32"/>
      <c r="DJ623" s="32"/>
      <c r="DK623" s="32"/>
      <c r="DL623" s="32"/>
      <c r="DM623" s="32"/>
      <c r="DN623" s="32"/>
      <c r="DO623" s="32"/>
      <c r="DP623" s="32"/>
      <c r="DQ623" s="32"/>
      <c r="DR623" s="32"/>
      <c r="DS623" s="32"/>
      <c r="DT623" s="32"/>
      <c r="DU623" s="32"/>
      <c r="DV623" s="32"/>
      <c r="DW623" s="32"/>
      <c r="DX623" s="32"/>
      <c r="DY623" s="32"/>
      <c r="DZ623" s="32"/>
      <c r="EA623" s="32"/>
      <c r="EB623" s="32"/>
      <c r="EC623" s="32"/>
      <c r="ED623" s="32"/>
      <c r="EE623" s="32"/>
      <c r="EF623" s="32"/>
      <c r="EG623" s="32"/>
      <c r="EH623" s="32"/>
      <c r="EI623" s="32"/>
      <c r="EJ623" s="32"/>
      <c r="EK623" s="32"/>
      <c r="EL623" s="32"/>
      <c r="EM623" s="32"/>
      <c r="EN623" s="32"/>
      <c r="EO623" s="32"/>
      <c r="EP623" s="32"/>
      <c r="EQ623" s="32"/>
      <c r="ER623" s="32"/>
      <c r="ES623" s="32"/>
      <c r="ET623" s="32"/>
      <c r="EU623" s="32"/>
      <c r="EV623" s="32"/>
      <c r="EW623" s="32"/>
      <c r="EX623" s="32"/>
      <c r="EY623" s="32"/>
      <c r="EZ623" s="32"/>
      <c r="FA623" s="32"/>
      <c r="FB623" s="32"/>
      <c r="FC623" s="32"/>
      <c r="FD623" s="32"/>
      <c r="FE623" s="32"/>
      <c r="FF623" s="32"/>
      <c r="FG623" s="32"/>
      <c r="FH623" s="32"/>
      <c r="FI623" s="32"/>
      <c r="FJ623" s="32"/>
      <c r="FK623" s="32"/>
      <c r="FL623" s="32"/>
      <c r="FM623" s="32"/>
      <c r="FN623" s="32"/>
      <c r="FO623" s="32"/>
      <c r="FP623" s="32"/>
      <c r="FQ623" s="32"/>
      <c r="FR623" s="32"/>
      <c r="FS623" s="32"/>
      <c r="FT623" s="32"/>
      <c r="FU623" s="32"/>
      <c r="FV623" s="32"/>
      <c r="FW623" s="32"/>
      <c r="FX623" s="32"/>
      <c r="FY623" s="32"/>
      <c r="FZ623" s="32"/>
      <c r="GA623" s="32"/>
      <c r="GB623" s="32"/>
      <c r="GC623" s="32"/>
      <c r="GD623" s="32"/>
      <c r="GE623" s="32"/>
      <c r="GF623" s="32"/>
      <c r="GG623" s="32"/>
      <c r="GH623" s="32"/>
      <c r="GI623" s="32"/>
      <c r="GJ623" s="32"/>
      <c r="GK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</row>
    <row r="624" spans="1:258" ht="18" x14ac:dyDescent="0.25">
      <c r="A624" s="33">
        <f>LOOKUP(2,1/($A$4:$A623&lt;&gt;""),$A$4:$A623)+1</f>
        <v>616</v>
      </c>
      <c r="B624" s="34"/>
      <c r="C624" s="48"/>
      <c r="D624" s="35" t="str">
        <f ca="1">IFERROR(IF($E624="","",VLOOKUP($E624,'Currency Pairs'!$B$4:$D$1001,3,FALSE)),"")</f>
        <v/>
      </c>
      <c r="E624" s="47" t="str">
        <f ca="1">IFERROR(IF($D624="","",VLOOKUP($D624,'Currency Pairs'!$A$4:$B$1001,2,FALSE)),"")</f>
        <v/>
      </c>
      <c r="F624" s="48"/>
      <c r="G624" s="47"/>
      <c r="H624" s="47"/>
      <c r="I624" s="47"/>
      <c r="J624" s="49" t="str">
        <f t="shared" si="20"/>
        <v/>
      </c>
      <c r="K624" s="77"/>
      <c r="L624" s="47"/>
      <c r="M624" s="50"/>
      <c r="N624" s="51" t="str">
        <f>IF(OR($G624="",$L624=""),"",ROUND(IF($F624="Long",(L624-G624),(G624-L624)) * POWER(10, VLOOKUP($D624,'Currency Pairs'!$A:$C,3,FALSE)),0))</f>
        <v/>
      </c>
      <c r="O624" s="93" t="str">
        <f>IF($P624="","",(($P624+$Q624+$R624)/LOOKUP(2,1/($V$4:$V623&lt;&gt;""),$V$4:$V623)))</f>
        <v/>
      </c>
      <c r="P624" s="52"/>
      <c r="Q624" s="52"/>
      <c r="R624" s="52"/>
      <c r="S624" s="40" t="str">
        <f t="shared" si="21"/>
        <v/>
      </c>
      <c r="T624" s="64"/>
      <c r="U624" s="64"/>
      <c r="V624" s="39" t="str">
        <f>IF($P624="","",$P624+$Q624+LOOKUP(2,1/($V$4:$V623&lt;&gt;""),$V$4:$V623))</f>
        <v/>
      </c>
      <c r="W624" s="40"/>
      <c r="X624" s="40"/>
      <c r="Y624" s="33"/>
      <c r="Z624" s="33"/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  <c r="CY624" s="33"/>
      <c r="CZ624" s="33"/>
      <c r="DA624" s="33"/>
      <c r="DB624" s="33"/>
      <c r="DC624" s="33"/>
      <c r="DD624" s="33"/>
      <c r="DE624" s="33"/>
      <c r="DF624" s="33"/>
      <c r="DG624" s="33"/>
      <c r="DH624" s="33"/>
      <c r="DI624" s="33"/>
      <c r="DJ624" s="33"/>
      <c r="DK624" s="33"/>
      <c r="DL624" s="33"/>
      <c r="DM624" s="33"/>
      <c r="DN624" s="33"/>
      <c r="DO624" s="33"/>
      <c r="DP624" s="33"/>
      <c r="DQ624" s="33"/>
      <c r="DR624" s="33"/>
      <c r="DS624" s="33"/>
      <c r="DT624" s="33"/>
      <c r="DU624" s="33"/>
      <c r="DV624" s="33"/>
      <c r="DW624" s="33"/>
      <c r="DX624" s="33"/>
      <c r="DY624" s="33"/>
      <c r="DZ624" s="33"/>
      <c r="EA624" s="33"/>
      <c r="EB624" s="33"/>
      <c r="EC624" s="33"/>
      <c r="ED624" s="33"/>
      <c r="EE624" s="33"/>
      <c r="EF624" s="33"/>
      <c r="EG624" s="33"/>
      <c r="EH624" s="33"/>
      <c r="EI624" s="33"/>
      <c r="EJ624" s="33"/>
      <c r="EK624" s="33"/>
      <c r="EL624" s="33"/>
      <c r="EM624" s="33"/>
      <c r="EN624" s="33"/>
      <c r="EO624" s="33"/>
      <c r="EP624" s="33"/>
      <c r="EQ624" s="33"/>
      <c r="ER624" s="33"/>
      <c r="ES624" s="33"/>
      <c r="ET624" s="33"/>
      <c r="EU624" s="33"/>
      <c r="EV624" s="33"/>
      <c r="EW624" s="33"/>
      <c r="EX624" s="33"/>
      <c r="EY624" s="33"/>
      <c r="EZ624" s="33"/>
      <c r="FA624" s="33"/>
      <c r="FB624" s="33"/>
      <c r="FC624" s="33"/>
      <c r="FD624" s="33"/>
      <c r="FE624" s="33"/>
      <c r="FF624" s="33"/>
      <c r="FG624" s="33"/>
      <c r="FH624" s="33"/>
      <c r="FI624" s="33"/>
      <c r="FJ624" s="33"/>
      <c r="FK624" s="33"/>
      <c r="FL624" s="33"/>
      <c r="FM624" s="33"/>
      <c r="FN624" s="33"/>
      <c r="FO624" s="33"/>
      <c r="FP624" s="33"/>
      <c r="FQ624" s="33"/>
      <c r="FR624" s="33"/>
      <c r="FS624" s="33"/>
      <c r="FT624" s="33"/>
      <c r="FU624" s="33"/>
      <c r="FV624" s="33"/>
      <c r="FW624" s="33"/>
      <c r="FX624" s="33"/>
      <c r="FY624" s="33"/>
      <c r="FZ624" s="33"/>
      <c r="GA624" s="33"/>
      <c r="GB624" s="33"/>
      <c r="GC624" s="33"/>
      <c r="GD624" s="33"/>
      <c r="GE624" s="33"/>
      <c r="GF624" s="33"/>
      <c r="GG624" s="33"/>
      <c r="GH624" s="33"/>
      <c r="GI624" s="33"/>
      <c r="GJ624" s="33"/>
      <c r="GK624" s="33"/>
      <c r="GL624" s="33"/>
      <c r="GM624" s="33"/>
      <c r="GN624" s="33"/>
      <c r="GO624" s="33"/>
      <c r="GP624" s="33"/>
      <c r="GQ624" s="33"/>
      <c r="GR624" s="33"/>
      <c r="GS624" s="33"/>
      <c r="GT624" s="33"/>
      <c r="GU624" s="33"/>
      <c r="GV624" s="33"/>
      <c r="GW624" s="33"/>
      <c r="GX624" s="33"/>
      <c r="GY624" s="33"/>
      <c r="GZ624" s="33"/>
      <c r="HA624" s="33"/>
      <c r="HB624" s="33"/>
      <c r="HC624" s="33"/>
      <c r="HD624" s="33"/>
      <c r="HE624" s="33"/>
      <c r="HF624" s="33"/>
      <c r="HG624" s="33"/>
      <c r="HH624" s="33"/>
      <c r="HI624" s="33"/>
      <c r="HJ624" s="33"/>
      <c r="HK624" s="33"/>
      <c r="HL624" s="33"/>
      <c r="HM624" s="33"/>
      <c r="HN624" s="33"/>
      <c r="HO624" s="33"/>
      <c r="HP624" s="33"/>
      <c r="HQ624" s="33"/>
      <c r="HR624" s="33"/>
      <c r="HS624" s="33"/>
      <c r="HT624" s="33"/>
      <c r="HU624" s="33"/>
      <c r="HV624" s="33"/>
      <c r="HW624" s="33"/>
      <c r="HX624" s="33"/>
      <c r="HY624" s="33"/>
      <c r="HZ624" s="33"/>
      <c r="IA624" s="33"/>
      <c r="IB624" s="33"/>
      <c r="IC624" s="33"/>
      <c r="ID624" s="33"/>
      <c r="IE624" s="33"/>
      <c r="IF624" s="33"/>
      <c r="IG624" s="33"/>
      <c r="IH624" s="33"/>
      <c r="II624" s="33"/>
      <c r="IJ624" s="33"/>
      <c r="IK624" s="33"/>
      <c r="IL624" s="33"/>
      <c r="IM624" s="33"/>
      <c r="IN624" s="33"/>
      <c r="IO624" s="33"/>
      <c r="IP624" s="33"/>
      <c r="IQ624" s="33"/>
      <c r="IR624" s="33"/>
      <c r="IS624" s="33"/>
      <c r="IT624" s="33"/>
      <c r="IU624" s="33"/>
      <c r="IV624" s="33"/>
      <c r="IW624" s="33"/>
      <c r="IX624" s="33"/>
    </row>
    <row r="625" spans="1:258" ht="18" x14ac:dyDescent="0.25">
      <c r="A625" s="24">
        <f>LOOKUP(2,1/($A$4:$A624&lt;&gt;""),$A$4:$A624)+1</f>
        <v>617</v>
      </c>
      <c r="B625" s="25"/>
      <c r="C625" s="42"/>
      <c r="D625" s="26" t="str">
        <f ca="1">IFERROR(IF($E625="","",VLOOKUP($E625,'Currency Pairs'!$B$4:$D$1001,3,FALSE)),"")</f>
        <v/>
      </c>
      <c r="E625" s="41" t="str">
        <f ca="1">IFERROR(IF($D625="","",VLOOKUP($D625,'Currency Pairs'!$A$4:$B$1001,2,FALSE)),"")</f>
        <v/>
      </c>
      <c r="F625" s="42"/>
      <c r="G625" s="41"/>
      <c r="H625" s="41"/>
      <c r="I625" s="41"/>
      <c r="J625" s="43" t="str">
        <f t="shared" si="20"/>
        <v/>
      </c>
      <c r="K625" s="76"/>
      <c r="L625" s="41"/>
      <c r="M625" s="44"/>
      <c r="N625" s="45" t="str">
        <f>IF(OR($G625="",$L625=""),"",ROUND(IF($F625="Long",(L625-G625),(G625-L625)) * POWER(10, VLOOKUP($D625,'Currency Pairs'!$A:$C,3,FALSE)),0))</f>
        <v/>
      </c>
      <c r="O625" s="89" t="str">
        <f>IF($P625="","",(($P625+$Q625+$R625)/LOOKUP(2,1/($V$4:$V624&lt;&gt;""),$V$4:$V624)))</f>
        <v/>
      </c>
      <c r="P625" s="46"/>
      <c r="Q625" s="46"/>
      <c r="R625" s="46"/>
      <c r="S625" s="31" t="str">
        <f t="shared" si="21"/>
        <v/>
      </c>
      <c r="T625" s="63"/>
      <c r="U625" s="63"/>
      <c r="V625" s="30" t="str">
        <f>IF($P625="","",$P625+$Q625+LOOKUP(2,1/($V$4:$V624&lt;&gt;""),$V$4:$V624))</f>
        <v/>
      </c>
      <c r="W625" s="31"/>
      <c r="X625" s="31"/>
      <c r="Y625" s="32"/>
      <c r="Z625" s="32"/>
      <c r="AA625" s="32"/>
      <c r="AB625" s="32"/>
      <c r="AC625" s="32"/>
      <c r="AD625" s="32"/>
      <c r="AE625" s="32"/>
      <c r="AF625" s="32"/>
      <c r="AG625" s="32"/>
      <c r="AH625" s="32"/>
      <c r="AI625" s="32"/>
      <c r="AJ625" s="32"/>
      <c r="AK625" s="32"/>
      <c r="AL625" s="32"/>
      <c r="AM625" s="32"/>
      <c r="AN625" s="32"/>
      <c r="AO625" s="32"/>
      <c r="AP625" s="32"/>
      <c r="AQ625" s="32"/>
      <c r="AR625" s="32"/>
      <c r="AS625" s="32"/>
      <c r="AT625" s="32"/>
      <c r="AU625" s="32"/>
      <c r="AV625" s="32"/>
      <c r="AW625" s="32"/>
      <c r="AX625" s="32"/>
      <c r="AY625" s="32"/>
      <c r="AZ625" s="32"/>
      <c r="BA625" s="32"/>
      <c r="BB625" s="32"/>
      <c r="BC625" s="32"/>
      <c r="BD625" s="32"/>
      <c r="BE625" s="32"/>
      <c r="BF625" s="32"/>
      <c r="BG625" s="32"/>
      <c r="BH625" s="32"/>
      <c r="BI625" s="32"/>
      <c r="BJ625" s="32"/>
      <c r="BK625" s="32"/>
      <c r="BL625" s="32"/>
      <c r="BM625" s="32"/>
      <c r="BN625" s="32"/>
      <c r="BO625" s="32"/>
      <c r="BP625" s="32"/>
      <c r="BQ625" s="32"/>
      <c r="BR625" s="32"/>
      <c r="BS625" s="32"/>
      <c r="BT625" s="32"/>
      <c r="BU625" s="32"/>
      <c r="BV625" s="32"/>
      <c r="BW625" s="32"/>
      <c r="BX625" s="32"/>
      <c r="BY625" s="32"/>
      <c r="BZ625" s="32"/>
      <c r="CA625" s="32"/>
      <c r="CB625" s="32"/>
      <c r="CC625" s="32"/>
      <c r="CD625" s="32"/>
      <c r="CE625" s="32"/>
      <c r="CF625" s="32"/>
      <c r="CG625" s="32"/>
      <c r="CH625" s="32"/>
      <c r="CI625" s="32"/>
      <c r="CJ625" s="32"/>
      <c r="CK625" s="32"/>
      <c r="CL625" s="32"/>
      <c r="CM625" s="32"/>
      <c r="CN625" s="32"/>
      <c r="CO625" s="32"/>
      <c r="CP625" s="32"/>
      <c r="CQ625" s="32"/>
      <c r="CR625" s="32"/>
      <c r="CS625" s="32"/>
      <c r="CT625" s="32"/>
      <c r="CU625" s="32"/>
      <c r="CV625" s="32"/>
      <c r="CW625" s="32"/>
      <c r="CX625" s="32"/>
      <c r="CY625" s="32"/>
      <c r="CZ625" s="32"/>
      <c r="DA625" s="32"/>
      <c r="DB625" s="32"/>
      <c r="DC625" s="32"/>
      <c r="DD625" s="32"/>
      <c r="DE625" s="32"/>
      <c r="DF625" s="32"/>
      <c r="DG625" s="32"/>
      <c r="DH625" s="32"/>
      <c r="DI625" s="32"/>
      <c r="DJ625" s="32"/>
      <c r="DK625" s="32"/>
      <c r="DL625" s="32"/>
      <c r="DM625" s="32"/>
      <c r="DN625" s="32"/>
      <c r="DO625" s="32"/>
      <c r="DP625" s="32"/>
      <c r="DQ625" s="32"/>
      <c r="DR625" s="32"/>
      <c r="DS625" s="32"/>
      <c r="DT625" s="32"/>
      <c r="DU625" s="32"/>
      <c r="DV625" s="32"/>
      <c r="DW625" s="32"/>
      <c r="DX625" s="32"/>
      <c r="DY625" s="32"/>
      <c r="DZ625" s="32"/>
      <c r="EA625" s="32"/>
      <c r="EB625" s="32"/>
      <c r="EC625" s="32"/>
      <c r="ED625" s="32"/>
      <c r="EE625" s="32"/>
      <c r="EF625" s="32"/>
      <c r="EG625" s="32"/>
      <c r="EH625" s="32"/>
      <c r="EI625" s="32"/>
      <c r="EJ625" s="32"/>
      <c r="EK625" s="32"/>
      <c r="EL625" s="32"/>
      <c r="EM625" s="32"/>
      <c r="EN625" s="32"/>
      <c r="EO625" s="32"/>
      <c r="EP625" s="32"/>
      <c r="EQ625" s="32"/>
      <c r="ER625" s="32"/>
      <c r="ES625" s="32"/>
      <c r="ET625" s="32"/>
      <c r="EU625" s="32"/>
      <c r="EV625" s="32"/>
      <c r="EW625" s="32"/>
      <c r="EX625" s="32"/>
      <c r="EY625" s="32"/>
      <c r="EZ625" s="32"/>
      <c r="FA625" s="32"/>
      <c r="FB625" s="32"/>
      <c r="FC625" s="32"/>
      <c r="FD625" s="32"/>
      <c r="FE625" s="32"/>
      <c r="FF625" s="32"/>
      <c r="FG625" s="32"/>
      <c r="FH625" s="32"/>
      <c r="FI625" s="32"/>
      <c r="FJ625" s="32"/>
      <c r="FK625" s="32"/>
      <c r="FL625" s="32"/>
      <c r="FM625" s="32"/>
      <c r="FN625" s="32"/>
      <c r="FO625" s="32"/>
      <c r="FP625" s="32"/>
      <c r="FQ625" s="32"/>
      <c r="FR625" s="32"/>
      <c r="FS625" s="32"/>
      <c r="FT625" s="32"/>
      <c r="FU625" s="32"/>
      <c r="FV625" s="32"/>
      <c r="FW625" s="32"/>
      <c r="FX625" s="32"/>
      <c r="FY625" s="32"/>
      <c r="FZ625" s="32"/>
      <c r="GA625" s="32"/>
      <c r="GB625" s="32"/>
      <c r="GC625" s="32"/>
      <c r="GD625" s="32"/>
      <c r="GE625" s="32"/>
      <c r="GF625" s="32"/>
      <c r="GG625" s="32"/>
      <c r="GH625" s="32"/>
      <c r="GI625" s="32"/>
      <c r="GJ625" s="32"/>
      <c r="GK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</row>
    <row r="626" spans="1:258" ht="18" x14ac:dyDescent="0.25">
      <c r="A626" s="33">
        <f>LOOKUP(2,1/($A$4:$A625&lt;&gt;""),$A$4:$A625)+1</f>
        <v>618</v>
      </c>
      <c r="B626" s="34"/>
      <c r="C626" s="48"/>
      <c r="D626" s="35" t="str">
        <f ca="1">IFERROR(IF($E626="","",VLOOKUP($E626,'Currency Pairs'!$B$4:$D$1001,3,FALSE)),"")</f>
        <v/>
      </c>
      <c r="E626" s="47" t="str">
        <f ca="1">IFERROR(IF($D626="","",VLOOKUP($D626,'Currency Pairs'!$A$4:$B$1001,2,FALSE)),"")</f>
        <v/>
      </c>
      <c r="F626" s="48"/>
      <c r="G626" s="47"/>
      <c r="H626" s="47"/>
      <c r="I626" s="47"/>
      <c r="J626" s="49" t="str">
        <f t="shared" si="20"/>
        <v/>
      </c>
      <c r="K626" s="77"/>
      <c r="L626" s="47"/>
      <c r="M626" s="50"/>
      <c r="N626" s="51" t="str">
        <f>IF(OR($G626="",$L626=""),"",ROUND(IF($F626="Long",(L626-G626),(G626-L626)) * POWER(10, VLOOKUP($D626,'Currency Pairs'!$A:$C,3,FALSE)),0))</f>
        <v/>
      </c>
      <c r="O626" s="93" t="str">
        <f>IF($P626="","",(($P626+$Q626+$R626)/LOOKUP(2,1/($V$4:$V625&lt;&gt;""),$V$4:$V625)))</f>
        <v/>
      </c>
      <c r="P626" s="52"/>
      <c r="Q626" s="52"/>
      <c r="R626" s="52"/>
      <c r="S626" s="40" t="str">
        <f t="shared" si="21"/>
        <v/>
      </c>
      <c r="T626" s="64"/>
      <c r="U626" s="64"/>
      <c r="V626" s="39" t="str">
        <f>IF($P626="","",$P626+$Q626+LOOKUP(2,1/($V$4:$V625&lt;&gt;""),$V$4:$V625))</f>
        <v/>
      </c>
      <c r="W626" s="40"/>
      <c r="X626" s="40"/>
      <c r="Y626" s="33"/>
      <c r="Z626" s="33"/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  <c r="CY626" s="33"/>
      <c r="CZ626" s="33"/>
      <c r="DA626" s="33"/>
      <c r="DB626" s="33"/>
      <c r="DC626" s="33"/>
      <c r="DD626" s="33"/>
      <c r="DE626" s="33"/>
      <c r="DF626" s="33"/>
      <c r="DG626" s="33"/>
      <c r="DH626" s="33"/>
      <c r="DI626" s="33"/>
      <c r="DJ626" s="33"/>
      <c r="DK626" s="33"/>
      <c r="DL626" s="33"/>
      <c r="DM626" s="33"/>
      <c r="DN626" s="33"/>
      <c r="DO626" s="33"/>
      <c r="DP626" s="33"/>
      <c r="DQ626" s="33"/>
      <c r="DR626" s="33"/>
      <c r="DS626" s="33"/>
      <c r="DT626" s="33"/>
      <c r="DU626" s="33"/>
      <c r="DV626" s="33"/>
      <c r="DW626" s="33"/>
      <c r="DX626" s="33"/>
      <c r="DY626" s="33"/>
      <c r="DZ626" s="33"/>
      <c r="EA626" s="33"/>
      <c r="EB626" s="33"/>
      <c r="EC626" s="33"/>
      <c r="ED626" s="33"/>
      <c r="EE626" s="33"/>
      <c r="EF626" s="33"/>
      <c r="EG626" s="33"/>
      <c r="EH626" s="33"/>
      <c r="EI626" s="33"/>
      <c r="EJ626" s="33"/>
      <c r="EK626" s="33"/>
      <c r="EL626" s="33"/>
      <c r="EM626" s="33"/>
      <c r="EN626" s="33"/>
      <c r="EO626" s="33"/>
      <c r="EP626" s="33"/>
      <c r="EQ626" s="33"/>
      <c r="ER626" s="33"/>
      <c r="ES626" s="33"/>
      <c r="ET626" s="33"/>
      <c r="EU626" s="33"/>
      <c r="EV626" s="33"/>
      <c r="EW626" s="33"/>
      <c r="EX626" s="33"/>
      <c r="EY626" s="33"/>
      <c r="EZ626" s="33"/>
      <c r="FA626" s="33"/>
      <c r="FB626" s="33"/>
      <c r="FC626" s="33"/>
      <c r="FD626" s="33"/>
      <c r="FE626" s="33"/>
      <c r="FF626" s="33"/>
      <c r="FG626" s="33"/>
      <c r="FH626" s="33"/>
      <c r="FI626" s="33"/>
      <c r="FJ626" s="33"/>
      <c r="FK626" s="33"/>
      <c r="FL626" s="33"/>
      <c r="FM626" s="33"/>
      <c r="FN626" s="33"/>
      <c r="FO626" s="33"/>
      <c r="FP626" s="33"/>
      <c r="FQ626" s="33"/>
      <c r="FR626" s="33"/>
      <c r="FS626" s="33"/>
      <c r="FT626" s="33"/>
      <c r="FU626" s="33"/>
      <c r="FV626" s="33"/>
      <c r="FW626" s="33"/>
      <c r="FX626" s="33"/>
      <c r="FY626" s="33"/>
      <c r="FZ626" s="33"/>
      <c r="GA626" s="33"/>
      <c r="GB626" s="33"/>
      <c r="GC626" s="33"/>
      <c r="GD626" s="33"/>
      <c r="GE626" s="33"/>
      <c r="GF626" s="33"/>
      <c r="GG626" s="33"/>
      <c r="GH626" s="33"/>
      <c r="GI626" s="33"/>
      <c r="GJ626" s="33"/>
      <c r="GK626" s="33"/>
      <c r="GL626" s="33"/>
      <c r="GM626" s="33"/>
      <c r="GN626" s="33"/>
      <c r="GO626" s="33"/>
      <c r="GP626" s="33"/>
      <c r="GQ626" s="33"/>
      <c r="GR626" s="33"/>
      <c r="GS626" s="33"/>
      <c r="GT626" s="33"/>
      <c r="GU626" s="33"/>
      <c r="GV626" s="33"/>
      <c r="GW626" s="33"/>
      <c r="GX626" s="33"/>
      <c r="GY626" s="33"/>
      <c r="GZ626" s="33"/>
      <c r="HA626" s="33"/>
      <c r="HB626" s="33"/>
      <c r="HC626" s="33"/>
      <c r="HD626" s="33"/>
      <c r="HE626" s="33"/>
      <c r="HF626" s="33"/>
      <c r="HG626" s="33"/>
      <c r="HH626" s="33"/>
      <c r="HI626" s="33"/>
      <c r="HJ626" s="33"/>
      <c r="HK626" s="33"/>
      <c r="HL626" s="33"/>
      <c r="HM626" s="33"/>
      <c r="HN626" s="33"/>
      <c r="HO626" s="33"/>
      <c r="HP626" s="33"/>
      <c r="HQ626" s="33"/>
      <c r="HR626" s="33"/>
      <c r="HS626" s="33"/>
      <c r="HT626" s="33"/>
      <c r="HU626" s="33"/>
      <c r="HV626" s="33"/>
      <c r="HW626" s="33"/>
      <c r="HX626" s="33"/>
      <c r="HY626" s="33"/>
      <c r="HZ626" s="33"/>
      <c r="IA626" s="33"/>
      <c r="IB626" s="33"/>
      <c r="IC626" s="33"/>
      <c r="ID626" s="33"/>
      <c r="IE626" s="33"/>
      <c r="IF626" s="33"/>
      <c r="IG626" s="33"/>
      <c r="IH626" s="33"/>
      <c r="II626" s="33"/>
      <c r="IJ626" s="33"/>
      <c r="IK626" s="33"/>
      <c r="IL626" s="33"/>
      <c r="IM626" s="33"/>
      <c r="IN626" s="33"/>
      <c r="IO626" s="33"/>
      <c r="IP626" s="33"/>
      <c r="IQ626" s="33"/>
      <c r="IR626" s="33"/>
      <c r="IS626" s="33"/>
      <c r="IT626" s="33"/>
      <c r="IU626" s="33"/>
      <c r="IV626" s="33"/>
      <c r="IW626" s="33"/>
      <c r="IX626" s="33"/>
    </row>
    <row r="627" spans="1:258" ht="18" x14ac:dyDescent="0.25">
      <c r="A627" s="24">
        <f>LOOKUP(2,1/($A$4:$A626&lt;&gt;""),$A$4:$A626)+1</f>
        <v>619</v>
      </c>
      <c r="B627" s="25"/>
      <c r="C627" s="42"/>
      <c r="D627" s="26" t="str">
        <f ca="1">IFERROR(IF($E627="","",VLOOKUP($E627,'Currency Pairs'!$B$4:$D$1001,3,FALSE)),"")</f>
        <v/>
      </c>
      <c r="E627" s="41" t="str">
        <f ca="1">IFERROR(IF($D627="","",VLOOKUP($D627,'Currency Pairs'!$A$4:$B$1001,2,FALSE)),"")</f>
        <v/>
      </c>
      <c r="F627" s="42"/>
      <c r="G627" s="41"/>
      <c r="H627" s="41"/>
      <c r="I627" s="41"/>
      <c r="J627" s="43" t="str">
        <f t="shared" si="20"/>
        <v/>
      </c>
      <c r="K627" s="76"/>
      <c r="L627" s="41"/>
      <c r="M627" s="44"/>
      <c r="N627" s="45" t="str">
        <f>IF(OR($G627="",$L627=""),"",ROUND(IF($F627="Long",(L627-G627),(G627-L627)) * POWER(10, VLOOKUP($D627,'Currency Pairs'!$A:$C,3,FALSE)),0))</f>
        <v/>
      </c>
      <c r="O627" s="89" t="str">
        <f>IF($P627="","",(($P627+$Q627+$R627)/LOOKUP(2,1/($V$4:$V626&lt;&gt;""),$V$4:$V626)))</f>
        <v/>
      </c>
      <c r="P627" s="46"/>
      <c r="Q627" s="46"/>
      <c r="R627" s="46"/>
      <c r="S627" s="31" t="str">
        <f t="shared" si="21"/>
        <v/>
      </c>
      <c r="T627" s="63"/>
      <c r="U627" s="63"/>
      <c r="V627" s="30" t="str">
        <f>IF($P627="","",$P627+$Q627+LOOKUP(2,1/($V$4:$V626&lt;&gt;""),$V$4:$V626))</f>
        <v/>
      </c>
      <c r="W627" s="31"/>
      <c r="X627" s="31"/>
      <c r="Y627" s="32"/>
      <c r="Z627" s="32"/>
      <c r="AA627" s="32"/>
      <c r="AB627" s="32"/>
      <c r="AC627" s="32"/>
      <c r="AD627" s="32"/>
      <c r="AE627" s="32"/>
      <c r="AF627" s="32"/>
      <c r="AG627" s="32"/>
      <c r="AH627" s="32"/>
      <c r="AI627" s="32"/>
      <c r="AJ627" s="32"/>
      <c r="AK627" s="32"/>
      <c r="AL627" s="32"/>
      <c r="AM627" s="32"/>
      <c r="AN627" s="32"/>
      <c r="AO627" s="32"/>
      <c r="AP627" s="32"/>
      <c r="AQ627" s="32"/>
      <c r="AR627" s="32"/>
      <c r="AS627" s="32"/>
      <c r="AT627" s="32"/>
      <c r="AU627" s="32"/>
      <c r="AV627" s="32"/>
      <c r="AW627" s="32"/>
      <c r="AX627" s="32"/>
      <c r="AY627" s="32"/>
      <c r="AZ627" s="32"/>
      <c r="BA627" s="32"/>
      <c r="BB627" s="32"/>
      <c r="BC627" s="32"/>
      <c r="BD627" s="32"/>
      <c r="BE627" s="32"/>
      <c r="BF627" s="32"/>
      <c r="BG627" s="32"/>
      <c r="BH627" s="32"/>
      <c r="BI627" s="32"/>
      <c r="BJ627" s="32"/>
      <c r="BK627" s="32"/>
      <c r="BL627" s="32"/>
      <c r="BM627" s="32"/>
      <c r="BN627" s="32"/>
      <c r="BO627" s="32"/>
      <c r="BP627" s="32"/>
      <c r="BQ627" s="32"/>
      <c r="BR627" s="32"/>
      <c r="BS627" s="32"/>
      <c r="BT627" s="32"/>
      <c r="BU627" s="32"/>
      <c r="BV627" s="32"/>
      <c r="BW627" s="32"/>
      <c r="BX627" s="32"/>
      <c r="BY627" s="32"/>
      <c r="BZ627" s="32"/>
      <c r="CA627" s="32"/>
      <c r="CB627" s="32"/>
      <c r="CC627" s="32"/>
      <c r="CD627" s="32"/>
      <c r="CE627" s="32"/>
      <c r="CF627" s="32"/>
      <c r="CG627" s="32"/>
      <c r="CH627" s="32"/>
      <c r="CI627" s="32"/>
      <c r="CJ627" s="32"/>
      <c r="CK627" s="32"/>
      <c r="CL627" s="32"/>
      <c r="CM627" s="32"/>
      <c r="CN627" s="32"/>
      <c r="CO627" s="32"/>
      <c r="CP627" s="32"/>
      <c r="CQ627" s="32"/>
      <c r="CR627" s="32"/>
      <c r="CS627" s="32"/>
      <c r="CT627" s="32"/>
      <c r="CU627" s="32"/>
      <c r="CV627" s="32"/>
      <c r="CW627" s="32"/>
      <c r="CX627" s="32"/>
      <c r="CY627" s="32"/>
      <c r="CZ627" s="32"/>
      <c r="DA627" s="32"/>
      <c r="DB627" s="32"/>
      <c r="DC627" s="32"/>
      <c r="DD627" s="32"/>
      <c r="DE627" s="32"/>
      <c r="DF627" s="32"/>
      <c r="DG627" s="32"/>
      <c r="DH627" s="32"/>
      <c r="DI627" s="32"/>
      <c r="DJ627" s="32"/>
      <c r="DK627" s="32"/>
      <c r="DL627" s="32"/>
      <c r="DM627" s="32"/>
      <c r="DN627" s="32"/>
      <c r="DO627" s="32"/>
      <c r="DP627" s="32"/>
      <c r="DQ627" s="32"/>
      <c r="DR627" s="32"/>
      <c r="DS627" s="32"/>
      <c r="DT627" s="32"/>
      <c r="DU627" s="32"/>
      <c r="DV627" s="32"/>
      <c r="DW627" s="32"/>
      <c r="DX627" s="32"/>
      <c r="DY627" s="32"/>
      <c r="DZ627" s="32"/>
      <c r="EA627" s="32"/>
      <c r="EB627" s="32"/>
      <c r="EC627" s="32"/>
      <c r="ED627" s="32"/>
      <c r="EE627" s="32"/>
      <c r="EF627" s="32"/>
      <c r="EG627" s="32"/>
      <c r="EH627" s="32"/>
      <c r="EI627" s="32"/>
      <c r="EJ627" s="32"/>
      <c r="EK627" s="32"/>
      <c r="EL627" s="32"/>
      <c r="EM627" s="32"/>
      <c r="EN627" s="32"/>
      <c r="EO627" s="32"/>
      <c r="EP627" s="32"/>
      <c r="EQ627" s="32"/>
      <c r="ER627" s="32"/>
      <c r="ES627" s="32"/>
      <c r="ET627" s="32"/>
      <c r="EU627" s="32"/>
      <c r="EV627" s="32"/>
      <c r="EW627" s="32"/>
      <c r="EX627" s="32"/>
      <c r="EY627" s="32"/>
      <c r="EZ627" s="32"/>
      <c r="FA627" s="32"/>
      <c r="FB627" s="32"/>
      <c r="FC627" s="32"/>
      <c r="FD627" s="32"/>
      <c r="FE627" s="32"/>
      <c r="FF627" s="32"/>
      <c r="FG627" s="32"/>
      <c r="FH627" s="32"/>
      <c r="FI627" s="32"/>
      <c r="FJ627" s="32"/>
      <c r="FK627" s="32"/>
      <c r="FL627" s="32"/>
      <c r="FM627" s="32"/>
      <c r="FN627" s="32"/>
      <c r="FO627" s="32"/>
      <c r="FP627" s="32"/>
      <c r="FQ627" s="32"/>
      <c r="FR627" s="32"/>
      <c r="FS627" s="32"/>
      <c r="FT627" s="32"/>
      <c r="FU627" s="32"/>
      <c r="FV627" s="32"/>
      <c r="FW627" s="32"/>
      <c r="FX627" s="32"/>
      <c r="FY627" s="32"/>
      <c r="FZ627" s="32"/>
      <c r="GA627" s="32"/>
      <c r="GB627" s="32"/>
      <c r="GC627" s="32"/>
      <c r="GD627" s="32"/>
      <c r="GE627" s="32"/>
      <c r="GF627" s="32"/>
      <c r="GG627" s="32"/>
      <c r="GH627" s="32"/>
      <c r="GI627" s="32"/>
      <c r="GJ627" s="32"/>
      <c r="GK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</row>
    <row r="628" spans="1:258" ht="18" x14ac:dyDescent="0.25">
      <c r="A628" s="33">
        <f>LOOKUP(2,1/($A$4:$A627&lt;&gt;""),$A$4:$A627)+1</f>
        <v>620</v>
      </c>
      <c r="B628" s="34"/>
      <c r="C628" s="48"/>
      <c r="D628" s="35" t="str">
        <f ca="1">IFERROR(IF($E628="","",VLOOKUP($E628,'Currency Pairs'!$B$4:$D$1001,3,FALSE)),"")</f>
        <v/>
      </c>
      <c r="E628" s="47" t="str">
        <f ca="1">IFERROR(IF($D628="","",VLOOKUP($D628,'Currency Pairs'!$A$4:$B$1001,2,FALSE)),"")</f>
        <v/>
      </c>
      <c r="F628" s="48"/>
      <c r="G628" s="47"/>
      <c r="H628" s="47"/>
      <c r="I628" s="47"/>
      <c r="J628" s="49" t="str">
        <f t="shared" si="20"/>
        <v/>
      </c>
      <c r="K628" s="77"/>
      <c r="L628" s="47"/>
      <c r="M628" s="50"/>
      <c r="N628" s="51" t="str">
        <f>IF(OR($G628="",$L628=""),"",ROUND(IF($F628="Long",(L628-G628),(G628-L628)) * POWER(10, VLOOKUP($D628,'Currency Pairs'!$A:$C,3,FALSE)),0))</f>
        <v/>
      </c>
      <c r="O628" s="93" t="str">
        <f>IF($P628="","",(($P628+$Q628+$R628)/LOOKUP(2,1/($V$4:$V627&lt;&gt;""),$V$4:$V627)))</f>
        <v/>
      </c>
      <c r="P628" s="52"/>
      <c r="Q628" s="52"/>
      <c r="R628" s="52"/>
      <c r="S628" s="40" t="str">
        <f t="shared" si="21"/>
        <v/>
      </c>
      <c r="T628" s="64"/>
      <c r="U628" s="64"/>
      <c r="V628" s="39" t="str">
        <f>IF($P628="","",$P628+$Q628+LOOKUP(2,1/($V$4:$V627&lt;&gt;""),$V$4:$V627))</f>
        <v/>
      </c>
      <c r="W628" s="40"/>
      <c r="X628" s="40"/>
      <c r="Y628" s="33"/>
      <c r="Z628" s="33"/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  <c r="CY628" s="33"/>
      <c r="CZ628" s="33"/>
      <c r="DA628" s="33"/>
      <c r="DB628" s="33"/>
      <c r="DC628" s="33"/>
      <c r="DD628" s="33"/>
      <c r="DE628" s="33"/>
      <c r="DF628" s="33"/>
      <c r="DG628" s="33"/>
      <c r="DH628" s="33"/>
      <c r="DI628" s="33"/>
      <c r="DJ628" s="33"/>
      <c r="DK628" s="33"/>
      <c r="DL628" s="33"/>
      <c r="DM628" s="33"/>
      <c r="DN628" s="33"/>
      <c r="DO628" s="33"/>
      <c r="DP628" s="33"/>
      <c r="DQ628" s="33"/>
      <c r="DR628" s="33"/>
      <c r="DS628" s="33"/>
      <c r="DT628" s="33"/>
      <c r="DU628" s="33"/>
      <c r="DV628" s="33"/>
      <c r="DW628" s="33"/>
      <c r="DX628" s="33"/>
      <c r="DY628" s="33"/>
      <c r="DZ628" s="33"/>
      <c r="EA628" s="33"/>
      <c r="EB628" s="33"/>
      <c r="EC628" s="33"/>
      <c r="ED628" s="33"/>
      <c r="EE628" s="33"/>
      <c r="EF628" s="33"/>
      <c r="EG628" s="33"/>
      <c r="EH628" s="33"/>
      <c r="EI628" s="33"/>
      <c r="EJ628" s="33"/>
      <c r="EK628" s="33"/>
      <c r="EL628" s="33"/>
      <c r="EM628" s="33"/>
      <c r="EN628" s="33"/>
      <c r="EO628" s="33"/>
      <c r="EP628" s="33"/>
      <c r="EQ628" s="33"/>
      <c r="ER628" s="33"/>
      <c r="ES628" s="33"/>
      <c r="ET628" s="33"/>
      <c r="EU628" s="33"/>
      <c r="EV628" s="33"/>
      <c r="EW628" s="33"/>
      <c r="EX628" s="33"/>
      <c r="EY628" s="33"/>
      <c r="EZ628" s="33"/>
      <c r="FA628" s="33"/>
      <c r="FB628" s="33"/>
      <c r="FC628" s="33"/>
      <c r="FD628" s="33"/>
      <c r="FE628" s="33"/>
      <c r="FF628" s="33"/>
      <c r="FG628" s="33"/>
      <c r="FH628" s="33"/>
      <c r="FI628" s="33"/>
      <c r="FJ628" s="33"/>
      <c r="FK628" s="33"/>
      <c r="FL628" s="33"/>
      <c r="FM628" s="33"/>
      <c r="FN628" s="33"/>
      <c r="FO628" s="33"/>
      <c r="FP628" s="33"/>
      <c r="FQ628" s="33"/>
      <c r="FR628" s="33"/>
      <c r="FS628" s="33"/>
      <c r="FT628" s="33"/>
      <c r="FU628" s="33"/>
      <c r="FV628" s="33"/>
      <c r="FW628" s="33"/>
      <c r="FX628" s="33"/>
      <c r="FY628" s="33"/>
      <c r="FZ628" s="33"/>
      <c r="GA628" s="33"/>
      <c r="GB628" s="33"/>
      <c r="GC628" s="33"/>
      <c r="GD628" s="33"/>
      <c r="GE628" s="33"/>
      <c r="GF628" s="33"/>
      <c r="GG628" s="33"/>
      <c r="GH628" s="33"/>
      <c r="GI628" s="33"/>
      <c r="GJ628" s="33"/>
      <c r="GK628" s="33"/>
      <c r="GL628" s="33"/>
      <c r="GM628" s="33"/>
      <c r="GN628" s="33"/>
      <c r="GO628" s="33"/>
      <c r="GP628" s="33"/>
      <c r="GQ628" s="33"/>
      <c r="GR628" s="33"/>
      <c r="GS628" s="33"/>
      <c r="GT628" s="33"/>
      <c r="GU628" s="33"/>
      <c r="GV628" s="33"/>
      <c r="GW628" s="33"/>
      <c r="GX628" s="33"/>
      <c r="GY628" s="33"/>
      <c r="GZ628" s="33"/>
      <c r="HA628" s="33"/>
      <c r="HB628" s="33"/>
      <c r="HC628" s="33"/>
      <c r="HD628" s="33"/>
      <c r="HE628" s="33"/>
      <c r="HF628" s="33"/>
      <c r="HG628" s="33"/>
      <c r="HH628" s="33"/>
      <c r="HI628" s="33"/>
      <c r="HJ628" s="33"/>
      <c r="HK628" s="33"/>
      <c r="HL628" s="33"/>
      <c r="HM628" s="33"/>
      <c r="HN628" s="33"/>
      <c r="HO628" s="33"/>
      <c r="HP628" s="33"/>
      <c r="HQ628" s="33"/>
      <c r="HR628" s="33"/>
      <c r="HS628" s="33"/>
      <c r="HT628" s="33"/>
      <c r="HU628" s="33"/>
      <c r="HV628" s="33"/>
      <c r="HW628" s="33"/>
      <c r="HX628" s="33"/>
      <c r="HY628" s="33"/>
      <c r="HZ628" s="33"/>
      <c r="IA628" s="33"/>
      <c r="IB628" s="33"/>
      <c r="IC628" s="33"/>
      <c r="ID628" s="33"/>
      <c r="IE628" s="33"/>
      <c r="IF628" s="33"/>
      <c r="IG628" s="33"/>
      <c r="IH628" s="33"/>
      <c r="II628" s="33"/>
      <c r="IJ628" s="33"/>
      <c r="IK628" s="33"/>
      <c r="IL628" s="33"/>
      <c r="IM628" s="33"/>
      <c r="IN628" s="33"/>
      <c r="IO628" s="33"/>
      <c r="IP628" s="33"/>
      <c r="IQ628" s="33"/>
      <c r="IR628" s="33"/>
      <c r="IS628" s="33"/>
      <c r="IT628" s="33"/>
      <c r="IU628" s="33"/>
      <c r="IV628" s="33"/>
      <c r="IW628" s="33"/>
      <c r="IX628" s="33"/>
    </row>
    <row r="629" spans="1:258" ht="18" x14ac:dyDescent="0.25">
      <c r="A629" s="24">
        <f>LOOKUP(2,1/($A$4:$A628&lt;&gt;""),$A$4:$A628)+1</f>
        <v>621</v>
      </c>
      <c r="B629" s="25"/>
      <c r="C629" s="42"/>
      <c r="D629" s="26" t="str">
        <f ca="1">IFERROR(IF($E629="","",VLOOKUP($E629,'Currency Pairs'!$B$4:$D$1001,3,FALSE)),"")</f>
        <v/>
      </c>
      <c r="E629" s="41" t="str">
        <f ca="1">IFERROR(IF($D629="","",VLOOKUP($D629,'Currency Pairs'!$A$4:$B$1001,2,FALSE)),"")</f>
        <v/>
      </c>
      <c r="F629" s="42"/>
      <c r="G629" s="41"/>
      <c r="H629" s="41"/>
      <c r="I629" s="41"/>
      <c r="J629" s="43" t="str">
        <f t="shared" si="20"/>
        <v/>
      </c>
      <c r="K629" s="76"/>
      <c r="L629" s="41"/>
      <c r="M629" s="44"/>
      <c r="N629" s="45" t="str">
        <f>IF(OR($G629="",$L629=""),"",ROUND(IF($F629="Long",(L629-G629),(G629-L629)) * POWER(10, VLOOKUP($D629,'Currency Pairs'!$A:$C,3,FALSE)),0))</f>
        <v/>
      </c>
      <c r="O629" s="89" t="str">
        <f>IF($P629="","",(($P629+$Q629+$R629)/LOOKUP(2,1/($V$4:$V628&lt;&gt;""),$V$4:$V628)))</f>
        <v/>
      </c>
      <c r="P629" s="46"/>
      <c r="Q629" s="46"/>
      <c r="R629" s="46"/>
      <c r="S629" s="31" t="str">
        <f t="shared" si="21"/>
        <v/>
      </c>
      <c r="T629" s="63"/>
      <c r="U629" s="63"/>
      <c r="V629" s="30" t="str">
        <f>IF($P629="","",$P629+$Q629+LOOKUP(2,1/($V$4:$V628&lt;&gt;""),$V$4:$V628))</f>
        <v/>
      </c>
      <c r="W629" s="31"/>
      <c r="X629" s="31"/>
      <c r="Y629" s="32"/>
      <c r="Z629" s="32"/>
      <c r="AA629" s="32"/>
      <c r="AB629" s="32"/>
      <c r="AC629" s="32"/>
      <c r="AD629" s="32"/>
      <c r="AE629" s="32"/>
      <c r="AF629" s="32"/>
      <c r="AG629" s="32"/>
      <c r="AH629" s="32"/>
      <c r="AI629" s="32"/>
      <c r="AJ629" s="32"/>
      <c r="AK629" s="32"/>
      <c r="AL629" s="32"/>
      <c r="AM629" s="32"/>
      <c r="AN629" s="32"/>
      <c r="AO629" s="32"/>
      <c r="AP629" s="32"/>
      <c r="AQ629" s="32"/>
      <c r="AR629" s="32"/>
      <c r="AS629" s="32"/>
      <c r="AT629" s="32"/>
      <c r="AU629" s="32"/>
      <c r="AV629" s="32"/>
      <c r="AW629" s="32"/>
      <c r="AX629" s="32"/>
      <c r="AY629" s="32"/>
      <c r="AZ629" s="32"/>
      <c r="BA629" s="32"/>
      <c r="BB629" s="32"/>
      <c r="BC629" s="32"/>
      <c r="BD629" s="32"/>
      <c r="BE629" s="32"/>
      <c r="BF629" s="32"/>
      <c r="BG629" s="32"/>
      <c r="BH629" s="32"/>
      <c r="BI629" s="32"/>
      <c r="BJ629" s="32"/>
      <c r="BK629" s="32"/>
      <c r="BL629" s="32"/>
      <c r="BM629" s="32"/>
      <c r="BN629" s="32"/>
      <c r="BO629" s="32"/>
      <c r="BP629" s="32"/>
      <c r="BQ629" s="32"/>
      <c r="BR629" s="32"/>
      <c r="BS629" s="32"/>
      <c r="BT629" s="32"/>
      <c r="BU629" s="32"/>
      <c r="BV629" s="32"/>
      <c r="BW629" s="32"/>
      <c r="BX629" s="32"/>
      <c r="BY629" s="32"/>
      <c r="BZ629" s="32"/>
      <c r="CA629" s="32"/>
      <c r="CB629" s="32"/>
      <c r="CC629" s="32"/>
      <c r="CD629" s="32"/>
      <c r="CE629" s="32"/>
      <c r="CF629" s="32"/>
      <c r="CG629" s="32"/>
      <c r="CH629" s="32"/>
      <c r="CI629" s="32"/>
      <c r="CJ629" s="32"/>
      <c r="CK629" s="32"/>
      <c r="CL629" s="32"/>
      <c r="CM629" s="32"/>
      <c r="CN629" s="32"/>
      <c r="CO629" s="32"/>
      <c r="CP629" s="32"/>
      <c r="CQ629" s="32"/>
      <c r="CR629" s="32"/>
      <c r="CS629" s="32"/>
      <c r="CT629" s="32"/>
      <c r="CU629" s="32"/>
      <c r="CV629" s="32"/>
      <c r="CW629" s="32"/>
      <c r="CX629" s="32"/>
      <c r="CY629" s="32"/>
      <c r="CZ629" s="32"/>
      <c r="DA629" s="32"/>
      <c r="DB629" s="32"/>
      <c r="DC629" s="32"/>
      <c r="DD629" s="32"/>
      <c r="DE629" s="32"/>
      <c r="DF629" s="32"/>
      <c r="DG629" s="32"/>
      <c r="DH629" s="32"/>
      <c r="DI629" s="32"/>
      <c r="DJ629" s="32"/>
      <c r="DK629" s="32"/>
      <c r="DL629" s="32"/>
      <c r="DM629" s="32"/>
      <c r="DN629" s="32"/>
      <c r="DO629" s="32"/>
      <c r="DP629" s="32"/>
      <c r="DQ629" s="32"/>
      <c r="DR629" s="32"/>
      <c r="DS629" s="32"/>
      <c r="DT629" s="32"/>
      <c r="DU629" s="32"/>
      <c r="DV629" s="32"/>
      <c r="DW629" s="32"/>
      <c r="DX629" s="32"/>
      <c r="DY629" s="32"/>
      <c r="DZ629" s="32"/>
      <c r="EA629" s="32"/>
      <c r="EB629" s="32"/>
      <c r="EC629" s="32"/>
      <c r="ED629" s="32"/>
      <c r="EE629" s="32"/>
      <c r="EF629" s="32"/>
      <c r="EG629" s="32"/>
      <c r="EH629" s="32"/>
      <c r="EI629" s="32"/>
      <c r="EJ629" s="32"/>
      <c r="EK629" s="32"/>
      <c r="EL629" s="32"/>
      <c r="EM629" s="32"/>
      <c r="EN629" s="32"/>
      <c r="EO629" s="32"/>
      <c r="EP629" s="32"/>
      <c r="EQ629" s="32"/>
      <c r="ER629" s="32"/>
      <c r="ES629" s="32"/>
      <c r="ET629" s="32"/>
      <c r="EU629" s="32"/>
      <c r="EV629" s="32"/>
      <c r="EW629" s="32"/>
      <c r="EX629" s="32"/>
      <c r="EY629" s="32"/>
      <c r="EZ629" s="32"/>
      <c r="FA629" s="32"/>
      <c r="FB629" s="32"/>
      <c r="FC629" s="32"/>
      <c r="FD629" s="32"/>
      <c r="FE629" s="32"/>
      <c r="FF629" s="32"/>
      <c r="FG629" s="32"/>
      <c r="FH629" s="32"/>
      <c r="FI629" s="32"/>
      <c r="FJ629" s="32"/>
      <c r="FK629" s="32"/>
      <c r="FL629" s="32"/>
      <c r="FM629" s="32"/>
      <c r="FN629" s="32"/>
      <c r="FO629" s="32"/>
      <c r="FP629" s="32"/>
      <c r="FQ629" s="32"/>
      <c r="FR629" s="32"/>
      <c r="FS629" s="32"/>
      <c r="FT629" s="32"/>
      <c r="FU629" s="32"/>
      <c r="FV629" s="32"/>
      <c r="FW629" s="32"/>
      <c r="FX629" s="32"/>
      <c r="FY629" s="32"/>
      <c r="FZ629" s="32"/>
      <c r="GA629" s="32"/>
      <c r="GB629" s="32"/>
      <c r="GC629" s="32"/>
      <c r="GD629" s="32"/>
      <c r="GE629" s="32"/>
      <c r="GF629" s="32"/>
      <c r="GG629" s="32"/>
      <c r="GH629" s="32"/>
      <c r="GI629" s="32"/>
      <c r="GJ629" s="32"/>
      <c r="GK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</row>
    <row r="630" spans="1:258" ht="18" x14ac:dyDescent="0.25">
      <c r="A630" s="33">
        <f>LOOKUP(2,1/($A$4:$A629&lt;&gt;""),$A$4:$A629)+1</f>
        <v>622</v>
      </c>
      <c r="B630" s="34"/>
      <c r="C630" s="48"/>
      <c r="D630" s="35" t="str">
        <f ca="1">IFERROR(IF($E630="","",VLOOKUP($E630,'Currency Pairs'!$B$4:$D$1001,3,FALSE)),"")</f>
        <v/>
      </c>
      <c r="E630" s="47" t="str">
        <f ca="1">IFERROR(IF($D630="","",VLOOKUP($D630,'Currency Pairs'!$A$4:$B$1001,2,FALSE)),"")</f>
        <v/>
      </c>
      <c r="F630" s="48"/>
      <c r="G630" s="47"/>
      <c r="H630" s="47"/>
      <c r="I630" s="47"/>
      <c r="J630" s="49" t="str">
        <f t="shared" si="20"/>
        <v/>
      </c>
      <c r="K630" s="77"/>
      <c r="L630" s="47"/>
      <c r="M630" s="50"/>
      <c r="N630" s="51" t="str">
        <f>IF(OR($G630="",$L630=""),"",ROUND(IF($F630="Long",(L630-G630),(G630-L630)) * POWER(10, VLOOKUP($D630,'Currency Pairs'!$A:$C,3,FALSE)),0))</f>
        <v/>
      </c>
      <c r="O630" s="93" t="str">
        <f>IF($P630="","",(($P630+$Q630+$R630)/LOOKUP(2,1/($V$4:$V629&lt;&gt;""),$V$4:$V629)))</f>
        <v/>
      </c>
      <c r="P630" s="52"/>
      <c r="Q630" s="52"/>
      <c r="R630" s="52"/>
      <c r="S630" s="40" t="str">
        <f t="shared" si="21"/>
        <v/>
      </c>
      <c r="T630" s="64"/>
      <c r="U630" s="64"/>
      <c r="V630" s="39" t="str">
        <f>IF($P630="","",$P630+$Q630+LOOKUP(2,1/($V$4:$V629&lt;&gt;""),$V$4:$V629))</f>
        <v/>
      </c>
      <c r="W630" s="40"/>
      <c r="X630" s="40"/>
      <c r="Y630" s="33"/>
      <c r="Z630" s="33"/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  <c r="CY630" s="33"/>
      <c r="CZ630" s="33"/>
      <c r="DA630" s="33"/>
      <c r="DB630" s="33"/>
      <c r="DC630" s="33"/>
      <c r="DD630" s="33"/>
      <c r="DE630" s="33"/>
      <c r="DF630" s="33"/>
      <c r="DG630" s="33"/>
      <c r="DH630" s="33"/>
      <c r="DI630" s="33"/>
      <c r="DJ630" s="33"/>
      <c r="DK630" s="33"/>
      <c r="DL630" s="33"/>
      <c r="DM630" s="33"/>
      <c r="DN630" s="33"/>
      <c r="DO630" s="33"/>
      <c r="DP630" s="33"/>
      <c r="DQ630" s="33"/>
      <c r="DR630" s="33"/>
      <c r="DS630" s="33"/>
      <c r="DT630" s="33"/>
      <c r="DU630" s="33"/>
      <c r="DV630" s="33"/>
      <c r="DW630" s="33"/>
      <c r="DX630" s="33"/>
      <c r="DY630" s="33"/>
      <c r="DZ630" s="33"/>
      <c r="EA630" s="33"/>
      <c r="EB630" s="33"/>
      <c r="EC630" s="33"/>
      <c r="ED630" s="33"/>
      <c r="EE630" s="33"/>
      <c r="EF630" s="33"/>
      <c r="EG630" s="33"/>
      <c r="EH630" s="33"/>
      <c r="EI630" s="33"/>
      <c r="EJ630" s="33"/>
      <c r="EK630" s="33"/>
      <c r="EL630" s="33"/>
      <c r="EM630" s="33"/>
      <c r="EN630" s="33"/>
      <c r="EO630" s="33"/>
      <c r="EP630" s="33"/>
      <c r="EQ630" s="33"/>
      <c r="ER630" s="33"/>
      <c r="ES630" s="33"/>
      <c r="ET630" s="33"/>
      <c r="EU630" s="33"/>
      <c r="EV630" s="33"/>
      <c r="EW630" s="33"/>
      <c r="EX630" s="33"/>
      <c r="EY630" s="33"/>
      <c r="EZ630" s="33"/>
      <c r="FA630" s="33"/>
      <c r="FB630" s="33"/>
      <c r="FC630" s="33"/>
      <c r="FD630" s="33"/>
      <c r="FE630" s="33"/>
      <c r="FF630" s="33"/>
      <c r="FG630" s="33"/>
      <c r="FH630" s="33"/>
      <c r="FI630" s="33"/>
      <c r="FJ630" s="33"/>
      <c r="FK630" s="33"/>
      <c r="FL630" s="33"/>
      <c r="FM630" s="33"/>
      <c r="FN630" s="33"/>
      <c r="FO630" s="33"/>
      <c r="FP630" s="33"/>
      <c r="FQ630" s="33"/>
      <c r="FR630" s="33"/>
      <c r="FS630" s="33"/>
      <c r="FT630" s="33"/>
      <c r="FU630" s="33"/>
      <c r="FV630" s="33"/>
      <c r="FW630" s="33"/>
      <c r="FX630" s="33"/>
      <c r="FY630" s="33"/>
      <c r="FZ630" s="33"/>
      <c r="GA630" s="33"/>
      <c r="GB630" s="33"/>
      <c r="GC630" s="33"/>
      <c r="GD630" s="33"/>
      <c r="GE630" s="33"/>
      <c r="GF630" s="33"/>
      <c r="GG630" s="33"/>
      <c r="GH630" s="33"/>
      <c r="GI630" s="33"/>
      <c r="GJ630" s="33"/>
      <c r="GK630" s="33"/>
      <c r="GL630" s="33"/>
      <c r="GM630" s="33"/>
      <c r="GN630" s="33"/>
      <c r="GO630" s="33"/>
      <c r="GP630" s="33"/>
      <c r="GQ630" s="33"/>
      <c r="GR630" s="33"/>
      <c r="GS630" s="33"/>
      <c r="GT630" s="33"/>
      <c r="GU630" s="33"/>
      <c r="GV630" s="33"/>
      <c r="GW630" s="33"/>
      <c r="GX630" s="33"/>
      <c r="GY630" s="33"/>
      <c r="GZ630" s="33"/>
      <c r="HA630" s="33"/>
      <c r="HB630" s="33"/>
      <c r="HC630" s="33"/>
      <c r="HD630" s="33"/>
      <c r="HE630" s="33"/>
      <c r="HF630" s="33"/>
      <c r="HG630" s="33"/>
      <c r="HH630" s="33"/>
      <c r="HI630" s="33"/>
      <c r="HJ630" s="33"/>
      <c r="HK630" s="33"/>
      <c r="HL630" s="33"/>
      <c r="HM630" s="33"/>
      <c r="HN630" s="33"/>
      <c r="HO630" s="33"/>
      <c r="HP630" s="33"/>
      <c r="HQ630" s="33"/>
      <c r="HR630" s="33"/>
      <c r="HS630" s="33"/>
      <c r="HT630" s="33"/>
      <c r="HU630" s="33"/>
      <c r="HV630" s="33"/>
      <c r="HW630" s="33"/>
      <c r="HX630" s="33"/>
      <c r="HY630" s="33"/>
      <c r="HZ630" s="33"/>
      <c r="IA630" s="33"/>
      <c r="IB630" s="33"/>
      <c r="IC630" s="33"/>
      <c r="ID630" s="33"/>
      <c r="IE630" s="33"/>
      <c r="IF630" s="33"/>
      <c r="IG630" s="33"/>
      <c r="IH630" s="33"/>
      <c r="II630" s="33"/>
      <c r="IJ630" s="33"/>
      <c r="IK630" s="33"/>
      <c r="IL630" s="33"/>
      <c r="IM630" s="33"/>
      <c r="IN630" s="33"/>
      <c r="IO630" s="33"/>
      <c r="IP630" s="33"/>
      <c r="IQ630" s="33"/>
      <c r="IR630" s="33"/>
      <c r="IS630" s="33"/>
      <c r="IT630" s="33"/>
      <c r="IU630" s="33"/>
      <c r="IV630" s="33"/>
      <c r="IW630" s="33"/>
      <c r="IX630" s="33"/>
    </row>
    <row r="631" spans="1:258" ht="18" x14ac:dyDescent="0.25">
      <c r="A631" s="24">
        <f>LOOKUP(2,1/($A$4:$A630&lt;&gt;""),$A$4:$A630)+1</f>
        <v>623</v>
      </c>
      <c r="B631" s="25"/>
      <c r="C631" s="42"/>
      <c r="D631" s="26" t="str">
        <f ca="1">IFERROR(IF($E631="","",VLOOKUP($E631,'Currency Pairs'!$B$4:$D$1001,3,FALSE)),"")</f>
        <v/>
      </c>
      <c r="E631" s="41" t="str">
        <f ca="1">IFERROR(IF($D631="","",VLOOKUP($D631,'Currency Pairs'!$A$4:$B$1001,2,FALSE)),"")</f>
        <v/>
      </c>
      <c r="F631" s="42"/>
      <c r="G631" s="41"/>
      <c r="H631" s="41"/>
      <c r="I631" s="41"/>
      <c r="J631" s="43" t="str">
        <f t="shared" si="20"/>
        <v/>
      </c>
      <c r="K631" s="76"/>
      <c r="L631" s="41"/>
      <c r="M631" s="44"/>
      <c r="N631" s="45" t="str">
        <f>IF(OR($G631="",$L631=""),"",ROUND(IF($F631="Long",(L631-G631),(G631-L631)) * POWER(10, VLOOKUP($D631,'Currency Pairs'!$A:$C,3,FALSE)),0))</f>
        <v/>
      </c>
      <c r="O631" s="89" t="str">
        <f>IF($P631="","",(($P631+$Q631+$R631)/LOOKUP(2,1/($V$4:$V630&lt;&gt;""),$V$4:$V630)))</f>
        <v/>
      </c>
      <c r="P631" s="46"/>
      <c r="Q631" s="46"/>
      <c r="R631" s="46"/>
      <c r="S631" s="31" t="str">
        <f t="shared" si="21"/>
        <v/>
      </c>
      <c r="T631" s="63"/>
      <c r="U631" s="63"/>
      <c r="V631" s="30" t="str">
        <f>IF($P631="","",$P631+$Q631+LOOKUP(2,1/($V$4:$V630&lt;&gt;""),$V$4:$V630))</f>
        <v/>
      </c>
      <c r="W631" s="31"/>
      <c r="X631" s="31"/>
      <c r="Y631" s="32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  <c r="AP631" s="32"/>
      <c r="AQ631" s="32"/>
      <c r="AR631" s="32"/>
      <c r="AS631" s="32"/>
      <c r="AT631" s="32"/>
      <c r="AU631" s="32"/>
      <c r="AV631" s="32"/>
      <c r="AW631" s="32"/>
      <c r="AX631" s="32"/>
      <c r="AY631" s="32"/>
      <c r="AZ631" s="32"/>
      <c r="BA631" s="32"/>
      <c r="BB631" s="32"/>
      <c r="BC631" s="32"/>
      <c r="BD631" s="32"/>
      <c r="BE631" s="32"/>
      <c r="BF631" s="32"/>
      <c r="BG631" s="32"/>
      <c r="BH631" s="32"/>
      <c r="BI631" s="32"/>
      <c r="BJ631" s="32"/>
      <c r="BK631" s="32"/>
      <c r="BL631" s="32"/>
      <c r="BM631" s="32"/>
      <c r="BN631" s="32"/>
      <c r="BO631" s="32"/>
      <c r="BP631" s="32"/>
      <c r="BQ631" s="32"/>
      <c r="BR631" s="32"/>
      <c r="BS631" s="32"/>
      <c r="BT631" s="32"/>
      <c r="BU631" s="32"/>
      <c r="BV631" s="32"/>
      <c r="BW631" s="32"/>
      <c r="BX631" s="32"/>
      <c r="BY631" s="32"/>
      <c r="BZ631" s="32"/>
      <c r="CA631" s="32"/>
      <c r="CB631" s="32"/>
      <c r="CC631" s="32"/>
      <c r="CD631" s="32"/>
      <c r="CE631" s="32"/>
      <c r="CF631" s="32"/>
      <c r="CG631" s="32"/>
      <c r="CH631" s="32"/>
      <c r="CI631" s="32"/>
      <c r="CJ631" s="32"/>
      <c r="CK631" s="32"/>
      <c r="CL631" s="32"/>
      <c r="CM631" s="32"/>
      <c r="CN631" s="32"/>
      <c r="CO631" s="32"/>
      <c r="CP631" s="32"/>
      <c r="CQ631" s="32"/>
      <c r="CR631" s="32"/>
      <c r="CS631" s="32"/>
      <c r="CT631" s="32"/>
      <c r="CU631" s="32"/>
      <c r="CV631" s="32"/>
      <c r="CW631" s="32"/>
      <c r="CX631" s="32"/>
      <c r="CY631" s="32"/>
      <c r="CZ631" s="32"/>
      <c r="DA631" s="32"/>
      <c r="DB631" s="32"/>
      <c r="DC631" s="32"/>
      <c r="DD631" s="32"/>
      <c r="DE631" s="32"/>
      <c r="DF631" s="32"/>
      <c r="DG631" s="32"/>
      <c r="DH631" s="32"/>
      <c r="DI631" s="32"/>
      <c r="DJ631" s="32"/>
      <c r="DK631" s="32"/>
      <c r="DL631" s="32"/>
      <c r="DM631" s="32"/>
      <c r="DN631" s="32"/>
      <c r="DO631" s="32"/>
      <c r="DP631" s="32"/>
      <c r="DQ631" s="32"/>
      <c r="DR631" s="32"/>
      <c r="DS631" s="32"/>
      <c r="DT631" s="32"/>
      <c r="DU631" s="32"/>
      <c r="DV631" s="32"/>
      <c r="DW631" s="32"/>
      <c r="DX631" s="32"/>
      <c r="DY631" s="32"/>
      <c r="DZ631" s="32"/>
      <c r="EA631" s="32"/>
      <c r="EB631" s="32"/>
      <c r="EC631" s="32"/>
      <c r="ED631" s="32"/>
      <c r="EE631" s="32"/>
      <c r="EF631" s="32"/>
      <c r="EG631" s="32"/>
      <c r="EH631" s="32"/>
      <c r="EI631" s="32"/>
      <c r="EJ631" s="32"/>
      <c r="EK631" s="32"/>
      <c r="EL631" s="32"/>
      <c r="EM631" s="32"/>
      <c r="EN631" s="32"/>
      <c r="EO631" s="32"/>
      <c r="EP631" s="32"/>
      <c r="EQ631" s="32"/>
      <c r="ER631" s="32"/>
      <c r="ES631" s="32"/>
      <c r="ET631" s="32"/>
      <c r="EU631" s="32"/>
      <c r="EV631" s="32"/>
      <c r="EW631" s="32"/>
      <c r="EX631" s="32"/>
      <c r="EY631" s="32"/>
      <c r="EZ631" s="32"/>
      <c r="FA631" s="32"/>
      <c r="FB631" s="32"/>
      <c r="FC631" s="32"/>
      <c r="FD631" s="32"/>
      <c r="FE631" s="32"/>
      <c r="FF631" s="32"/>
      <c r="FG631" s="32"/>
      <c r="FH631" s="32"/>
      <c r="FI631" s="32"/>
      <c r="FJ631" s="32"/>
      <c r="FK631" s="32"/>
      <c r="FL631" s="32"/>
      <c r="FM631" s="32"/>
      <c r="FN631" s="32"/>
      <c r="FO631" s="32"/>
      <c r="FP631" s="32"/>
      <c r="FQ631" s="32"/>
      <c r="FR631" s="32"/>
      <c r="FS631" s="32"/>
      <c r="FT631" s="32"/>
      <c r="FU631" s="32"/>
      <c r="FV631" s="32"/>
      <c r="FW631" s="32"/>
      <c r="FX631" s="32"/>
      <c r="FY631" s="32"/>
      <c r="FZ631" s="32"/>
      <c r="GA631" s="32"/>
      <c r="GB631" s="32"/>
      <c r="GC631" s="32"/>
      <c r="GD631" s="32"/>
      <c r="GE631" s="32"/>
      <c r="GF631" s="32"/>
      <c r="GG631" s="32"/>
      <c r="GH631" s="32"/>
      <c r="GI631" s="32"/>
      <c r="GJ631" s="32"/>
      <c r="GK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</row>
    <row r="632" spans="1:258" ht="18" x14ac:dyDescent="0.25">
      <c r="A632" s="33">
        <f>LOOKUP(2,1/($A$4:$A631&lt;&gt;""),$A$4:$A631)+1</f>
        <v>624</v>
      </c>
      <c r="B632" s="34"/>
      <c r="C632" s="48"/>
      <c r="D632" s="35" t="str">
        <f ca="1">IFERROR(IF($E632="","",VLOOKUP($E632,'Currency Pairs'!$B$4:$D$1001,3,FALSE)),"")</f>
        <v/>
      </c>
      <c r="E632" s="47" t="str">
        <f ca="1">IFERROR(IF($D632="","",VLOOKUP($D632,'Currency Pairs'!$A$4:$B$1001,2,FALSE)),"")</f>
        <v/>
      </c>
      <c r="F632" s="48"/>
      <c r="G632" s="47"/>
      <c r="H632" s="47"/>
      <c r="I632" s="47"/>
      <c r="J632" s="49" t="str">
        <f t="shared" si="20"/>
        <v/>
      </c>
      <c r="K632" s="77"/>
      <c r="L632" s="47"/>
      <c r="M632" s="50"/>
      <c r="N632" s="51" t="str">
        <f>IF(OR($G632="",$L632=""),"",ROUND(IF($F632="Long",(L632-G632),(G632-L632)) * POWER(10, VLOOKUP($D632,'Currency Pairs'!$A:$C,3,FALSE)),0))</f>
        <v/>
      </c>
      <c r="O632" s="93" t="str">
        <f>IF($P632="","",(($P632+$Q632+$R632)/LOOKUP(2,1/($V$4:$V631&lt;&gt;""),$V$4:$V631)))</f>
        <v/>
      </c>
      <c r="P632" s="52"/>
      <c r="Q632" s="52"/>
      <c r="R632" s="52"/>
      <c r="S632" s="40" t="str">
        <f t="shared" si="21"/>
        <v/>
      </c>
      <c r="T632" s="64"/>
      <c r="U632" s="64"/>
      <c r="V632" s="39" t="str">
        <f>IF($P632="","",$P632+$Q632+LOOKUP(2,1/($V$4:$V631&lt;&gt;""),$V$4:$V631))</f>
        <v/>
      </c>
      <c r="W632" s="40"/>
      <c r="X632" s="40"/>
      <c r="Y632" s="33"/>
      <c r="Z632" s="33"/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  <c r="CY632" s="33"/>
      <c r="CZ632" s="33"/>
      <c r="DA632" s="33"/>
      <c r="DB632" s="33"/>
      <c r="DC632" s="33"/>
      <c r="DD632" s="33"/>
      <c r="DE632" s="33"/>
      <c r="DF632" s="33"/>
      <c r="DG632" s="33"/>
      <c r="DH632" s="33"/>
      <c r="DI632" s="33"/>
      <c r="DJ632" s="33"/>
      <c r="DK632" s="33"/>
      <c r="DL632" s="33"/>
      <c r="DM632" s="33"/>
      <c r="DN632" s="33"/>
      <c r="DO632" s="33"/>
      <c r="DP632" s="33"/>
      <c r="DQ632" s="33"/>
      <c r="DR632" s="33"/>
      <c r="DS632" s="33"/>
      <c r="DT632" s="33"/>
      <c r="DU632" s="33"/>
      <c r="DV632" s="33"/>
      <c r="DW632" s="33"/>
      <c r="DX632" s="33"/>
      <c r="DY632" s="33"/>
      <c r="DZ632" s="33"/>
      <c r="EA632" s="33"/>
      <c r="EB632" s="33"/>
      <c r="EC632" s="33"/>
      <c r="ED632" s="33"/>
      <c r="EE632" s="33"/>
      <c r="EF632" s="33"/>
      <c r="EG632" s="33"/>
      <c r="EH632" s="33"/>
      <c r="EI632" s="33"/>
      <c r="EJ632" s="33"/>
      <c r="EK632" s="33"/>
      <c r="EL632" s="33"/>
      <c r="EM632" s="33"/>
      <c r="EN632" s="33"/>
      <c r="EO632" s="33"/>
      <c r="EP632" s="33"/>
      <c r="EQ632" s="33"/>
      <c r="ER632" s="33"/>
      <c r="ES632" s="33"/>
      <c r="ET632" s="33"/>
      <c r="EU632" s="33"/>
      <c r="EV632" s="33"/>
      <c r="EW632" s="33"/>
      <c r="EX632" s="33"/>
      <c r="EY632" s="33"/>
      <c r="EZ632" s="33"/>
      <c r="FA632" s="33"/>
      <c r="FB632" s="33"/>
      <c r="FC632" s="33"/>
      <c r="FD632" s="33"/>
      <c r="FE632" s="33"/>
      <c r="FF632" s="33"/>
      <c r="FG632" s="33"/>
      <c r="FH632" s="33"/>
      <c r="FI632" s="33"/>
      <c r="FJ632" s="33"/>
      <c r="FK632" s="33"/>
      <c r="FL632" s="33"/>
      <c r="FM632" s="33"/>
      <c r="FN632" s="33"/>
      <c r="FO632" s="33"/>
      <c r="FP632" s="33"/>
      <c r="FQ632" s="33"/>
      <c r="FR632" s="33"/>
      <c r="FS632" s="33"/>
      <c r="FT632" s="33"/>
      <c r="FU632" s="33"/>
      <c r="FV632" s="33"/>
      <c r="FW632" s="33"/>
      <c r="FX632" s="33"/>
      <c r="FY632" s="33"/>
      <c r="FZ632" s="33"/>
      <c r="GA632" s="33"/>
      <c r="GB632" s="33"/>
      <c r="GC632" s="33"/>
      <c r="GD632" s="33"/>
      <c r="GE632" s="33"/>
      <c r="GF632" s="33"/>
      <c r="GG632" s="33"/>
      <c r="GH632" s="33"/>
      <c r="GI632" s="33"/>
      <c r="GJ632" s="33"/>
      <c r="GK632" s="33"/>
      <c r="GL632" s="33"/>
      <c r="GM632" s="33"/>
      <c r="GN632" s="33"/>
      <c r="GO632" s="33"/>
      <c r="GP632" s="33"/>
      <c r="GQ632" s="33"/>
      <c r="GR632" s="33"/>
      <c r="GS632" s="33"/>
      <c r="GT632" s="33"/>
      <c r="GU632" s="33"/>
      <c r="GV632" s="33"/>
      <c r="GW632" s="33"/>
      <c r="GX632" s="33"/>
      <c r="GY632" s="33"/>
      <c r="GZ632" s="33"/>
      <c r="HA632" s="33"/>
      <c r="HB632" s="33"/>
      <c r="HC632" s="33"/>
      <c r="HD632" s="33"/>
      <c r="HE632" s="33"/>
      <c r="HF632" s="33"/>
      <c r="HG632" s="33"/>
      <c r="HH632" s="33"/>
      <c r="HI632" s="33"/>
      <c r="HJ632" s="33"/>
      <c r="HK632" s="33"/>
      <c r="HL632" s="33"/>
      <c r="HM632" s="33"/>
      <c r="HN632" s="33"/>
      <c r="HO632" s="33"/>
      <c r="HP632" s="33"/>
      <c r="HQ632" s="33"/>
      <c r="HR632" s="33"/>
      <c r="HS632" s="33"/>
      <c r="HT632" s="33"/>
      <c r="HU632" s="33"/>
      <c r="HV632" s="33"/>
      <c r="HW632" s="33"/>
      <c r="HX632" s="33"/>
      <c r="HY632" s="33"/>
      <c r="HZ632" s="33"/>
      <c r="IA632" s="33"/>
      <c r="IB632" s="33"/>
      <c r="IC632" s="33"/>
      <c r="ID632" s="33"/>
      <c r="IE632" s="33"/>
      <c r="IF632" s="33"/>
      <c r="IG632" s="33"/>
      <c r="IH632" s="33"/>
      <c r="II632" s="33"/>
      <c r="IJ632" s="33"/>
      <c r="IK632" s="33"/>
      <c r="IL632" s="33"/>
      <c r="IM632" s="33"/>
      <c r="IN632" s="33"/>
      <c r="IO632" s="33"/>
      <c r="IP632" s="33"/>
      <c r="IQ632" s="33"/>
      <c r="IR632" s="33"/>
      <c r="IS632" s="33"/>
      <c r="IT632" s="33"/>
      <c r="IU632" s="33"/>
      <c r="IV632" s="33"/>
      <c r="IW632" s="33"/>
      <c r="IX632" s="33"/>
    </row>
    <row r="633" spans="1:258" ht="18" x14ac:dyDescent="0.25">
      <c r="A633" s="24">
        <f>LOOKUP(2,1/($A$4:$A632&lt;&gt;""),$A$4:$A632)+1</f>
        <v>625</v>
      </c>
      <c r="B633" s="25"/>
      <c r="C633" s="42"/>
      <c r="D633" s="26" t="str">
        <f ca="1">IFERROR(IF($E633="","",VLOOKUP($E633,'Currency Pairs'!$B$4:$D$1001,3,FALSE)),"")</f>
        <v/>
      </c>
      <c r="E633" s="41" t="str">
        <f ca="1">IFERROR(IF($D633="","",VLOOKUP($D633,'Currency Pairs'!$A$4:$B$1001,2,FALSE)),"")</f>
        <v/>
      </c>
      <c r="F633" s="42"/>
      <c r="G633" s="41"/>
      <c r="H633" s="41"/>
      <c r="I633" s="41"/>
      <c r="J633" s="43" t="str">
        <f t="shared" si="20"/>
        <v/>
      </c>
      <c r="K633" s="76"/>
      <c r="L633" s="41"/>
      <c r="M633" s="44"/>
      <c r="N633" s="45" t="str">
        <f>IF(OR($G633="",$L633=""),"",ROUND(IF($F633="Long",(L633-G633),(G633-L633)) * POWER(10, VLOOKUP($D633,'Currency Pairs'!$A:$C,3,FALSE)),0))</f>
        <v/>
      </c>
      <c r="O633" s="89" t="str">
        <f>IF($P633="","",(($P633+$Q633+$R633)/LOOKUP(2,1/($V$4:$V632&lt;&gt;""),$V$4:$V632)))</f>
        <v/>
      </c>
      <c r="P633" s="46"/>
      <c r="Q633" s="46"/>
      <c r="R633" s="46"/>
      <c r="S633" s="31" t="str">
        <f t="shared" si="21"/>
        <v/>
      </c>
      <c r="T633" s="63"/>
      <c r="U633" s="63"/>
      <c r="V633" s="30" t="str">
        <f>IF($P633="","",$P633+$Q633+LOOKUP(2,1/($V$4:$V632&lt;&gt;""),$V$4:$V632))</f>
        <v/>
      </c>
      <c r="W633" s="31"/>
      <c r="X633" s="31"/>
      <c r="Y633" s="32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  <c r="AP633" s="32"/>
      <c r="AQ633" s="32"/>
      <c r="AR633" s="32"/>
      <c r="AS633" s="32"/>
      <c r="AT633" s="32"/>
      <c r="AU633" s="32"/>
      <c r="AV633" s="32"/>
      <c r="AW633" s="32"/>
      <c r="AX633" s="32"/>
      <c r="AY633" s="32"/>
      <c r="AZ633" s="32"/>
      <c r="BA633" s="32"/>
      <c r="BB633" s="32"/>
      <c r="BC633" s="32"/>
      <c r="BD633" s="32"/>
      <c r="BE633" s="32"/>
      <c r="BF633" s="32"/>
      <c r="BG633" s="32"/>
      <c r="BH633" s="32"/>
      <c r="BI633" s="32"/>
      <c r="BJ633" s="32"/>
      <c r="BK633" s="32"/>
      <c r="BL633" s="32"/>
      <c r="BM633" s="32"/>
      <c r="BN633" s="32"/>
      <c r="BO633" s="32"/>
      <c r="BP633" s="32"/>
      <c r="BQ633" s="32"/>
      <c r="BR633" s="32"/>
      <c r="BS633" s="32"/>
      <c r="BT633" s="32"/>
      <c r="BU633" s="32"/>
      <c r="BV633" s="32"/>
      <c r="BW633" s="32"/>
      <c r="BX633" s="32"/>
      <c r="BY633" s="32"/>
      <c r="BZ633" s="32"/>
      <c r="CA633" s="32"/>
      <c r="CB633" s="32"/>
      <c r="CC633" s="32"/>
      <c r="CD633" s="32"/>
      <c r="CE633" s="32"/>
      <c r="CF633" s="32"/>
      <c r="CG633" s="32"/>
      <c r="CH633" s="32"/>
      <c r="CI633" s="32"/>
      <c r="CJ633" s="32"/>
      <c r="CK633" s="32"/>
      <c r="CL633" s="32"/>
      <c r="CM633" s="32"/>
      <c r="CN633" s="32"/>
      <c r="CO633" s="32"/>
      <c r="CP633" s="32"/>
      <c r="CQ633" s="32"/>
      <c r="CR633" s="32"/>
      <c r="CS633" s="32"/>
      <c r="CT633" s="32"/>
      <c r="CU633" s="32"/>
      <c r="CV633" s="32"/>
      <c r="CW633" s="32"/>
      <c r="CX633" s="32"/>
      <c r="CY633" s="32"/>
      <c r="CZ633" s="32"/>
      <c r="DA633" s="32"/>
      <c r="DB633" s="32"/>
      <c r="DC633" s="32"/>
      <c r="DD633" s="32"/>
      <c r="DE633" s="32"/>
      <c r="DF633" s="32"/>
      <c r="DG633" s="32"/>
      <c r="DH633" s="32"/>
      <c r="DI633" s="32"/>
      <c r="DJ633" s="32"/>
      <c r="DK633" s="32"/>
      <c r="DL633" s="32"/>
      <c r="DM633" s="32"/>
      <c r="DN633" s="32"/>
      <c r="DO633" s="32"/>
      <c r="DP633" s="32"/>
      <c r="DQ633" s="32"/>
      <c r="DR633" s="32"/>
      <c r="DS633" s="32"/>
      <c r="DT633" s="32"/>
      <c r="DU633" s="32"/>
      <c r="DV633" s="32"/>
      <c r="DW633" s="32"/>
      <c r="DX633" s="32"/>
      <c r="DY633" s="32"/>
      <c r="DZ633" s="32"/>
      <c r="EA633" s="32"/>
      <c r="EB633" s="32"/>
      <c r="EC633" s="32"/>
      <c r="ED633" s="32"/>
      <c r="EE633" s="32"/>
      <c r="EF633" s="32"/>
      <c r="EG633" s="32"/>
      <c r="EH633" s="32"/>
      <c r="EI633" s="32"/>
      <c r="EJ633" s="32"/>
      <c r="EK633" s="32"/>
      <c r="EL633" s="32"/>
      <c r="EM633" s="32"/>
      <c r="EN633" s="32"/>
      <c r="EO633" s="32"/>
      <c r="EP633" s="32"/>
      <c r="EQ633" s="32"/>
      <c r="ER633" s="32"/>
      <c r="ES633" s="32"/>
      <c r="ET633" s="32"/>
      <c r="EU633" s="32"/>
      <c r="EV633" s="32"/>
      <c r="EW633" s="32"/>
      <c r="EX633" s="32"/>
      <c r="EY633" s="32"/>
      <c r="EZ633" s="32"/>
      <c r="FA633" s="32"/>
      <c r="FB633" s="32"/>
      <c r="FC633" s="32"/>
      <c r="FD633" s="32"/>
      <c r="FE633" s="32"/>
      <c r="FF633" s="32"/>
      <c r="FG633" s="32"/>
      <c r="FH633" s="32"/>
      <c r="FI633" s="32"/>
      <c r="FJ633" s="32"/>
      <c r="FK633" s="32"/>
      <c r="FL633" s="32"/>
      <c r="FM633" s="32"/>
      <c r="FN633" s="32"/>
      <c r="FO633" s="32"/>
      <c r="FP633" s="32"/>
      <c r="FQ633" s="32"/>
      <c r="FR633" s="32"/>
      <c r="FS633" s="32"/>
      <c r="FT633" s="32"/>
      <c r="FU633" s="32"/>
      <c r="FV633" s="32"/>
      <c r="FW633" s="32"/>
      <c r="FX633" s="32"/>
      <c r="FY633" s="32"/>
      <c r="FZ633" s="32"/>
      <c r="GA633" s="32"/>
      <c r="GB633" s="32"/>
      <c r="GC633" s="32"/>
      <c r="GD633" s="32"/>
      <c r="GE633" s="32"/>
      <c r="GF633" s="32"/>
      <c r="GG633" s="32"/>
      <c r="GH633" s="32"/>
      <c r="GI633" s="32"/>
      <c r="GJ633" s="32"/>
      <c r="GK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</row>
    <row r="634" spans="1:258" ht="18" x14ac:dyDescent="0.25">
      <c r="A634" s="33">
        <f>LOOKUP(2,1/($A$4:$A633&lt;&gt;""),$A$4:$A633)+1</f>
        <v>626</v>
      </c>
      <c r="B634" s="34"/>
      <c r="C634" s="48"/>
      <c r="D634" s="35" t="str">
        <f ca="1">IFERROR(IF($E634="","",VLOOKUP($E634,'Currency Pairs'!$B$4:$D$1001,3,FALSE)),"")</f>
        <v/>
      </c>
      <c r="E634" s="47" t="str">
        <f ca="1">IFERROR(IF($D634="","",VLOOKUP($D634,'Currency Pairs'!$A$4:$B$1001,2,FALSE)),"")</f>
        <v/>
      </c>
      <c r="F634" s="48"/>
      <c r="G634" s="47"/>
      <c r="H634" s="47"/>
      <c r="I634" s="47"/>
      <c r="J634" s="49" t="str">
        <f t="shared" si="20"/>
        <v/>
      </c>
      <c r="K634" s="77"/>
      <c r="L634" s="47"/>
      <c r="M634" s="50"/>
      <c r="N634" s="51" t="str">
        <f>IF(OR($G634="",$L634=""),"",ROUND(IF($F634="Long",(L634-G634),(G634-L634)) * POWER(10, VLOOKUP($D634,'Currency Pairs'!$A:$C,3,FALSE)),0))</f>
        <v/>
      </c>
      <c r="O634" s="93" t="str">
        <f>IF($P634="","",(($P634+$Q634+$R634)/LOOKUP(2,1/($V$4:$V633&lt;&gt;""),$V$4:$V633)))</f>
        <v/>
      </c>
      <c r="P634" s="52"/>
      <c r="Q634" s="52"/>
      <c r="R634" s="52"/>
      <c r="S634" s="40" t="str">
        <f t="shared" si="21"/>
        <v/>
      </c>
      <c r="T634" s="64"/>
      <c r="U634" s="64"/>
      <c r="V634" s="39" t="str">
        <f>IF($P634="","",$P634+$Q634+LOOKUP(2,1/($V$4:$V633&lt;&gt;""),$V$4:$V633))</f>
        <v/>
      </c>
      <c r="W634" s="40"/>
      <c r="X634" s="40"/>
      <c r="Y634" s="33"/>
      <c r="Z634" s="33"/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  <c r="CY634" s="33"/>
      <c r="CZ634" s="33"/>
      <c r="DA634" s="33"/>
      <c r="DB634" s="33"/>
      <c r="DC634" s="33"/>
      <c r="DD634" s="33"/>
      <c r="DE634" s="33"/>
      <c r="DF634" s="33"/>
      <c r="DG634" s="33"/>
      <c r="DH634" s="33"/>
      <c r="DI634" s="33"/>
      <c r="DJ634" s="33"/>
      <c r="DK634" s="33"/>
      <c r="DL634" s="33"/>
      <c r="DM634" s="33"/>
      <c r="DN634" s="33"/>
      <c r="DO634" s="33"/>
      <c r="DP634" s="33"/>
      <c r="DQ634" s="33"/>
      <c r="DR634" s="33"/>
      <c r="DS634" s="33"/>
      <c r="DT634" s="33"/>
      <c r="DU634" s="33"/>
      <c r="DV634" s="33"/>
      <c r="DW634" s="33"/>
      <c r="DX634" s="33"/>
      <c r="DY634" s="33"/>
      <c r="DZ634" s="33"/>
      <c r="EA634" s="33"/>
      <c r="EB634" s="33"/>
      <c r="EC634" s="33"/>
      <c r="ED634" s="33"/>
      <c r="EE634" s="33"/>
      <c r="EF634" s="33"/>
      <c r="EG634" s="33"/>
      <c r="EH634" s="33"/>
      <c r="EI634" s="33"/>
      <c r="EJ634" s="33"/>
      <c r="EK634" s="33"/>
      <c r="EL634" s="33"/>
      <c r="EM634" s="33"/>
      <c r="EN634" s="33"/>
      <c r="EO634" s="33"/>
      <c r="EP634" s="33"/>
      <c r="EQ634" s="33"/>
      <c r="ER634" s="33"/>
      <c r="ES634" s="33"/>
      <c r="ET634" s="33"/>
      <c r="EU634" s="33"/>
      <c r="EV634" s="33"/>
      <c r="EW634" s="33"/>
      <c r="EX634" s="33"/>
      <c r="EY634" s="33"/>
      <c r="EZ634" s="33"/>
      <c r="FA634" s="33"/>
      <c r="FB634" s="33"/>
      <c r="FC634" s="33"/>
      <c r="FD634" s="33"/>
      <c r="FE634" s="33"/>
      <c r="FF634" s="33"/>
      <c r="FG634" s="33"/>
      <c r="FH634" s="33"/>
      <c r="FI634" s="33"/>
      <c r="FJ634" s="33"/>
      <c r="FK634" s="33"/>
      <c r="FL634" s="33"/>
      <c r="FM634" s="33"/>
      <c r="FN634" s="33"/>
      <c r="FO634" s="33"/>
      <c r="FP634" s="33"/>
      <c r="FQ634" s="33"/>
      <c r="FR634" s="33"/>
      <c r="FS634" s="33"/>
      <c r="FT634" s="33"/>
      <c r="FU634" s="33"/>
      <c r="FV634" s="33"/>
      <c r="FW634" s="33"/>
      <c r="FX634" s="33"/>
      <c r="FY634" s="33"/>
      <c r="FZ634" s="33"/>
      <c r="GA634" s="33"/>
      <c r="GB634" s="33"/>
      <c r="GC634" s="33"/>
      <c r="GD634" s="33"/>
      <c r="GE634" s="33"/>
      <c r="GF634" s="33"/>
      <c r="GG634" s="33"/>
      <c r="GH634" s="33"/>
      <c r="GI634" s="33"/>
      <c r="GJ634" s="33"/>
      <c r="GK634" s="33"/>
      <c r="GL634" s="33"/>
      <c r="GM634" s="33"/>
      <c r="GN634" s="33"/>
      <c r="GO634" s="33"/>
      <c r="GP634" s="33"/>
      <c r="GQ634" s="33"/>
      <c r="GR634" s="33"/>
      <c r="GS634" s="33"/>
      <c r="GT634" s="33"/>
      <c r="GU634" s="33"/>
      <c r="GV634" s="33"/>
      <c r="GW634" s="33"/>
      <c r="GX634" s="33"/>
      <c r="GY634" s="33"/>
      <c r="GZ634" s="33"/>
      <c r="HA634" s="33"/>
      <c r="HB634" s="33"/>
      <c r="HC634" s="33"/>
      <c r="HD634" s="33"/>
      <c r="HE634" s="33"/>
      <c r="HF634" s="33"/>
      <c r="HG634" s="33"/>
      <c r="HH634" s="33"/>
      <c r="HI634" s="33"/>
      <c r="HJ634" s="33"/>
      <c r="HK634" s="33"/>
      <c r="HL634" s="33"/>
      <c r="HM634" s="33"/>
      <c r="HN634" s="33"/>
      <c r="HO634" s="33"/>
      <c r="HP634" s="33"/>
      <c r="HQ634" s="33"/>
      <c r="HR634" s="33"/>
      <c r="HS634" s="33"/>
      <c r="HT634" s="33"/>
      <c r="HU634" s="33"/>
      <c r="HV634" s="33"/>
      <c r="HW634" s="33"/>
      <c r="HX634" s="33"/>
      <c r="HY634" s="33"/>
      <c r="HZ634" s="33"/>
      <c r="IA634" s="33"/>
      <c r="IB634" s="33"/>
      <c r="IC634" s="33"/>
      <c r="ID634" s="33"/>
      <c r="IE634" s="33"/>
      <c r="IF634" s="33"/>
      <c r="IG634" s="33"/>
      <c r="IH634" s="33"/>
      <c r="II634" s="33"/>
      <c r="IJ634" s="33"/>
      <c r="IK634" s="33"/>
      <c r="IL634" s="33"/>
      <c r="IM634" s="33"/>
      <c r="IN634" s="33"/>
      <c r="IO634" s="33"/>
      <c r="IP634" s="33"/>
      <c r="IQ634" s="33"/>
      <c r="IR634" s="33"/>
      <c r="IS634" s="33"/>
      <c r="IT634" s="33"/>
      <c r="IU634" s="33"/>
      <c r="IV634" s="33"/>
      <c r="IW634" s="33"/>
      <c r="IX634" s="33"/>
    </row>
    <row r="635" spans="1:258" ht="18" x14ac:dyDescent="0.25">
      <c r="A635" s="24">
        <f>LOOKUP(2,1/($A$4:$A634&lt;&gt;""),$A$4:$A634)+1</f>
        <v>627</v>
      </c>
      <c r="B635" s="25"/>
      <c r="C635" s="42"/>
      <c r="D635" s="26" t="str">
        <f ca="1">IFERROR(IF($E635="","",VLOOKUP($E635,'Currency Pairs'!$B$4:$D$1001,3,FALSE)),"")</f>
        <v/>
      </c>
      <c r="E635" s="41" t="str">
        <f ca="1">IFERROR(IF($D635="","",VLOOKUP($D635,'Currency Pairs'!$A$4:$B$1001,2,FALSE)),"")</f>
        <v/>
      </c>
      <c r="F635" s="42"/>
      <c r="G635" s="41"/>
      <c r="H635" s="41"/>
      <c r="I635" s="41"/>
      <c r="J635" s="43" t="str">
        <f t="shared" si="20"/>
        <v/>
      </c>
      <c r="K635" s="76"/>
      <c r="L635" s="41"/>
      <c r="M635" s="44"/>
      <c r="N635" s="45" t="str">
        <f>IF(OR($G635="",$L635=""),"",ROUND(IF($F635="Long",(L635-G635),(G635-L635)) * POWER(10, VLOOKUP($D635,'Currency Pairs'!$A:$C,3,FALSE)),0))</f>
        <v/>
      </c>
      <c r="O635" s="89" t="str">
        <f>IF($P635="","",(($P635+$Q635+$R635)/LOOKUP(2,1/($V$4:$V634&lt;&gt;""),$V$4:$V634)))</f>
        <v/>
      </c>
      <c r="P635" s="46"/>
      <c r="Q635" s="46"/>
      <c r="R635" s="46"/>
      <c r="S635" s="31" t="str">
        <f t="shared" si="21"/>
        <v/>
      </c>
      <c r="T635" s="63"/>
      <c r="U635" s="63"/>
      <c r="V635" s="30" t="str">
        <f>IF($P635="","",$P635+$Q635+LOOKUP(2,1/($V$4:$V634&lt;&gt;""),$V$4:$V634))</f>
        <v/>
      </c>
      <c r="W635" s="31"/>
      <c r="X635" s="31"/>
      <c r="Y635" s="32"/>
      <c r="Z635" s="32"/>
      <c r="AA635" s="32"/>
      <c r="AB635" s="32"/>
      <c r="AC635" s="32"/>
      <c r="AD635" s="32"/>
      <c r="AE635" s="32"/>
      <c r="AF635" s="32"/>
      <c r="AG635" s="32"/>
      <c r="AH635" s="32"/>
      <c r="AI635" s="32"/>
      <c r="AJ635" s="32"/>
      <c r="AK635" s="32"/>
      <c r="AL635" s="32"/>
      <c r="AM635" s="32"/>
      <c r="AN635" s="32"/>
      <c r="AO635" s="32"/>
      <c r="AP635" s="32"/>
      <c r="AQ635" s="32"/>
      <c r="AR635" s="32"/>
      <c r="AS635" s="32"/>
      <c r="AT635" s="32"/>
      <c r="AU635" s="32"/>
      <c r="AV635" s="32"/>
      <c r="AW635" s="32"/>
      <c r="AX635" s="32"/>
      <c r="AY635" s="32"/>
      <c r="AZ635" s="32"/>
      <c r="BA635" s="32"/>
      <c r="BB635" s="32"/>
      <c r="BC635" s="32"/>
      <c r="BD635" s="32"/>
      <c r="BE635" s="32"/>
      <c r="BF635" s="32"/>
      <c r="BG635" s="32"/>
      <c r="BH635" s="32"/>
      <c r="BI635" s="32"/>
      <c r="BJ635" s="32"/>
      <c r="BK635" s="32"/>
      <c r="BL635" s="32"/>
      <c r="BM635" s="32"/>
      <c r="BN635" s="32"/>
      <c r="BO635" s="32"/>
      <c r="BP635" s="32"/>
      <c r="BQ635" s="32"/>
      <c r="BR635" s="32"/>
      <c r="BS635" s="32"/>
      <c r="BT635" s="32"/>
      <c r="BU635" s="32"/>
      <c r="BV635" s="32"/>
      <c r="BW635" s="32"/>
      <c r="BX635" s="32"/>
      <c r="BY635" s="32"/>
      <c r="BZ635" s="32"/>
      <c r="CA635" s="32"/>
      <c r="CB635" s="32"/>
      <c r="CC635" s="32"/>
      <c r="CD635" s="32"/>
      <c r="CE635" s="32"/>
      <c r="CF635" s="32"/>
      <c r="CG635" s="32"/>
      <c r="CH635" s="32"/>
      <c r="CI635" s="32"/>
      <c r="CJ635" s="32"/>
      <c r="CK635" s="32"/>
      <c r="CL635" s="32"/>
      <c r="CM635" s="32"/>
      <c r="CN635" s="32"/>
      <c r="CO635" s="32"/>
      <c r="CP635" s="32"/>
      <c r="CQ635" s="32"/>
      <c r="CR635" s="32"/>
      <c r="CS635" s="32"/>
      <c r="CT635" s="32"/>
      <c r="CU635" s="32"/>
      <c r="CV635" s="32"/>
      <c r="CW635" s="32"/>
      <c r="CX635" s="32"/>
      <c r="CY635" s="32"/>
      <c r="CZ635" s="32"/>
      <c r="DA635" s="32"/>
      <c r="DB635" s="32"/>
      <c r="DC635" s="32"/>
      <c r="DD635" s="32"/>
      <c r="DE635" s="32"/>
      <c r="DF635" s="32"/>
      <c r="DG635" s="32"/>
      <c r="DH635" s="32"/>
      <c r="DI635" s="32"/>
      <c r="DJ635" s="32"/>
      <c r="DK635" s="32"/>
      <c r="DL635" s="32"/>
      <c r="DM635" s="32"/>
      <c r="DN635" s="32"/>
      <c r="DO635" s="32"/>
      <c r="DP635" s="32"/>
      <c r="DQ635" s="32"/>
      <c r="DR635" s="32"/>
      <c r="DS635" s="32"/>
      <c r="DT635" s="32"/>
      <c r="DU635" s="32"/>
      <c r="DV635" s="32"/>
      <c r="DW635" s="32"/>
      <c r="DX635" s="32"/>
      <c r="DY635" s="32"/>
      <c r="DZ635" s="32"/>
      <c r="EA635" s="32"/>
      <c r="EB635" s="32"/>
      <c r="EC635" s="32"/>
      <c r="ED635" s="32"/>
      <c r="EE635" s="32"/>
      <c r="EF635" s="32"/>
      <c r="EG635" s="32"/>
      <c r="EH635" s="32"/>
      <c r="EI635" s="32"/>
      <c r="EJ635" s="32"/>
      <c r="EK635" s="32"/>
      <c r="EL635" s="32"/>
      <c r="EM635" s="32"/>
      <c r="EN635" s="32"/>
      <c r="EO635" s="32"/>
      <c r="EP635" s="32"/>
      <c r="EQ635" s="32"/>
      <c r="ER635" s="32"/>
      <c r="ES635" s="32"/>
      <c r="ET635" s="32"/>
      <c r="EU635" s="32"/>
      <c r="EV635" s="32"/>
      <c r="EW635" s="32"/>
      <c r="EX635" s="32"/>
      <c r="EY635" s="32"/>
      <c r="EZ635" s="32"/>
      <c r="FA635" s="32"/>
      <c r="FB635" s="32"/>
      <c r="FC635" s="32"/>
      <c r="FD635" s="32"/>
      <c r="FE635" s="32"/>
      <c r="FF635" s="32"/>
      <c r="FG635" s="32"/>
      <c r="FH635" s="32"/>
      <c r="FI635" s="32"/>
      <c r="FJ635" s="32"/>
      <c r="FK635" s="32"/>
      <c r="FL635" s="32"/>
      <c r="FM635" s="32"/>
      <c r="FN635" s="32"/>
      <c r="FO635" s="32"/>
      <c r="FP635" s="32"/>
      <c r="FQ635" s="32"/>
      <c r="FR635" s="32"/>
      <c r="FS635" s="32"/>
      <c r="FT635" s="32"/>
      <c r="FU635" s="32"/>
      <c r="FV635" s="32"/>
      <c r="FW635" s="32"/>
      <c r="FX635" s="32"/>
      <c r="FY635" s="32"/>
      <c r="FZ635" s="32"/>
      <c r="GA635" s="32"/>
      <c r="GB635" s="32"/>
      <c r="GC635" s="32"/>
      <c r="GD635" s="32"/>
      <c r="GE635" s="32"/>
      <c r="GF635" s="32"/>
      <c r="GG635" s="32"/>
      <c r="GH635" s="32"/>
      <c r="GI635" s="32"/>
      <c r="GJ635" s="32"/>
      <c r="GK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</row>
    <row r="636" spans="1:258" ht="18" x14ac:dyDescent="0.25">
      <c r="A636" s="33">
        <f>LOOKUP(2,1/($A$4:$A635&lt;&gt;""),$A$4:$A635)+1</f>
        <v>628</v>
      </c>
      <c r="B636" s="34"/>
      <c r="C636" s="48"/>
      <c r="D636" s="35" t="str">
        <f ca="1">IFERROR(IF($E636="","",VLOOKUP($E636,'Currency Pairs'!$B$4:$D$1001,3,FALSE)),"")</f>
        <v/>
      </c>
      <c r="E636" s="47" t="str">
        <f ca="1">IFERROR(IF($D636="","",VLOOKUP($D636,'Currency Pairs'!$A$4:$B$1001,2,FALSE)),"")</f>
        <v/>
      </c>
      <c r="F636" s="48"/>
      <c r="G636" s="47"/>
      <c r="H636" s="47"/>
      <c r="I636" s="47"/>
      <c r="J636" s="49" t="str">
        <f t="shared" si="20"/>
        <v/>
      </c>
      <c r="K636" s="77"/>
      <c r="L636" s="47"/>
      <c r="M636" s="50"/>
      <c r="N636" s="51" t="str">
        <f>IF(OR($G636="",$L636=""),"",ROUND(IF($F636="Long",(L636-G636),(G636-L636)) * POWER(10, VLOOKUP($D636,'Currency Pairs'!$A:$C,3,FALSE)),0))</f>
        <v/>
      </c>
      <c r="O636" s="93" t="str">
        <f>IF($P636="","",(($P636+$Q636+$R636)/LOOKUP(2,1/($V$4:$V635&lt;&gt;""),$V$4:$V635)))</f>
        <v/>
      </c>
      <c r="P636" s="52"/>
      <c r="Q636" s="52"/>
      <c r="R636" s="52"/>
      <c r="S636" s="40" t="str">
        <f t="shared" si="21"/>
        <v/>
      </c>
      <c r="T636" s="64"/>
      <c r="U636" s="64"/>
      <c r="V636" s="39" t="str">
        <f>IF($P636="","",$P636+$Q636+LOOKUP(2,1/($V$4:$V635&lt;&gt;""),$V$4:$V635))</f>
        <v/>
      </c>
      <c r="W636" s="40"/>
      <c r="X636" s="40"/>
      <c r="Y636" s="33"/>
      <c r="Z636" s="33"/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  <c r="CY636" s="33"/>
      <c r="CZ636" s="33"/>
      <c r="DA636" s="33"/>
      <c r="DB636" s="33"/>
      <c r="DC636" s="33"/>
      <c r="DD636" s="33"/>
      <c r="DE636" s="33"/>
      <c r="DF636" s="33"/>
      <c r="DG636" s="33"/>
      <c r="DH636" s="33"/>
      <c r="DI636" s="33"/>
      <c r="DJ636" s="33"/>
      <c r="DK636" s="33"/>
      <c r="DL636" s="33"/>
      <c r="DM636" s="33"/>
      <c r="DN636" s="33"/>
      <c r="DO636" s="33"/>
      <c r="DP636" s="33"/>
      <c r="DQ636" s="33"/>
      <c r="DR636" s="33"/>
      <c r="DS636" s="33"/>
      <c r="DT636" s="33"/>
      <c r="DU636" s="33"/>
      <c r="DV636" s="33"/>
      <c r="DW636" s="33"/>
      <c r="DX636" s="33"/>
      <c r="DY636" s="33"/>
      <c r="DZ636" s="33"/>
      <c r="EA636" s="33"/>
      <c r="EB636" s="33"/>
      <c r="EC636" s="33"/>
      <c r="ED636" s="33"/>
      <c r="EE636" s="33"/>
      <c r="EF636" s="33"/>
      <c r="EG636" s="33"/>
      <c r="EH636" s="33"/>
      <c r="EI636" s="33"/>
      <c r="EJ636" s="33"/>
      <c r="EK636" s="33"/>
      <c r="EL636" s="33"/>
      <c r="EM636" s="33"/>
      <c r="EN636" s="33"/>
      <c r="EO636" s="33"/>
      <c r="EP636" s="33"/>
      <c r="EQ636" s="33"/>
      <c r="ER636" s="33"/>
      <c r="ES636" s="33"/>
      <c r="ET636" s="33"/>
      <c r="EU636" s="33"/>
      <c r="EV636" s="33"/>
      <c r="EW636" s="33"/>
      <c r="EX636" s="33"/>
      <c r="EY636" s="33"/>
      <c r="EZ636" s="33"/>
      <c r="FA636" s="33"/>
      <c r="FB636" s="33"/>
      <c r="FC636" s="33"/>
      <c r="FD636" s="33"/>
      <c r="FE636" s="33"/>
      <c r="FF636" s="33"/>
      <c r="FG636" s="33"/>
      <c r="FH636" s="33"/>
      <c r="FI636" s="33"/>
      <c r="FJ636" s="33"/>
      <c r="FK636" s="33"/>
      <c r="FL636" s="33"/>
      <c r="FM636" s="33"/>
      <c r="FN636" s="33"/>
      <c r="FO636" s="33"/>
      <c r="FP636" s="33"/>
      <c r="FQ636" s="33"/>
      <c r="FR636" s="33"/>
      <c r="FS636" s="33"/>
      <c r="FT636" s="33"/>
      <c r="FU636" s="33"/>
      <c r="FV636" s="33"/>
      <c r="FW636" s="33"/>
      <c r="FX636" s="33"/>
      <c r="FY636" s="33"/>
      <c r="FZ636" s="33"/>
      <c r="GA636" s="33"/>
      <c r="GB636" s="33"/>
      <c r="GC636" s="33"/>
      <c r="GD636" s="33"/>
      <c r="GE636" s="33"/>
      <c r="GF636" s="33"/>
      <c r="GG636" s="33"/>
      <c r="GH636" s="33"/>
      <c r="GI636" s="33"/>
      <c r="GJ636" s="33"/>
      <c r="GK636" s="33"/>
      <c r="GL636" s="33"/>
      <c r="GM636" s="33"/>
      <c r="GN636" s="33"/>
      <c r="GO636" s="33"/>
      <c r="GP636" s="33"/>
      <c r="GQ636" s="33"/>
      <c r="GR636" s="33"/>
      <c r="GS636" s="33"/>
      <c r="GT636" s="33"/>
      <c r="GU636" s="33"/>
      <c r="GV636" s="33"/>
      <c r="GW636" s="33"/>
      <c r="GX636" s="33"/>
      <c r="GY636" s="33"/>
      <c r="GZ636" s="33"/>
      <c r="HA636" s="33"/>
      <c r="HB636" s="33"/>
      <c r="HC636" s="33"/>
      <c r="HD636" s="33"/>
      <c r="HE636" s="33"/>
      <c r="HF636" s="33"/>
      <c r="HG636" s="33"/>
      <c r="HH636" s="33"/>
      <c r="HI636" s="33"/>
      <c r="HJ636" s="33"/>
      <c r="HK636" s="33"/>
      <c r="HL636" s="33"/>
      <c r="HM636" s="33"/>
      <c r="HN636" s="33"/>
      <c r="HO636" s="33"/>
      <c r="HP636" s="33"/>
      <c r="HQ636" s="33"/>
      <c r="HR636" s="33"/>
      <c r="HS636" s="33"/>
      <c r="HT636" s="33"/>
      <c r="HU636" s="33"/>
      <c r="HV636" s="33"/>
      <c r="HW636" s="33"/>
      <c r="HX636" s="33"/>
      <c r="HY636" s="33"/>
      <c r="HZ636" s="33"/>
      <c r="IA636" s="33"/>
      <c r="IB636" s="33"/>
      <c r="IC636" s="33"/>
      <c r="ID636" s="33"/>
      <c r="IE636" s="33"/>
      <c r="IF636" s="33"/>
      <c r="IG636" s="33"/>
      <c r="IH636" s="33"/>
      <c r="II636" s="33"/>
      <c r="IJ636" s="33"/>
      <c r="IK636" s="33"/>
      <c r="IL636" s="33"/>
      <c r="IM636" s="33"/>
      <c r="IN636" s="33"/>
      <c r="IO636" s="33"/>
      <c r="IP636" s="33"/>
      <c r="IQ636" s="33"/>
      <c r="IR636" s="33"/>
      <c r="IS636" s="33"/>
      <c r="IT636" s="33"/>
      <c r="IU636" s="33"/>
      <c r="IV636" s="33"/>
      <c r="IW636" s="33"/>
      <c r="IX636" s="33"/>
    </row>
    <row r="637" spans="1:258" ht="18" x14ac:dyDescent="0.25">
      <c r="A637" s="24">
        <f>LOOKUP(2,1/($A$4:$A636&lt;&gt;""),$A$4:$A636)+1</f>
        <v>629</v>
      </c>
      <c r="B637" s="25"/>
      <c r="C637" s="42"/>
      <c r="D637" s="26" t="str">
        <f ca="1">IFERROR(IF($E637="","",VLOOKUP($E637,'Currency Pairs'!$B$4:$D$1001,3,FALSE)),"")</f>
        <v/>
      </c>
      <c r="E637" s="41" t="str">
        <f ca="1">IFERROR(IF($D637="","",VLOOKUP($D637,'Currency Pairs'!$A$4:$B$1001,2,FALSE)),"")</f>
        <v/>
      </c>
      <c r="F637" s="42"/>
      <c r="G637" s="41"/>
      <c r="H637" s="41"/>
      <c r="I637" s="41"/>
      <c r="J637" s="43" t="str">
        <f t="shared" si="20"/>
        <v/>
      </c>
      <c r="K637" s="76"/>
      <c r="L637" s="41"/>
      <c r="M637" s="44"/>
      <c r="N637" s="45" t="str">
        <f>IF(OR($G637="",$L637=""),"",ROUND(IF($F637="Long",(L637-G637),(G637-L637)) * POWER(10, VLOOKUP($D637,'Currency Pairs'!$A:$C,3,FALSE)),0))</f>
        <v/>
      </c>
      <c r="O637" s="89" t="str">
        <f>IF($P637="","",(($P637+$Q637+$R637)/LOOKUP(2,1/($V$4:$V636&lt;&gt;""),$V$4:$V636)))</f>
        <v/>
      </c>
      <c r="P637" s="46"/>
      <c r="Q637" s="46"/>
      <c r="R637" s="46"/>
      <c r="S637" s="31" t="str">
        <f t="shared" si="21"/>
        <v/>
      </c>
      <c r="T637" s="63"/>
      <c r="U637" s="63"/>
      <c r="V637" s="30" t="str">
        <f>IF($P637="","",$P637+$Q637+LOOKUP(2,1/($V$4:$V636&lt;&gt;""),$V$4:$V636))</f>
        <v/>
      </c>
      <c r="W637" s="31"/>
      <c r="X637" s="31"/>
      <c r="Y637" s="32"/>
      <c r="Z637" s="32"/>
      <c r="AA637" s="32"/>
      <c r="AB637" s="32"/>
      <c r="AC637" s="32"/>
      <c r="AD637" s="32"/>
      <c r="AE637" s="32"/>
      <c r="AF637" s="32"/>
      <c r="AG637" s="32"/>
      <c r="AH637" s="32"/>
      <c r="AI637" s="32"/>
      <c r="AJ637" s="32"/>
      <c r="AK637" s="32"/>
      <c r="AL637" s="32"/>
      <c r="AM637" s="32"/>
      <c r="AN637" s="32"/>
      <c r="AO637" s="32"/>
      <c r="AP637" s="32"/>
      <c r="AQ637" s="32"/>
      <c r="AR637" s="32"/>
      <c r="AS637" s="32"/>
      <c r="AT637" s="32"/>
      <c r="AU637" s="32"/>
      <c r="AV637" s="32"/>
      <c r="AW637" s="32"/>
      <c r="AX637" s="32"/>
      <c r="AY637" s="32"/>
      <c r="AZ637" s="32"/>
      <c r="BA637" s="32"/>
      <c r="BB637" s="32"/>
      <c r="BC637" s="32"/>
      <c r="BD637" s="32"/>
      <c r="BE637" s="32"/>
      <c r="BF637" s="32"/>
      <c r="BG637" s="32"/>
      <c r="BH637" s="32"/>
      <c r="BI637" s="32"/>
      <c r="BJ637" s="32"/>
      <c r="BK637" s="32"/>
      <c r="BL637" s="32"/>
      <c r="BM637" s="32"/>
      <c r="BN637" s="32"/>
      <c r="BO637" s="32"/>
      <c r="BP637" s="32"/>
      <c r="BQ637" s="32"/>
      <c r="BR637" s="32"/>
      <c r="BS637" s="32"/>
      <c r="BT637" s="32"/>
      <c r="BU637" s="32"/>
      <c r="BV637" s="32"/>
      <c r="BW637" s="32"/>
      <c r="BX637" s="32"/>
      <c r="BY637" s="32"/>
      <c r="BZ637" s="32"/>
      <c r="CA637" s="32"/>
      <c r="CB637" s="32"/>
      <c r="CC637" s="32"/>
      <c r="CD637" s="32"/>
      <c r="CE637" s="32"/>
      <c r="CF637" s="32"/>
      <c r="CG637" s="32"/>
      <c r="CH637" s="32"/>
      <c r="CI637" s="32"/>
      <c r="CJ637" s="32"/>
      <c r="CK637" s="32"/>
      <c r="CL637" s="32"/>
      <c r="CM637" s="32"/>
      <c r="CN637" s="32"/>
      <c r="CO637" s="32"/>
      <c r="CP637" s="32"/>
      <c r="CQ637" s="32"/>
      <c r="CR637" s="32"/>
      <c r="CS637" s="32"/>
      <c r="CT637" s="32"/>
      <c r="CU637" s="32"/>
      <c r="CV637" s="32"/>
      <c r="CW637" s="32"/>
      <c r="CX637" s="32"/>
      <c r="CY637" s="32"/>
      <c r="CZ637" s="32"/>
      <c r="DA637" s="32"/>
      <c r="DB637" s="32"/>
      <c r="DC637" s="32"/>
      <c r="DD637" s="32"/>
      <c r="DE637" s="32"/>
      <c r="DF637" s="32"/>
      <c r="DG637" s="32"/>
      <c r="DH637" s="32"/>
      <c r="DI637" s="32"/>
      <c r="DJ637" s="32"/>
      <c r="DK637" s="32"/>
      <c r="DL637" s="32"/>
      <c r="DM637" s="32"/>
      <c r="DN637" s="32"/>
      <c r="DO637" s="32"/>
      <c r="DP637" s="32"/>
      <c r="DQ637" s="32"/>
      <c r="DR637" s="32"/>
      <c r="DS637" s="32"/>
      <c r="DT637" s="32"/>
      <c r="DU637" s="32"/>
      <c r="DV637" s="32"/>
      <c r="DW637" s="32"/>
      <c r="DX637" s="32"/>
      <c r="DY637" s="32"/>
      <c r="DZ637" s="32"/>
      <c r="EA637" s="32"/>
      <c r="EB637" s="32"/>
      <c r="EC637" s="32"/>
      <c r="ED637" s="32"/>
      <c r="EE637" s="32"/>
      <c r="EF637" s="32"/>
      <c r="EG637" s="32"/>
      <c r="EH637" s="32"/>
      <c r="EI637" s="32"/>
      <c r="EJ637" s="32"/>
      <c r="EK637" s="32"/>
      <c r="EL637" s="32"/>
      <c r="EM637" s="32"/>
      <c r="EN637" s="32"/>
      <c r="EO637" s="32"/>
      <c r="EP637" s="32"/>
      <c r="EQ637" s="32"/>
      <c r="ER637" s="32"/>
      <c r="ES637" s="32"/>
      <c r="ET637" s="32"/>
      <c r="EU637" s="32"/>
      <c r="EV637" s="32"/>
      <c r="EW637" s="32"/>
      <c r="EX637" s="32"/>
      <c r="EY637" s="32"/>
      <c r="EZ637" s="32"/>
      <c r="FA637" s="32"/>
      <c r="FB637" s="32"/>
      <c r="FC637" s="32"/>
      <c r="FD637" s="32"/>
      <c r="FE637" s="32"/>
      <c r="FF637" s="32"/>
      <c r="FG637" s="32"/>
      <c r="FH637" s="32"/>
      <c r="FI637" s="32"/>
      <c r="FJ637" s="32"/>
      <c r="FK637" s="32"/>
      <c r="FL637" s="32"/>
      <c r="FM637" s="32"/>
      <c r="FN637" s="32"/>
      <c r="FO637" s="32"/>
      <c r="FP637" s="32"/>
      <c r="FQ637" s="32"/>
      <c r="FR637" s="32"/>
      <c r="FS637" s="32"/>
      <c r="FT637" s="32"/>
      <c r="FU637" s="32"/>
      <c r="FV637" s="32"/>
      <c r="FW637" s="32"/>
      <c r="FX637" s="32"/>
      <c r="FY637" s="32"/>
      <c r="FZ637" s="32"/>
      <c r="GA637" s="32"/>
      <c r="GB637" s="32"/>
      <c r="GC637" s="32"/>
      <c r="GD637" s="32"/>
      <c r="GE637" s="32"/>
      <c r="GF637" s="32"/>
      <c r="GG637" s="32"/>
      <c r="GH637" s="32"/>
      <c r="GI637" s="32"/>
      <c r="GJ637" s="32"/>
      <c r="GK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</row>
    <row r="638" spans="1:258" ht="18" x14ac:dyDescent="0.25">
      <c r="A638" s="33">
        <f>LOOKUP(2,1/($A$4:$A637&lt;&gt;""),$A$4:$A637)+1</f>
        <v>630</v>
      </c>
      <c r="B638" s="34"/>
      <c r="C638" s="48"/>
      <c r="D638" s="35" t="str">
        <f ca="1">IFERROR(IF($E638="","",VLOOKUP($E638,'Currency Pairs'!$B$4:$D$1001,3,FALSE)),"")</f>
        <v/>
      </c>
      <c r="E638" s="47" t="str">
        <f ca="1">IFERROR(IF($D638="","",VLOOKUP($D638,'Currency Pairs'!$A$4:$B$1001,2,FALSE)),"")</f>
        <v/>
      </c>
      <c r="F638" s="48"/>
      <c r="G638" s="47"/>
      <c r="H638" s="47"/>
      <c r="I638" s="47"/>
      <c r="J638" s="49" t="str">
        <f t="shared" si="20"/>
        <v/>
      </c>
      <c r="K638" s="77"/>
      <c r="L638" s="47"/>
      <c r="M638" s="50"/>
      <c r="N638" s="51" t="str">
        <f>IF(OR($G638="",$L638=""),"",ROUND(IF($F638="Long",(L638-G638),(G638-L638)) * POWER(10, VLOOKUP($D638,'Currency Pairs'!$A:$C,3,FALSE)),0))</f>
        <v/>
      </c>
      <c r="O638" s="93" t="str">
        <f>IF($P638="","",(($P638+$Q638+$R638)/LOOKUP(2,1/($V$4:$V637&lt;&gt;""),$V$4:$V637)))</f>
        <v/>
      </c>
      <c r="P638" s="52"/>
      <c r="Q638" s="52"/>
      <c r="R638" s="52"/>
      <c r="S638" s="40" t="str">
        <f t="shared" si="21"/>
        <v/>
      </c>
      <c r="T638" s="64"/>
      <c r="U638" s="64"/>
      <c r="V638" s="39" t="str">
        <f>IF($P638="","",$P638+$Q638+LOOKUP(2,1/($V$4:$V637&lt;&gt;""),$V$4:$V637))</f>
        <v/>
      </c>
      <c r="W638" s="40"/>
      <c r="X638" s="40"/>
      <c r="Y638" s="33"/>
      <c r="Z638" s="33"/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  <c r="CY638" s="33"/>
      <c r="CZ638" s="33"/>
      <c r="DA638" s="33"/>
      <c r="DB638" s="33"/>
      <c r="DC638" s="33"/>
      <c r="DD638" s="33"/>
      <c r="DE638" s="33"/>
      <c r="DF638" s="33"/>
      <c r="DG638" s="33"/>
      <c r="DH638" s="33"/>
      <c r="DI638" s="33"/>
      <c r="DJ638" s="33"/>
      <c r="DK638" s="33"/>
      <c r="DL638" s="33"/>
      <c r="DM638" s="33"/>
      <c r="DN638" s="33"/>
      <c r="DO638" s="33"/>
      <c r="DP638" s="33"/>
      <c r="DQ638" s="33"/>
      <c r="DR638" s="33"/>
      <c r="DS638" s="33"/>
      <c r="DT638" s="33"/>
      <c r="DU638" s="33"/>
      <c r="DV638" s="33"/>
      <c r="DW638" s="33"/>
      <c r="DX638" s="33"/>
      <c r="DY638" s="33"/>
      <c r="DZ638" s="33"/>
      <c r="EA638" s="33"/>
      <c r="EB638" s="33"/>
      <c r="EC638" s="33"/>
      <c r="ED638" s="33"/>
      <c r="EE638" s="33"/>
      <c r="EF638" s="33"/>
      <c r="EG638" s="33"/>
      <c r="EH638" s="33"/>
      <c r="EI638" s="33"/>
      <c r="EJ638" s="33"/>
      <c r="EK638" s="33"/>
      <c r="EL638" s="33"/>
      <c r="EM638" s="33"/>
      <c r="EN638" s="33"/>
      <c r="EO638" s="33"/>
      <c r="EP638" s="33"/>
      <c r="EQ638" s="33"/>
      <c r="ER638" s="33"/>
      <c r="ES638" s="33"/>
      <c r="ET638" s="33"/>
      <c r="EU638" s="33"/>
      <c r="EV638" s="33"/>
      <c r="EW638" s="33"/>
      <c r="EX638" s="33"/>
      <c r="EY638" s="33"/>
      <c r="EZ638" s="33"/>
      <c r="FA638" s="33"/>
      <c r="FB638" s="33"/>
      <c r="FC638" s="33"/>
      <c r="FD638" s="33"/>
      <c r="FE638" s="33"/>
      <c r="FF638" s="33"/>
      <c r="FG638" s="33"/>
      <c r="FH638" s="33"/>
      <c r="FI638" s="33"/>
      <c r="FJ638" s="33"/>
      <c r="FK638" s="33"/>
      <c r="FL638" s="33"/>
      <c r="FM638" s="33"/>
      <c r="FN638" s="33"/>
      <c r="FO638" s="33"/>
      <c r="FP638" s="33"/>
      <c r="FQ638" s="33"/>
      <c r="FR638" s="33"/>
      <c r="FS638" s="33"/>
      <c r="FT638" s="33"/>
      <c r="FU638" s="33"/>
      <c r="FV638" s="33"/>
      <c r="FW638" s="33"/>
      <c r="FX638" s="33"/>
      <c r="FY638" s="33"/>
      <c r="FZ638" s="33"/>
      <c r="GA638" s="33"/>
      <c r="GB638" s="33"/>
      <c r="GC638" s="33"/>
      <c r="GD638" s="33"/>
      <c r="GE638" s="33"/>
      <c r="GF638" s="33"/>
      <c r="GG638" s="33"/>
      <c r="GH638" s="33"/>
      <c r="GI638" s="33"/>
      <c r="GJ638" s="33"/>
      <c r="GK638" s="33"/>
      <c r="GL638" s="33"/>
      <c r="GM638" s="33"/>
      <c r="GN638" s="33"/>
      <c r="GO638" s="33"/>
      <c r="GP638" s="33"/>
      <c r="GQ638" s="33"/>
      <c r="GR638" s="33"/>
      <c r="GS638" s="33"/>
      <c r="GT638" s="33"/>
      <c r="GU638" s="33"/>
      <c r="GV638" s="33"/>
      <c r="GW638" s="33"/>
      <c r="GX638" s="33"/>
      <c r="GY638" s="33"/>
      <c r="GZ638" s="33"/>
      <c r="HA638" s="33"/>
      <c r="HB638" s="33"/>
      <c r="HC638" s="33"/>
      <c r="HD638" s="33"/>
      <c r="HE638" s="33"/>
      <c r="HF638" s="33"/>
      <c r="HG638" s="33"/>
      <c r="HH638" s="33"/>
      <c r="HI638" s="33"/>
      <c r="HJ638" s="33"/>
      <c r="HK638" s="33"/>
      <c r="HL638" s="33"/>
      <c r="HM638" s="33"/>
      <c r="HN638" s="33"/>
      <c r="HO638" s="33"/>
      <c r="HP638" s="33"/>
      <c r="HQ638" s="33"/>
      <c r="HR638" s="33"/>
      <c r="HS638" s="33"/>
      <c r="HT638" s="33"/>
      <c r="HU638" s="33"/>
      <c r="HV638" s="33"/>
      <c r="HW638" s="33"/>
      <c r="HX638" s="33"/>
      <c r="HY638" s="33"/>
      <c r="HZ638" s="33"/>
      <c r="IA638" s="33"/>
      <c r="IB638" s="33"/>
      <c r="IC638" s="33"/>
      <c r="ID638" s="33"/>
      <c r="IE638" s="33"/>
      <c r="IF638" s="33"/>
      <c r="IG638" s="33"/>
      <c r="IH638" s="33"/>
      <c r="II638" s="33"/>
      <c r="IJ638" s="33"/>
      <c r="IK638" s="33"/>
      <c r="IL638" s="33"/>
      <c r="IM638" s="33"/>
      <c r="IN638" s="33"/>
      <c r="IO638" s="33"/>
      <c r="IP638" s="33"/>
      <c r="IQ638" s="33"/>
      <c r="IR638" s="33"/>
      <c r="IS638" s="33"/>
      <c r="IT638" s="33"/>
      <c r="IU638" s="33"/>
      <c r="IV638" s="33"/>
      <c r="IW638" s="33"/>
      <c r="IX638" s="33"/>
    </row>
    <row r="639" spans="1:258" ht="18" x14ac:dyDescent="0.25">
      <c r="A639" s="24">
        <f>LOOKUP(2,1/($A$4:$A638&lt;&gt;""),$A$4:$A638)+1</f>
        <v>631</v>
      </c>
      <c r="B639" s="25"/>
      <c r="C639" s="42"/>
      <c r="D639" s="26" t="str">
        <f ca="1">IFERROR(IF($E639="","",VLOOKUP($E639,'Currency Pairs'!$B$4:$D$1001,3,FALSE)),"")</f>
        <v/>
      </c>
      <c r="E639" s="41" t="str">
        <f ca="1">IFERROR(IF($D639="","",VLOOKUP($D639,'Currency Pairs'!$A$4:$B$1001,2,FALSE)),"")</f>
        <v/>
      </c>
      <c r="F639" s="42"/>
      <c r="G639" s="41"/>
      <c r="H639" s="41"/>
      <c r="I639" s="41"/>
      <c r="J639" s="43" t="str">
        <f t="shared" si="20"/>
        <v/>
      </c>
      <c r="K639" s="76"/>
      <c r="L639" s="41"/>
      <c r="M639" s="44"/>
      <c r="N639" s="45" t="str">
        <f>IF(OR($G639="",$L639=""),"",ROUND(IF($F639="Long",(L639-G639),(G639-L639)) * POWER(10, VLOOKUP($D639,'Currency Pairs'!$A:$C,3,FALSE)),0))</f>
        <v/>
      </c>
      <c r="O639" s="89" t="str">
        <f>IF($P639="","",(($P639+$Q639+$R639)/LOOKUP(2,1/($V$4:$V638&lt;&gt;""),$V$4:$V638)))</f>
        <v/>
      </c>
      <c r="P639" s="46"/>
      <c r="Q639" s="46"/>
      <c r="R639" s="46"/>
      <c r="S639" s="31" t="str">
        <f t="shared" si="21"/>
        <v/>
      </c>
      <c r="T639" s="63"/>
      <c r="U639" s="63"/>
      <c r="V639" s="30" t="str">
        <f>IF($P639="","",$P639+$Q639+LOOKUP(2,1/($V$4:$V638&lt;&gt;""),$V$4:$V638))</f>
        <v/>
      </c>
      <c r="W639" s="31"/>
      <c r="X639" s="31"/>
      <c r="Y639" s="32"/>
      <c r="Z639" s="32"/>
      <c r="AA639" s="32"/>
      <c r="AB639" s="32"/>
      <c r="AC639" s="32"/>
      <c r="AD639" s="32"/>
      <c r="AE639" s="32"/>
      <c r="AF639" s="32"/>
      <c r="AG639" s="32"/>
      <c r="AH639" s="32"/>
      <c r="AI639" s="32"/>
      <c r="AJ639" s="32"/>
      <c r="AK639" s="32"/>
      <c r="AL639" s="32"/>
      <c r="AM639" s="32"/>
      <c r="AN639" s="32"/>
      <c r="AO639" s="32"/>
      <c r="AP639" s="32"/>
      <c r="AQ639" s="32"/>
      <c r="AR639" s="32"/>
      <c r="AS639" s="32"/>
      <c r="AT639" s="32"/>
      <c r="AU639" s="32"/>
      <c r="AV639" s="32"/>
      <c r="AW639" s="32"/>
      <c r="AX639" s="32"/>
      <c r="AY639" s="32"/>
      <c r="AZ639" s="32"/>
      <c r="BA639" s="32"/>
      <c r="BB639" s="32"/>
      <c r="BC639" s="32"/>
      <c r="BD639" s="32"/>
      <c r="BE639" s="32"/>
      <c r="BF639" s="32"/>
      <c r="BG639" s="32"/>
      <c r="BH639" s="32"/>
      <c r="BI639" s="32"/>
      <c r="BJ639" s="32"/>
      <c r="BK639" s="32"/>
      <c r="BL639" s="32"/>
      <c r="BM639" s="32"/>
      <c r="BN639" s="32"/>
      <c r="BO639" s="32"/>
      <c r="BP639" s="32"/>
      <c r="BQ639" s="32"/>
      <c r="BR639" s="32"/>
      <c r="BS639" s="32"/>
      <c r="BT639" s="32"/>
      <c r="BU639" s="32"/>
      <c r="BV639" s="32"/>
      <c r="BW639" s="32"/>
      <c r="BX639" s="32"/>
      <c r="BY639" s="32"/>
      <c r="BZ639" s="32"/>
      <c r="CA639" s="32"/>
      <c r="CB639" s="32"/>
      <c r="CC639" s="32"/>
      <c r="CD639" s="32"/>
      <c r="CE639" s="32"/>
      <c r="CF639" s="32"/>
      <c r="CG639" s="32"/>
      <c r="CH639" s="32"/>
      <c r="CI639" s="32"/>
      <c r="CJ639" s="32"/>
      <c r="CK639" s="32"/>
      <c r="CL639" s="32"/>
      <c r="CM639" s="32"/>
      <c r="CN639" s="32"/>
      <c r="CO639" s="32"/>
      <c r="CP639" s="32"/>
      <c r="CQ639" s="32"/>
      <c r="CR639" s="32"/>
      <c r="CS639" s="32"/>
      <c r="CT639" s="32"/>
      <c r="CU639" s="32"/>
      <c r="CV639" s="32"/>
      <c r="CW639" s="32"/>
      <c r="CX639" s="32"/>
      <c r="CY639" s="32"/>
      <c r="CZ639" s="32"/>
      <c r="DA639" s="32"/>
      <c r="DB639" s="32"/>
      <c r="DC639" s="32"/>
      <c r="DD639" s="32"/>
      <c r="DE639" s="32"/>
      <c r="DF639" s="32"/>
      <c r="DG639" s="32"/>
      <c r="DH639" s="32"/>
      <c r="DI639" s="32"/>
      <c r="DJ639" s="32"/>
      <c r="DK639" s="32"/>
      <c r="DL639" s="32"/>
      <c r="DM639" s="32"/>
      <c r="DN639" s="32"/>
      <c r="DO639" s="32"/>
      <c r="DP639" s="32"/>
      <c r="DQ639" s="32"/>
      <c r="DR639" s="32"/>
      <c r="DS639" s="32"/>
      <c r="DT639" s="32"/>
      <c r="DU639" s="32"/>
      <c r="DV639" s="32"/>
      <c r="DW639" s="32"/>
      <c r="DX639" s="32"/>
      <c r="DY639" s="32"/>
      <c r="DZ639" s="32"/>
      <c r="EA639" s="32"/>
      <c r="EB639" s="32"/>
      <c r="EC639" s="32"/>
      <c r="ED639" s="32"/>
      <c r="EE639" s="32"/>
      <c r="EF639" s="32"/>
      <c r="EG639" s="32"/>
      <c r="EH639" s="32"/>
      <c r="EI639" s="32"/>
      <c r="EJ639" s="32"/>
      <c r="EK639" s="32"/>
      <c r="EL639" s="32"/>
      <c r="EM639" s="32"/>
      <c r="EN639" s="32"/>
      <c r="EO639" s="32"/>
      <c r="EP639" s="32"/>
      <c r="EQ639" s="32"/>
      <c r="ER639" s="32"/>
      <c r="ES639" s="32"/>
      <c r="ET639" s="32"/>
      <c r="EU639" s="32"/>
      <c r="EV639" s="32"/>
      <c r="EW639" s="32"/>
      <c r="EX639" s="32"/>
      <c r="EY639" s="32"/>
      <c r="EZ639" s="32"/>
      <c r="FA639" s="32"/>
      <c r="FB639" s="32"/>
      <c r="FC639" s="32"/>
      <c r="FD639" s="32"/>
      <c r="FE639" s="32"/>
      <c r="FF639" s="32"/>
      <c r="FG639" s="32"/>
      <c r="FH639" s="32"/>
      <c r="FI639" s="32"/>
      <c r="FJ639" s="32"/>
      <c r="FK639" s="32"/>
      <c r="FL639" s="32"/>
      <c r="FM639" s="32"/>
      <c r="FN639" s="32"/>
      <c r="FO639" s="32"/>
      <c r="FP639" s="32"/>
      <c r="FQ639" s="32"/>
      <c r="FR639" s="32"/>
      <c r="FS639" s="32"/>
      <c r="FT639" s="32"/>
      <c r="FU639" s="32"/>
      <c r="FV639" s="32"/>
      <c r="FW639" s="32"/>
      <c r="FX639" s="32"/>
      <c r="FY639" s="32"/>
      <c r="FZ639" s="32"/>
      <c r="GA639" s="32"/>
      <c r="GB639" s="32"/>
      <c r="GC639" s="32"/>
      <c r="GD639" s="32"/>
      <c r="GE639" s="32"/>
      <c r="GF639" s="32"/>
      <c r="GG639" s="32"/>
      <c r="GH639" s="32"/>
      <c r="GI639" s="32"/>
      <c r="GJ639" s="32"/>
      <c r="GK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</row>
    <row r="640" spans="1:258" ht="18" x14ac:dyDescent="0.25">
      <c r="A640" s="33">
        <f>LOOKUP(2,1/($A$4:$A639&lt;&gt;""),$A$4:$A639)+1</f>
        <v>632</v>
      </c>
      <c r="B640" s="34"/>
      <c r="C640" s="48"/>
      <c r="D640" s="35" t="str">
        <f ca="1">IFERROR(IF($E640="","",VLOOKUP($E640,'Currency Pairs'!$B$4:$D$1001,3,FALSE)),"")</f>
        <v/>
      </c>
      <c r="E640" s="47" t="str">
        <f ca="1">IFERROR(IF($D640="","",VLOOKUP($D640,'Currency Pairs'!$A$4:$B$1001,2,FALSE)),"")</f>
        <v/>
      </c>
      <c r="F640" s="48"/>
      <c r="G640" s="47"/>
      <c r="H640" s="47"/>
      <c r="I640" s="47"/>
      <c r="J640" s="49" t="str">
        <f t="shared" si="20"/>
        <v/>
      </c>
      <c r="K640" s="77"/>
      <c r="L640" s="47"/>
      <c r="M640" s="50"/>
      <c r="N640" s="51" t="str">
        <f>IF(OR($G640="",$L640=""),"",ROUND(IF($F640="Long",(L640-G640),(G640-L640)) * POWER(10, VLOOKUP($D640,'Currency Pairs'!$A:$C,3,FALSE)),0))</f>
        <v/>
      </c>
      <c r="O640" s="93" t="str">
        <f>IF($P640="","",(($P640+$Q640+$R640)/LOOKUP(2,1/($V$4:$V639&lt;&gt;""),$V$4:$V639)))</f>
        <v/>
      </c>
      <c r="P640" s="52"/>
      <c r="Q640" s="52"/>
      <c r="R640" s="52"/>
      <c r="S640" s="40" t="str">
        <f t="shared" si="21"/>
        <v/>
      </c>
      <c r="T640" s="64"/>
      <c r="U640" s="64"/>
      <c r="V640" s="39" t="str">
        <f>IF($P640="","",$P640+$Q640+LOOKUP(2,1/($V$4:$V639&lt;&gt;""),$V$4:$V639))</f>
        <v/>
      </c>
      <c r="W640" s="40"/>
      <c r="X640" s="40"/>
      <c r="Y640" s="33"/>
      <c r="Z640" s="33"/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  <c r="AW640" s="33"/>
      <c r="AX640" s="33"/>
      <c r="AY640" s="33"/>
      <c r="AZ640" s="33"/>
      <c r="BA640" s="33"/>
      <c r="BB640" s="33"/>
      <c r="BC640" s="33"/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  <c r="BY640" s="33"/>
      <c r="BZ640" s="33"/>
      <c r="CA640" s="33"/>
      <c r="CB640" s="33"/>
      <c r="CC640" s="33"/>
      <c r="CD640" s="33"/>
      <c r="CE640" s="33"/>
      <c r="CF640" s="33"/>
      <c r="CG640" s="33"/>
      <c r="CH640" s="33"/>
      <c r="CI640" s="33"/>
      <c r="CJ640" s="33"/>
      <c r="CK640" s="33"/>
      <c r="CL640" s="33"/>
      <c r="CM640" s="33"/>
      <c r="CN640" s="33"/>
      <c r="CO640" s="33"/>
      <c r="CP640" s="33"/>
      <c r="CQ640" s="33"/>
      <c r="CR640" s="33"/>
      <c r="CS640" s="33"/>
      <c r="CT640" s="33"/>
      <c r="CU640" s="33"/>
      <c r="CV640" s="33"/>
      <c r="CW640" s="33"/>
      <c r="CX640" s="33"/>
      <c r="CY640" s="33"/>
      <c r="CZ640" s="33"/>
      <c r="DA640" s="33"/>
      <c r="DB640" s="33"/>
      <c r="DC640" s="33"/>
      <c r="DD640" s="33"/>
      <c r="DE640" s="33"/>
      <c r="DF640" s="33"/>
      <c r="DG640" s="33"/>
      <c r="DH640" s="33"/>
      <c r="DI640" s="33"/>
      <c r="DJ640" s="33"/>
      <c r="DK640" s="33"/>
      <c r="DL640" s="33"/>
      <c r="DM640" s="33"/>
      <c r="DN640" s="33"/>
      <c r="DO640" s="33"/>
      <c r="DP640" s="33"/>
      <c r="DQ640" s="33"/>
      <c r="DR640" s="33"/>
      <c r="DS640" s="33"/>
      <c r="DT640" s="33"/>
      <c r="DU640" s="33"/>
      <c r="DV640" s="33"/>
      <c r="DW640" s="33"/>
      <c r="DX640" s="33"/>
      <c r="DY640" s="33"/>
      <c r="DZ640" s="33"/>
      <c r="EA640" s="33"/>
      <c r="EB640" s="33"/>
      <c r="EC640" s="33"/>
      <c r="ED640" s="33"/>
      <c r="EE640" s="33"/>
      <c r="EF640" s="33"/>
      <c r="EG640" s="33"/>
      <c r="EH640" s="33"/>
      <c r="EI640" s="33"/>
      <c r="EJ640" s="33"/>
      <c r="EK640" s="33"/>
      <c r="EL640" s="33"/>
      <c r="EM640" s="33"/>
      <c r="EN640" s="33"/>
      <c r="EO640" s="33"/>
      <c r="EP640" s="33"/>
      <c r="EQ640" s="33"/>
      <c r="ER640" s="33"/>
      <c r="ES640" s="33"/>
      <c r="ET640" s="33"/>
      <c r="EU640" s="33"/>
      <c r="EV640" s="33"/>
      <c r="EW640" s="33"/>
      <c r="EX640" s="33"/>
      <c r="EY640" s="33"/>
      <c r="EZ640" s="33"/>
      <c r="FA640" s="33"/>
      <c r="FB640" s="33"/>
      <c r="FC640" s="33"/>
      <c r="FD640" s="33"/>
      <c r="FE640" s="33"/>
      <c r="FF640" s="33"/>
      <c r="FG640" s="33"/>
      <c r="FH640" s="33"/>
      <c r="FI640" s="33"/>
      <c r="FJ640" s="33"/>
      <c r="FK640" s="33"/>
      <c r="FL640" s="33"/>
      <c r="FM640" s="33"/>
      <c r="FN640" s="33"/>
      <c r="FO640" s="33"/>
      <c r="FP640" s="33"/>
      <c r="FQ640" s="33"/>
      <c r="FR640" s="33"/>
      <c r="FS640" s="33"/>
      <c r="FT640" s="33"/>
      <c r="FU640" s="33"/>
      <c r="FV640" s="33"/>
      <c r="FW640" s="33"/>
      <c r="FX640" s="33"/>
      <c r="FY640" s="33"/>
      <c r="FZ640" s="33"/>
      <c r="GA640" s="33"/>
      <c r="GB640" s="33"/>
      <c r="GC640" s="33"/>
      <c r="GD640" s="33"/>
      <c r="GE640" s="33"/>
      <c r="GF640" s="33"/>
      <c r="GG640" s="33"/>
      <c r="GH640" s="33"/>
      <c r="GI640" s="33"/>
      <c r="GJ640" s="33"/>
      <c r="GK640" s="33"/>
      <c r="GL640" s="33"/>
      <c r="GM640" s="33"/>
      <c r="GN640" s="33"/>
      <c r="GO640" s="33"/>
      <c r="GP640" s="33"/>
      <c r="GQ640" s="33"/>
      <c r="GR640" s="33"/>
      <c r="GS640" s="33"/>
      <c r="GT640" s="33"/>
      <c r="GU640" s="33"/>
      <c r="GV640" s="33"/>
      <c r="GW640" s="33"/>
      <c r="GX640" s="33"/>
      <c r="GY640" s="33"/>
      <c r="GZ640" s="33"/>
      <c r="HA640" s="33"/>
      <c r="HB640" s="33"/>
      <c r="HC640" s="33"/>
      <c r="HD640" s="33"/>
      <c r="HE640" s="33"/>
      <c r="HF640" s="33"/>
      <c r="HG640" s="33"/>
      <c r="HH640" s="33"/>
      <c r="HI640" s="33"/>
      <c r="HJ640" s="33"/>
      <c r="HK640" s="33"/>
      <c r="HL640" s="33"/>
      <c r="HM640" s="33"/>
      <c r="HN640" s="33"/>
      <c r="HO640" s="33"/>
      <c r="HP640" s="33"/>
      <c r="HQ640" s="33"/>
      <c r="HR640" s="33"/>
      <c r="HS640" s="33"/>
      <c r="HT640" s="33"/>
      <c r="HU640" s="33"/>
      <c r="HV640" s="33"/>
      <c r="HW640" s="33"/>
      <c r="HX640" s="33"/>
      <c r="HY640" s="33"/>
      <c r="HZ640" s="33"/>
      <c r="IA640" s="33"/>
      <c r="IB640" s="33"/>
      <c r="IC640" s="33"/>
      <c r="ID640" s="33"/>
      <c r="IE640" s="33"/>
      <c r="IF640" s="33"/>
      <c r="IG640" s="33"/>
      <c r="IH640" s="33"/>
      <c r="II640" s="33"/>
      <c r="IJ640" s="33"/>
      <c r="IK640" s="33"/>
      <c r="IL640" s="33"/>
      <c r="IM640" s="33"/>
      <c r="IN640" s="33"/>
      <c r="IO640" s="33"/>
      <c r="IP640" s="33"/>
      <c r="IQ640" s="33"/>
      <c r="IR640" s="33"/>
      <c r="IS640" s="33"/>
      <c r="IT640" s="33"/>
      <c r="IU640" s="33"/>
      <c r="IV640" s="33"/>
      <c r="IW640" s="33"/>
      <c r="IX640" s="33"/>
    </row>
    <row r="641" spans="1:258" ht="18" x14ac:dyDescent="0.25">
      <c r="A641" s="24">
        <f>LOOKUP(2,1/($A$4:$A640&lt;&gt;""),$A$4:$A640)+1</f>
        <v>633</v>
      </c>
      <c r="B641" s="25"/>
      <c r="C641" s="42"/>
      <c r="D641" s="26" t="str">
        <f ca="1">IFERROR(IF($E641="","",VLOOKUP($E641,'Currency Pairs'!$B$4:$D$1001,3,FALSE)),"")</f>
        <v/>
      </c>
      <c r="E641" s="41" t="str">
        <f ca="1">IFERROR(IF($D641="","",VLOOKUP($D641,'Currency Pairs'!$A$4:$B$1001,2,FALSE)),"")</f>
        <v/>
      </c>
      <c r="F641" s="42"/>
      <c r="G641" s="41"/>
      <c r="H641" s="41"/>
      <c r="I641" s="41"/>
      <c r="J641" s="43" t="str">
        <f t="shared" si="20"/>
        <v/>
      </c>
      <c r="K641" s="76"/>
      <c r="L641" s="41"/>
      <c r="M641" s="44"/>
      <c r="N641" s="45" t="str">
        <f>IF(OR($G641="",$L641=""),"",ROUND(IF($F641="Long",(L641-G641),(G641-L641)) * POWER(10, VLOOKUP($D641,'Currency Pairs'!$A:$C,3,FALSE)),0))</f>
        <v/>
      </c>
      <c r="O641" s="89" t="str">
        <f>IF($P641="","",(($P641+$Q641+$R641)/LOOKUP(2,1/($V$4:$V640&lt;&gt;""),$V$4:$V640)))</f>
        <v/>
      </c>
      <c r="P641" s="46"/>
      <c r="Q641" s="46"/>
      <c r="R641" s="46"/>
      <c r="S641" s="31" t="str">
        <f t="shared" si="21"/>
        <v/>
      </c>
      <c r="T641" s="63"/>
      <c r="U641" s="63"/>
      <c r="V641" s="30" t="str">
        <f>IF($P641="","",$P641+$Q641+LOOKUP(2,1/($V$4:$V640&lt;&gt;""),$V$4:$V640))</f>
        <v/>
      </c>
      <c r="W641" s="31"/>
      <c r="X641" s="31"/>
      <c r="Y641" s="32"/>
      <c r="Z641" s="32"/>
      <c r="AA641" s="32"/>
      <c r="AB641" s="32"/>
      <c r="AC641" s="32"/>
      <c r="AD641" s="32"/>
      <c r="AE641" s="32"/>
      <c r="AF641" s="32"/>
      <c r="AG641" s="32"/>
      <c r="AH641" s="32"/>
      <c r="AI641" s="32"/>
      <c r="AJ641" s="32"/>
      <c r="AK641" s="32"/>
      <c r="AL641" s="32"/>
      <c r="AM641" s="32"/>
      <c r="AN641" s="32"/>
      <c r="AO641" s="32"/>
      <c r="AP641" s="32"/>
      <c r="AQ641" s="32"/>
      <c r="AR641" s="32"/>
      <c r="AS641" s="32"/>
      <c r="AT641" s="32"/>
      <c r="AU641" s="32"/>
      <c r="AV641" s="32"/>
      <c r="AW641" s="32"/>
      <c r="AX641" s="32"/>
      <c r="AY641" s="32"/>
      <c r="AZ641" s="32"/>
      <c r="BA641" s="32"/>
      <c r="BB641" s="32"/>
      <c r="BC641" s="32"/>
      <c r="BD641" s="32"/>
      <c r="BE641" s="32"/>
      <c r="BF641" s="32"/>
      <c r="BG641" s="32"/>
      <c r="BH641" s="32"/>
      <c r="BI641" s="32"/>
      <c r="BJ641" s="32"/>
      <c r="BK641" s="32"/>
      <c r="BL641" s="32"/>
      <c r="BM641" s="32"/>
      <c r="BN641" s="32"/>
      <c r="BO641" s="32"/>
      <c r="BP641" s="32"/>
      <c r="BQ641" s="32"/>
      <c r="BR641" s="32"/>
      <c r="BS641" s="32"/>
      <c r="BT641" s="32"/>
      <c r="BU641" s="32"/>
      <c r="BV641" s="32"/>
      <c r="BW641" s="32"/>
      <c r="BX641" s="32"/>
      <c r="BY641" s="32"/>
      <c r="BZ641" s="32"/>
      <c r="CA641" s="32"/>
      <c r="CB641" s="32"/>
      <c r="CC641" s="32"/>
      <c r="CD641" s="32"/>
      <c r="CE641" s="32"/>
      <c r="CF641" s="32"/>
      <c r="CG641" s="32"/>
      <c r="CH641" s="32"/>
      <c r="CI641" s="32"/>
      <c r="CJ641" s="32"/>
      <c r="CK641" s="32"/>
      <c r="CL641" s="32"/>
      <c r="CM641" s="32"/>
      <c r="CN641" s="32"/>
      <c r="CO641" s="32"/>
      <c r="CP641" s="32"/>
      <c r="CQ641" s="32"/>
      <c r="CR641" s="32"/>
      <c r="CS641" s="32"/>
      <c r="CT641" s="32"/>
      <c r="CU641" s="32"/>
      <c r="CV641" s="32"/>
      <c r="CW641" s="32"/>
      <c r="CX641" s="32"/>
      <c r="CY641" s="32"/>
      <c r="CZ641" s="32"/>
      <c r="DA641" s="32"/>
      <c r="DB641" s="32"/>
      <c r="DC641" s="32"/>
      <c r="DD641" s="32"/>
      <c r="DE641" s="32"/>
      <c r="DF641" s="32"/>
      <c r="DG641" s="32"/>
      <c r="DH641" s="32"/>
      <c r="DI641" s="32"/>
      <c r="DJ641" s="32"/>
      <c r="DK641" s="32"/>
      <c r="DL641" s="32"/>
      <c r="DM641" s="32"/>
      <c r="DN641" s="32"/>
      <c r="DO641" s="32"/>
      <c r="DP641" s="32"/>
      <c r="DQ641" s="32"/>
      <c r="DR641" s="32"/>
      <c r="DS641" s="32"/>
      <c r="DT641" s="32"/>
      <c r="DU641" s="32"/>
      <c r="DV641" s="32"/>
      <c r="DW641" s="32"/>
      <c r="DX641" s="32"/>
      <c r="DY641" s="32"/>
      <c r="DZ641" s="32"/>
      <c r="EA641" s="32"/>
      <c r="EB641" s="32"/>
      <c r="EC641" s="32"/>
      <c r="ED641" s="32"/>
      <c r="EE641" s="32"/>
      <c r="EF641" s="32"/>
      <c r="EG641" s="32"/>
      <c r="EH641" s="32"/>
      <c r="EI641" s="32"/>
      <c r="EJ641" s="32"/>
      <c r="EK641" s="32"/>
      <c r="EL641" s="32"/>
      <c r="EM641" s="32"/>
      <c r="EN641" s="32"/>
      <c r="EO641" s="32"/>
      <c r="EP641" s="32"/>
      <c r="EQ641" s="32"/>
      <c r="ER641" s="32"/>
      <c r="ES641" s="32"/>
      <c r="ET641" s="32"/>
      <c r="EU641" s="32"/>
      <c r="EV641" s="32"/>
      <c r="EW641" s="32"/>
      <c r="EX641" s="32"/>
      <c r="EY641" s="32"/>
      <c r="EZ641" s="32"/>
      <c r="FA641" s="32"/>
      <c r="FB641" s="32"/>
      <c r="FC641" s="32"/>
      <c r="FD641" s="32"/>
      <c r="FE641" s="32"/>
      <c r="FF641" s="32"/>
      <c r="FG641" s="32"/>
      <c r="FH641" s="32"/>
      <c r="FI641" s="32"/>
      <c r="FJ641" s="32"/>
      <c r="FK641" s="32"/>
      <c r="FL641" s="32"/>
      <c r="FM641" s="32"/>
      <c r="FN641" s="32"/>
      <c r="FO641" s="32"/>
      <c r="FP641" s="32"/>
      <c r="FQ641" s="32"/>
      <c r="FR641" s="32"/>
      <c r="FS641" s="32"/>
      <c r="FT641" s="32"/>
      <c r="FU641" s="32"/>
      <c r="FV641" s="32"/>
      <c r="FW641" s="32"/>
      <c r="FX641" s="32"/>
      <c r="FY641" s="32"/>
      <c r="FZ641" s="32"/>
      <c r="GA641" s="32"/>
      <c r="GB641" s="32"/>
      <c r="GC641" s="32"/>
      <c r="GD641" s="32"/>
      <c r="GE641" s="32"/>
      <c r="GF641" s="32"/>
      <c r="GG641" s="32"/>
      <c r="GH641" s="32"/>
      <c r="GI641" s="32"/>
      <c r="GJ641" s="32"/>
      <c r="GK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</row>
    <row r="642" spans="1:258" ht="18" x14ac:dyDescent="0.25">
      <c r="A642" s="33">
        <f>LOOKUP(2,1/($A$4:$A641&lt;&gt;""),$A$4:$A641)+1</f>
        <v>634</v>
      </c>
      <c r="B642" s="34"/>
      <c r="C642" s="48"/>
      <c r="D642" s="35" t="str">
        <f ca="1">IFERROR(IF($E642="","",VLOOKUP($E642,'Currency Pairs'!$B$4:$D$1001,3,FALSE)),"")</f>
        <v/>
      </c>
      <c r="E642" s="47" t="str">
        <f ca="1">IFERROR(IF($D642="","",VLOOKUP($D642,'Currency Pairs'!$A$4:$B$1001,2,FALSE)),"")</f>
        <v/>
      </c>
      <c r="F642" s="48"/>
      <c r="G642" s="47"/>
      <c r="H642" s="47"/>
      <c r="I642" s="47"/>
      <c r="J642" s="49" t="str">
        <f t="shared" si="20"/>
        <v/>
      </c>
      <c r="K642" s="77"/>
      <c r="L642" s="47"/>
      <c r="M642" s="50"/>
      <c r="N642" s="51" t="str">
        <f>IF(OR($G642="",$L642=""),"",ROUND(IF($F642="Long",(L642-G642),(G642-L642)) * POWER(10, VLOOKUP($D642,'Currency Pairs'!$A:$C,3,FALSE)),0))</f>
        <v/>
      </c>
      <c r="O642" s="93" t="str">
        <f>IF($P642="","",(($P642+$Q642+$R642)/LOOKUP(2,1/($V$4:$V641&lt;&gt;""),$V$4:$V641)))</f>
        <v/>
      </c>
      <c r="P642" s="52"/>
      <c r="Q642" s="52"/>
      <c r="R642" s="52"/>
      <c r="S642" s="40" t="str">
        <f t="shared" si="21"/>
        <v/>
      </c>
      <c r="T642" s="64"/>
      <c r="U642" s="64"/>
      <c r="V642" s="39" t="str">
        <f>IF($P642="","",$P642+$Q642+LOOKUP(2,1/($V$4:$V641&lt;&gt;""),$V$4:$V641))</f>
        <v/>
      </c>
      <c r="W642" s="40"/>
      <c r="X642" s="40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  <c r="CY642" s="33"/>
      <c r="CZ642" s="33"/>
      <c r="DA642" s="33"/>
      <c r="DB642" s="33"/>
      <c r="DC642" s="33"/>
      <c r="DD642" s="33"/>
      <c r="DE642" s="33"/>
      <c r="DF642" s="33"/>
      <c r="DG642" s="33"/>
      <c r="DH642" s="33"/>
      <c r="DI642" s="33"/>
      <c r="DJ642" s="33"/>
      <c r="DK642" s="33"/>
      <c r="DL642" s="33"/>
      <c r="DM642" s="33"/>
      <c r="DN642" s="33"/>
      <c r="DO642" s="33"/>
      <c r="DP642" s="33"/>
      <c r="DQ642" s="33"/>
      <c r="DR642" s="33"/>
      <c r="DS642" s="33"/>
      <c r="DT642" s="33"/>
      <c r="DU642" s="33"/>
      <c r="DV642" s="33"/>
      <c r="DW642" s="33"/>
      <c r="DX642" s="33"/>
      <c r="DY642" s="33"/>
      <c r="DZ642" s="33"/>
      <c r="EA642" s="33"/>
      <c r="EB642" s="33"/>
      <c r="EC642" s="33"/>
      <c r="ED642" s="33"/>
      <c r="EE642" s="33"/>
      <c r="EF642" s="33"/>
      <c r="EG642" s="33"/>
      <c r="EH642" s="33"/>
      <c r="EI642" s="33"/>
      <c r="EJ642" s="33"/>
      <c r="EK642" s="33"/>
      <c r="EL642" s="33"/>
      <c r="EM642" s="33"/>
      <c r="EN642" s="33"/>
      <c r="EO642" s="33"/>
      <c r="EP642" s="33"/>
      <c r="EQ642" s="33"/>
      <c r="ER642" s="33"/>
      <c r="ES642" s="33"/>
      <c r="ET642" s="33"/>
      <c r="EU642" s="33"/>
      <c r="EV642" s="33"/>
      <c r="EW642" s="33"/>
      <c r="EX642" s="33"/>
      <c r="EY642" s="33"/>
      <c r="EZ642" s="33"/>
      <c r="FA642" s="33"/>
      <c r="FB642" s="33"/>
      <c r="FC642" s="33"/>
      <c r="FD642" s="33"/>
      <c r="FE642" s="33"/>
      <c r="FF642" s="33"/>
      <c r="FG642" s="33"/>
      <c r="FH642" s="33"/>
      <c r="FI642" s="33"/>
      <c r="FJ642" s="33"/>
      <c r="FK642" s="33"/>
      <c r="FL642" s="33"/>
      <c r="FM642" s="33"/>
      <c r="FN642" s="33"/>
      <c r="FO642" s="33"/>
      <c r="FP642" s="33"/>
      <c r="FQ642" s="33"/>
      <c r="FR642" s="33"/>
      <c r="FS642" s="33"/>
      <c r="FT642" s="33"/>
      <c r="FU642" s="33"/>
      <c r="FV642" s="33"/>
      <c r="FW642" s="33"/>
      <c r="FX642" s="33"/>
      <c r="FY642" s="33"/>
      <c r="FZ642" s="33"/>
      <c r="GA642" s="33"/>
      <c r="GB642" s="33"/>
      <c r="GC642" s="33"/>
      <c r="GD642" s="33"/>
      <c r="GE642" s="33"/>
      <c r="GF642" s="33"/>
      <c r="GG642" s="33"/>
      <c r="GH642" s="33"/>
      <c r="GI642" s="33"/>
      <c r="GJ642" s="33"/>
      <c r="GK642" s="33"/>
      <c r="GL642" s="33"/>
      <c r="GM642" s="33"/>
      <c r="GN642" s="33"/>
      <c r="GO642" s="33"/>
      <c r="GP642" s="33"/>
      <c r="GQ642" s="33"/>
      <c r="GR642" s="33"/>
      <c r="GS642" s="33"/>
      <c r="GT642" s="33"/>
      <c r="GU642" s="33"/>
      <c r="GV642" s="33"/>
      <c r="GW642" s="33"/>
      <c r="GX642" s="33"/>
      <c r="GY642" s="33"/>
      <c r="GZ642" s="33"/>
      <c r="HA642" s="33"/>
      <c r="HB642" s="33"/>
      <c r="HC642" s="33"/>
      <c r="HD642" s="33"/>
      <c r="HE642" s="33"/>
      <c r="HF642" s="33"/>
      <c r="HG642" s="33"/>
      <c r="HH642" s="33"/>
      <c r="HI642" s="33"/>
      <c r="HJ642" s="33"/>
      <c r="HK642" s="33"/>
      <c r="HL642" s="33"/>
      <c r="HM642" s="33"/>
      <c r="HN642" s="33"/>
      <c r="HO642" s="33"/>
      <c r="HP642" s="33"/>
      <c r="HQ642" s="33"/>
      <c r="HR642" s="33"/>
      <c r="HS642" s="33"/>
      <c r="HT642" s="33"/>
      <c r="HU642" s="33"/>
      <c r="HV642" s="33"/>
      <c r="HW642" s="33"/>
      <c r="HX642" s="33"/>
      <c r="HY642" s="33"/>
      <c r="HZ642" s="33"/>
      <c r="IA642" s="33"/>
      <c r="IB642" s="33"/>
      <c r="IC642" s="33"/>
      <c r="ID642" s="33"/>
      <c r="IE642" s="33"/>
      <c r="IF642" s="33"/>
      <c r="IG642" s="33"/>
      <c r="IH642" s="33"/>
      <c r="II642" s="33"/>
      <c r="IJ642" s="33"/>
      <c r="IK642" s="33"/>
      <c r="IL642" s="33"/>
      <c r="IM642" s="33"/>
      <c r="IN642" s="33"/>
      <c r="IO642" s="33"/>
      <c r="IP642" s="33"/>
      <c r="IQ642" s="33"/>
      <c r="IR642" s="33"/>
      <c r="IS642" s="33"/>
      <c r="IT642" s="33"/>
      <c r="IU642" s="33"/>
      <c r="IV642" s="33"/>
      <c r="IW642" s="33"/>
      <c r="IX642" s="33"/>
    </row>
    <row r="643" spans="1:258" ht="18" x14ac:dyDescent="0.25">
      <c r="A643" s="24">
        <f>LOOKUP(2,1/($A$4:$A642&lt;&gt;""),$A$4:$A642)+1</f>
        <v>635</v>
      </c>
      <c r="B643" s="25"/>
      <c r="C643" s="42"/>
      <c r="D643" s="26" t="str">
        <f ca="1">IFERROR(IF($E643="","",VLOOKUP($E643,'Currency Pairs'!$B$4:$D$1001,3,FALSE)),"")</f>
        <v/>
      </c>
      <c r="E643" s="41" t="str">
        <f ca="1">IFERROR(IF($D643="","",VLOOKUP($D643,'Currency Pairs'!$A$4:$B$1001,2,FALSE)),"")</f>
        <v/>
      </c>
      <c r="F643" s="42"/>
      <c r="G643" s="41"/>
      <c r="H643" s="41"/>
      <c r="I643" s="41"/>
      <c r="J643" s="43" t="str">
        <f t="shared" si="20"/>
        <v/>
      </c>
      <c r="K643" s="76"/>
      <c r="L643" s="41"/>
      <c r="M643" s="44"/>
      <c r="N643" s="45" t="str">
        <f>IF(OR($G643="",$L643=""),"",ROUND(IF($F643="Long",(L643-G643),(G643-L643)) * POWER(10, VLOOKUP($D643,'Currency Pairs'!$A:$C,3,FALSE)),0))</f>
        <v/>
      </c>
      <c r="O643" s="89" t="str">
        <f>IF($P643="","",(($P643+$Q643+$R643)/LOOKUP(2,1/($V$4:$V642&lt;&gt;""),$V$4:$V642)))</f>
        <v/>
      </c>
      <c r="P643" s="46"/>
      <c r="Q643" s="46"/>
      <c r="R643" s="46"/>
      <c r="S643" s="31" t="str">
        <f t="shared" si="21"/>
        <v/>
      </c>
      <c r="T643" s="63"/>
      <c r="U643" s="63"/>
      <c r="V643" s="30" t="str">
        <f>IF($P643="","",$P643+$Q643+LOOKUP(2,1/($V$4:$V642&lt;&gt;""),$V$4:$V642))</f>
        <v/>
      </c>
      <c r="W643" s="31"/>
      <c r="X643" s="31"/>
      <c r="Y643" s="32"/>
      <c r="Z643" s="32"/>
      <c r="AA643" s="32"/>
      <c r="AB643" s="32"/>
      <c r="AC643" s="32"/>
      <c r="AD643" s="32"/>
      <c r="AE643" s="32"/>
      <c r="AF643" s="32"/>
      <c r="AG643" s="32"/>
      <c r="AH643" s="32"/>
      <c r="AI643" s="32"/>
      <c r="AJ643" s="32"/>
      <c r="AK643" s="32"/>
      <c r="AL643" s="32"/>
      <c r="AM643" s="32"/>
      <c r="AN643" s="32"/>
      <c r="AO643" s="32"/>
      <c r="AP643" s="32"/>
      <c r="AQ643" s="32"/>
      <c r="AR643" s="32"/>
      <c r="AS643" s="32"/>
      <c r="AT643" s="32"/>
      <c r="AU643" s="32"/>
      <c r="AV643" s="32"/>
      <c r="AW643" s="32"/>
      <c r="AX643" s="32"/>
      <c r="AY643" s="32"/>
      <c r="AZ643" s="32"/>
      <c r="BA643" s="32"/>
      <c r="BB643" s="32"/>
      <c r="BC643" s="32"/>
      <c r="BD643" s="32"/>
      <c r="BE643" s="32"/>
      <c r="BF643" s="32"/>
      <c r="BG643" s="32"/>
      <c r="BH643" s="32"/>
      <c r="BI643" s="32"/>
      <c r="BJ643" s="32"/>
      <c r="BK643" s="32"/>
      <c r="BL643" s="32"/>
      <c r="BM643" s="32"/>
      <c r="BN643" s="32"/>
      <c r="BO643" s="32"/>
      <c r="BP643" s="32"/>
      <c r="BQ643" s="32"/>
      <c r="BR643" s="32"/>
      <c r="BS643" s="32"/>
      <c r="BT643" s="32"/>
      <c r="BU643" s="32"/>
      <c r="BV643" s="32"/>
      <c r="BW643" s="32"/>
      <c r="BX643" s="32"/>
      <c r="BY643" s="32"/>
      <c r="BZ643" s="32"/>
      <c r="CA643" s="32"/>
      <c r="CB643" s="32"/>
      <c r="CC643" s="32"/>
      <c r="CD643" s="32"/>
      <c r="CE643" s="32"/>
      <c r="CF643" s="32"/>
      <c r="CG643" s="32"/>
      <c r="CH643" s="32"/>
      <c r="CI643" s="32"/>
      <c r="CJ643" s="32"/>
      <c r="CK643" s="32"/>
      <c r="CL643" s="32"/>
      <c r="CM643" s="32"/>
      <c r="CN643" s="32"/>
      <c r="CO643" s="32"/>
      <c r="CP643" s="32"/>
      <c r="CQ643" s="32"/>
      <c r="CR643" s="32"/>
      <c r="CS643" s="32"/>
      <c r="CT643" s="32"/>
      <c r="CU643" s="32"/>
      <c r="CV643" s="32"/>
      <c r="CW643" s="32"/>
      <c r="CX643" s="32"/>
      <c r="CY643" s="32"/>
      <c r="CZ643" s="32"/>
      <c r="DA643" s="32"/>
      <c r="DB643" s="32"/>
      <c r="DC643" s="32"/>
      <c r="DD643" s="32"/>
      <c r="DE643" s="32"/>
      <c r="DF643" s="32"/>
      <c r="DG643" s="32"/>
      <c r="DH643" s="32"/>
      <c r="DI643" s="32"/>
      <c r="DJ643" s="32"/>
      <c r="DK643" s="32"/>
      <c r="DL643" s="32"/>
      <c r="DM643" s="32"/>
      <c r="DN643" s="32"/>
      <c r="DO643" s="32"/>
      <c r="DP643" s="32"/>
      <c r="DQ643" s="32"/>
      <c r="DR643" s="32"/>
      <c r="DS643" s="32"/>
      <c r="DT643" s="32"/>
      <c r="DU643" s="32"/>
      <c r="DV643" s="32"/>
      <c r="DW643" s="32"/>
      <c r="DX643" s="32"/>
      <c r="DY643" s="32"/>
      <c r="DZ643" s="32"/>
      <c r="EA643" s="32"/>
      <c r="EB643" s="32"/>
      <c r="EC643" s="32"/>
      <c r="ED643" s="32"/>
      <c r="EE643" s="32"/>
      <c r="EF643" s="32"/>
      <c r="EG643" s="32"/>
      <c r="EH643" s="32"/>
      <c r="EI643" s="32"/>
      <c r="EJ643" s="32"/>
      <c r="EK643" s="32"/>
      <c r="EL643" s="32"/>
      <c r="EM643" s="32"/>
      <c r="EN643" s="32"/>
      <c r="EO643" s="32"/>
      <c r="EP643" s="32"/>
      <c r="EQ643" s="32"/>
      <c r="ER643" s="32"/>
      <c r="ES643" s="32"/>
      <c r="ET643" s="32"/>
      <c r="EU643" s="32"/>
      <c r="EV643" s="32"/>
      <c r="EW643" s="32"/>
      <c r="EX643" s="32"/>
      <c r="EY643" s="32"/>
      <c r="EZ643" s="32"/>
      <c r="FA643" s="32"/>
      <c r="FB643" s="32"/>
      <c r="FC643" s="32"/>
      <c r="FD643" s="32"/>
      <c r="FE643" s="32"/>
      <c r="FF643" s="32"/>
      <c r="FG643" s="32"/>
      <c r="FH643" s="32"/>
      <c r="FI643" s="32"/>
      <c r="FJ643" s="32"/>
      <c r="FK643" s="32"/>
      <c r="FL643" s="32"/>
      <c r="FM643" s="32"/>
      <c r="FN643" s="32"/>
      <c r="FO643" s="32"/>
      <c r="FP643" s="32"/>
      <c r="FQ643" s="32"/>
      <c r="FR643" s="32"/>
      <c r="FS643" s="32"/>
      <c r="FT643" s="32"/>
      <c r="FU643" s="32"/>
      <c r="FV643" s="32"/>
      <c r="FW643" s="32"/>
      <c r="FX643" s="32"/>
      <c r="FY643" s="32"/>
      <c r="FZ643" s="32"/>
      <c r="GA643" s="32"/>
      <c r="GB643" s="32"/>
      <c r="GC643" s="32"/>
      <c r="GD643" s="32"/>
      <c r="GE643" s="32"/>
      <c r="GF643" s="32"/>
      <c r="GG643" s="32"/>
      <c r="GH643" s="32"/>
      <c r="GI643" s="32"/>
      <c r="GJ643" s="32"/>
      <c r="GK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</row>
    <row r="644" spans="1:258" ht="18" x14ac:dyDescent="0.25">
      <c r="A644" s="33">
        <f>LOOKUP(2,1/($A$4:$A643&lt;&gt;""),$A$4:$A643)+1</f>
        <v>636</v>
      </c>
      <c r="B644" s="34"/>
      <c r="C644" s="48"/>
      <c r="D644" s="35" t="str">
        <f ca="1">IFERROR(IF($E644="","",VLOOKUP($E644,'Currency Pairs'!$B$4:$D$1001,3,FALSE)),"")</f>
        <v/>
      </c>
      <c r="E644" s="47" t="str">
        <f ca="1">IFERROR(IF($D644="","",VLOOKUP($D644,'Currency Pairs'!$A$4:$B$1001,2,FALSE)),"")</f>
        <v/>
      </c>
      <c r="F644" s="48"/>
      <c r="G644" s="47"/>
      <c r="H644" s="47"/>
      <c r="I644" s="47"/>
      <c r="J644" s="49" t="str">
        <f t="shared" si="20"/>
        <v/>
      </c>
      <c r="K644" s="77"/>
      <c r="L644" s="47"/>
      <c r="M644" s="50"/>
      <c r="N644" s="51" t="str">
        <f>IF(OR($G644="",$L644=""),"",ROUND(IF($F644="Long",(L644-G644),(G644-L644)) * POWER(10, VLOOKUP($D644,'Currency Pairs'!$A:$C,3,FALSE)),0))</f>
        <v/>
      </c>
      <c r="O644" s="93" t="str">
        <f>IF($P644="","",(($P644+$Q644+$R644)/LOOKUP(2,1/($V$4:$V643&lt;&gt;""),$V$4:$V643)))</f>
        <v/>
      </c>
      <c r="P644" s="52"/>
      <c r="Q644" s="52"/>
      <c r="R644" s="52"/>
      <c r="S644" s="40" t="str">
        <f t="shared" si="21"/>
        <v/>
      </c>
      <c r="T644" s="64"/>
      <c r="U644" s="64"/>
      <c r="V644" s="39" t="str">
        <f>IF($P644="","",$P644+$Q644+LOOKUP(2,1/($V$4:$V643&lt;&gt;""),$V$4:$V643))</f>
        <v/>
      </c>
      <c r="W644" s="40"/>
      <c r="X644" s="40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  <c r="CY644" s="33"/>
      <c r="CZ644" s="33"/>
      <c r="DA644" s="33"/>
      <c r="DB644" s="33"/>
      <c r="DC644" s="33"/>
      <c r="DD644" s="33"/>
      <c r="DE644" s="33"/>
      <c r="DF644" s="33"/>
      <c r="DG644" s="33"/>
      <c r="DH644" s="33"/>
      <c r="DI644" s="33"/>
      <c r="DJ644" s="33"/>
      <c r="DK644" s="33"/>
      <c r="DL644" s="33"/>
      <c r="DM644" s="33"/>
      <c r="DN644" s="33"/>
      <c r="DO644" s="33"/>
      <c r="DP644" s="33"/>
      <c r="DQ644" s="33"/>
      <c r="DR644" s="33"/>
      <c r="DS644" s="33"/>
      <c r="DT644" s="33"/>
      <c r="DU644" s="33"/>
      <c r="DV644" s="33"/>
      <c r="DW644" s="33"/>
      <c r="DX644" s="33"/>
      <c r="DY644" s="33"/>
      <c r="DZ644" s="33"/>
      <c r="EA644" s="33"/>
      <c r="EB644" s="33"/>
      <c r="EC644" s="33"/>
      <c r="ED644" s="33"/>
      <c r="EE644" s="33"/>
      <c r="EF644" s="33"/>
      <c r="EG644" s="33"/>
      <c r="EH644" s="33"/>
      <c r="EI644" s="33"/>
      <c r="EJ644" s="33"/>
      <c r="EK644" s="33"/>
      <c r="EL644" s="33"/>
      <c r="EM644" s="33"/>
      <c r="EN644" s="33"/>
      <c r="EO644" s="33"/>
      <c r="EP644" s="33"/>
      <c r="EQ644" s="33"/>
      <c r="ER644" s="33"/>
      <c r="ES644" s="33"/>
      <c r="ET644" s="33"/>
      <c r="EU644" s="33"/>
      <c r="EV644" s="33"/>
      <c r="EW644" s="33"/>
      <c r="EX644" s="33"/>
      <c r="EY644" s="33"/>
      <c r="EZ644" s="33"/>
      <c r="FA644" s="33"/>
      <c r="FB644" s="33"/>
      <c r="FC644" s="33"/>
      <c r="FD644" s="33"/>
      <c r="FE644" s="33"/>
      <c r="FF644" s="33"/>
      <c r="FG644" s="33"/>
      <c r="FH644" s="33"/>
      <c r="FI644" s="33"/>
      <c r="FJ644" s="33"/>
      <c r="FK644" s="33"/>
      <c r="FL644" s="33"/>
      <c r="FM644" s="33"/>
      <c r="FN644" s="33"/>
      <c r="FO644" s="33"/>
      <c r="FP644" s="33"/>
      <c r="FQ644" s="33"/>
      <c r="FR644" s="33"/>
      <c r="FS644" s="33"/>
      <c r="FT644" s="33"/>
      <c r="FU644" s="33"/>
      <c r="FV644" s="33"/>
      <c r="FW644" s="33"/>
      <c r="FX644" s="33"/>
      <c r="FY644" s="33"/>
      <c r="FZ644" s="33"/>
      <c r="GA644" s="33"/>
      <c r="GB644" s="33"/>
      <c r="GC644" s="33"/>
      <c r="GD644" s="33"/>
      <c r="GE644" s="33"/>
      <c r="GF644" s="33"/>
      <c r="GG644" s="33"/>
      <c r="GH644" s="33"/>
      <c r="GI644" s="33"/>
      <c r="GJ644" s="33"/>
      <c r="GK644" s="33"/>
      <c r="GL644" s="33"/>
      <c r="GM644" s="33"/>
      <c r="GN644" s="33"/>
      <c r="GO644" s="33"/>
      <c r="GP644" s="33"/>
      <c r="GQ644" s="33"/>
      <c r="GR644" s="33"/>
      <c r="GS644" s="33"/>
      <c r="GT644" s="33"/>
      <c r="GU644" s="33"/>
      <c r="GV644" s="33"/>
      <c r="GW644" s="33"/>
      <c r="GX644" s="33"/>
      <c r="GY644" s="33"/>
      <c r="GZ644" s="33"/>
      <c r="HA644" s="33"/>
      <c r="HB644" s="33"/>
      <c r="HC644" s="33"/>
      <c r="HD644" s="33"/>
      <c r="HE644" s="33"/>
      <c r="HF644" s="33"/>
      <c r="HG644" s="33"/>
      <c r="HH644" s="33"/>
      <c r="HI644" s="33"/>
      <c r="HJ644" s="33"/>
      <c r="HK644" s="33"/>
      <c r="HL644" s="33"/>
      <c r="HM644" s="33"/>
      <c r="HN644" s="33"/>
      <c r="HO644" s="33"/>
      <c r="HP644" s="33"/>
      <c r="HQ644" s="33"/>
      <c r="HR644" s="33"/>
      <c r="HS644" s="33"/>
      <c r="HT644" s="33"/>
      <c r="HU644" s="33"/>
      <c r="HV644" s="33"/>
      <c r="HW644" s="33"/>
      <c r="HX644" s="33"/>
      <c r="HY644" s="33"/>
      <c r="HZ644" s="33"/>
      <c r="IA644" s="33"/>
      <c r="IB644" s="33"/>
      <c r="IC644" s="33"/>
      <c r="ID644" s="33"/>
      <c r="IE644" s="33"/>
      <c r="IF644" s="33"/>
      <c r="IG644" s="33"/>
      <c r="IH644" s="33"/>
      <c r="II644" s="33"/>
      <c r="IJ644" s="33"/>
      <c r="IK644" s="33"/>
      <c r="IL644" s="33"/>
      <c r="IM644" s="33"/>
      <c r="IN644" s="33"/>
      <c r="IO644" s="33"/>
      <c r="IP644" s="33"/>
      <c r="IQ644" s="33"/>
      <c r="IR644" s="33"/>
      <c r="IS644" s="33"/>
      <c r="IT644" s="33"/>
      <c r="IU644" s="33"/>
      <c r="IV644" s="33"/>
      <c r="IW644" s="33"/>
      <c r="IX644" s="33"/>
    </row>
    <row r="645" spans="1:258" ht="18" x14ac:dyDescent="0.25">
      <c r="A645" s="24">
        <f>LOOKUP(2,1/($A$4:$A644&lt;&gt;""),$A$4:$A644)+1</f>
        <v>637</v>
      </c>
      <c r="B645" s="25"/>
      <c r="C645" s="42"/>
      <c r="D645" s="26" t="str">
        <f ca="1">IFERROR(IF($E645="","",VLOOKUP($E645,'Currency Pairs'!$B$4:$D$1001,3,FALSE)),"")</f>
        <v/>
      </c>
      <c r="E645" s="41" t="str">
        <f ca="1">IFERROR(IF($D645="","",VLOOKUP($D645,'Currency Pairs'!$A$4:$B$1001,2,FALSE)),"")</f>
        <v/>
      </c>
      <c r="F645" s="42"/>
      <c r="G645" s="41"/>
      <c r="H645" s="41"/>
      <c r="I645" s="41"/>
      <c r="J645" s="43" t="str">
        <f t="shared" si="20"/>
        <v/>
      </c>
      <c r="K645" s="76"/>
      <c r="L645" s="41"/>
      <c r="M645" s="44"/>
      <c r="N645" s="45" t="str">
        <f>IF(OR($G645="",$L645=""),"",ROUND(IF($F645="Long",(L645-G645),(G645-L645)) * POWER(10, VLOOKUP($D645,'Currency Pairs'!$A:$C,3,FALSE)),0))</f>
        <v/>
      </c>
      <c r="O645" s="89" t="str">
        <f>IF($P645="","",(($P645+$Q645+$R645)/LOOKUP(2,1/($V$4:$V644&lt;&gt;""),$V$4:$V644)))</f>
        <v/>
      </c>
      <c r="P645" s="46"/>
      <c r="Q645" s="46"/>
      <c r="R645" s="46"/>
      <c r="S645" s="31" t="str">
        <f t="shared" si="21"/>
        <v/>
      </c>
      <c r="T645" s="63"/>
      <c r="U645" s="63"/>
      <c r="V645" s="30" t="str">
        <f>IF($P645="","",$P645+$Q645+LOOKUP(2,1/($V$4:$V644&lt;&gt;""),$V$4:$V644))</f>
        <v/>
      </c>
      <c r="W645" s="31"/>
      <c r="X645" s="31"/>
      <c r="Y645" s="32"/>
      <c r="Z645" s="32"/>
      <c r="AA645" s="32"/>
      <c r="AB645" s="32"/>
      <c r="AC645" s="32"/>
      <c r="AD645" s="32"/>
      <c r="AE645" s="32"/>
      <c r="AF645" s="32"/>
      <c r="AG645" s="32"/>
      <c r="AH645" s="32"/>
      <c r="AI645" s="32"/>
      <c r="AJ645" s="32"/>
      <c r="AK645" s="32"/>
      <c r="AL645" s="32"/>
      <c r="AM645" s="32"/>
      <c r="AN645" s="32"/>
      <c r="AO645" s="32"/>
      <c r="AP645" s="32"/>
      <c r="AQ645" s="32"/>
      <c r="AR645" s="32"/>
      <c r="AS645" s="32"/>
      <c r="AT645" s="32"/>
      <c r="AU645" s="32"/>
      <c r="AV645" s="32"/>
      <c r="AW645" s="32"/>
      <c r="AX645" s="32"/>
      <c r="AY645" s="32"/>
      <c r="AZ645" s="32"/>
      <c r="BA645" s="32"/>
      <c r="BB645" s="32"/>
      <c r="BC645" s="32"/>
      <c r="BD645" s="32"/>
      <c r="BE645" s="32"/>
      <c r="BF645" s="32"/>
      <c r="BG645" s="32"/>
      <c r="BH645" s="32"/>
      <c r="BI645" s="32"/>
      <c r="BJ645" s="32"/>
      <c r="BK645" s="32"/>
      <c r="BL645" s="32"/>
      <c r="BM645" s="32"/>
      <c r="BN645" s="32"/>
      <c r="BO645" s="32"/>
      <c r="BP645" s="32"/>
      <c r="BQ645" s="32"/>
      <c r="BR645" s="32"/>
      <c r="BS645" s="32"/>
      <c r="BT645" s="32"/>
      <c r="BU645" s="32"/>
      <c r="BV645" s="32"/>
      <c r="BW645" s="32"/>
      <c r="BX645" s="32"/>
      <c r="BY645" s="32"/>
      <c r="BZ645" s="32"/>
      <c r="CA645" s="32"/>
      <c r="CB645" s="32"/>
      <c r="CC645" s="32"/>
      <c r="CD645" s="32"/>
      <c r="CE645" s="32"/>
      <c r="CF645" s="32"/>
      <c r="CG645" s="32"/>
      <c r="CH645" s="32"/>
      <c r="CI645" s="32"/>
      <c r="CJ645" s="32"/>
      <c r="CK645" s="32"/>
      <c r="CL645" s="32"/>
      <c r="CM645" s="32"/>
      <c r="CN645" s="32"/>
      <c r="CO645" s="32"/>
      <c r="CP645" s="32"/>
      <c r="CQ645" s="32"/>
      <c r="CR645" s="32"/>
      <c r="CS645" s="32"/>
      <c r="CT645" s="32"/>
      <c r="CU645" s="32"/>
      <c r="CV645" s="32"/>
      <c r="CW645" s="32"/>
      <c r="CX645" s="32"/>
      <c r="CY645" s="32"/>
      <c r="CZ645" s="32"/>
      <c r="DA645" s="32"/>
      <c r="DB645" s="32"/>
      <c r="DC645" s="32"/>
      <c r="DD645" s="32"/>
      <c r="DE645" s="32"/>
      <c r="DF645" s="32"/>
      <c r="DG645" s="32"/>
      <c r="DH645" s="32"/>
      <c r="DI645" s="32"/>
      <c r="DJ645" s="32"/>
      <c r="DK645" s="32"/>
      <c r="DL645" s="32"/>
      <c r="DM645" s="32"/>
      <c r="DN645" s="32"/>
      <c r="DO645" s="32"/>
      <c r="DP645" s="32"/>
      <c r="DQ645" s="32"/>
      <c r="DR645" s="32"/>
      <c r="DS645" s="32"/>
      <c r="DT645" s="32"/>
      <c r="DU645" s="32"/>
      <c r="DV645" s="32"/>
      <c r="DW645" s="32"/>
      <c r="DX645" s="32"/>
      <c r="DY645" s="32"/>
      <c r="DZ645" s="32"/>
      <c r="EA645" s="32"/>
      <c r="EB645" s="32"/>
      <c r="EC645" s="32"/>
      <c r="ED645" s="32"/>
      <c r="EE645" s="32"/>
      <c r="EF645" s="32"/>
      <c r="EG645" s="32"/>
      <c r="EH645" s="32"/>
      <c r="EI645" s="32"/>
      <c r="EJ645" s="32"/>
      <c r="EK645" s="32"/>
      <c r="EL645" s="32"/>
      <c r="EM645" s="32"/>
      <c r="EN645" s="32"/>
      <c r="EO645" s="32"/>
      <c r="EP645" s="32"/>
      <c r="EQ645" s="32"/>
      <c r="ER645" s="32"/>
      <c r="ES645" s="32"/>
      <c r="ET645" s="32"/>
      <c r="EU645" s="32"/>
      <c r="EV645" s="32"/>
      <c r="EW645" s="32"/>
      <c r="EX645" s="32"/>
      <c r="EY645" s="32"/>
      <c r="EZ645" s="32"/>
      <c r="FA645" s="32"/>
      <c r="FB645" s="32"/>
      <c r="FC645" s="32"/>
      <c r="FD645" s="32"/>
      <c r="FE645" s="32"/>
      <c r="FF645" s="32"/>
      <c r="FG645" s="32"/>
      <c r="FH645" s="32"/>
      <c r="FI645" s="32"/>
      <c r="FJ645" s="32"/>
      <c r="FK645" s="32"/>
      <c r="FL645" s="32"/>
      <c r="FM645" s="32"/>
      <c r="FN645" s="32"/>
      <c r="FO645" s="32"/>
      <c r="FP645" s="32"/>
      <c r="FQ645" s="32"/>
      <c r="FR645" s="32"/>
      <c r="FS645" s="32"/>
      <c r="FT645" s="32"/>
      <c r="FU645" s="32"/>
      <c r="FV645" s="32"/>
      <c r="FW645" s="32"/>
      <c r="FX645" s="32"/>
      <c r="FY645" s="32"/>
      <c r="FZ645" s="32"/>
      <c r="GA645" s="32"/>
      <c r="GB645" s="32"/>
      <c r="GC645" s="32"/>
      <c r="GD645" s="32"/>
      <c r="GE645" s="32"/>
      <c r="GF645" s="32"/>
      <c r="GG645" s="32"/>
      <c r="GH645" s="32"/>
      <c r="GI645" s="32"/>
      <c r="GJ645" s="32"/>
      <c r="GK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</row>
    <row r="646" spans="1:258" ht="18" x14ac:dyDescent="0.25">
      <c r="A646" s="33">
        <f>LOOKUP(2,1/($A$4:$A645&lt;&gt;""),$A$4:$A645)+1</f>
        <v>638</v>
      </c>
      <c r="B646" s="34"/>
      <c r="C646" s="48"/>
      <c r="D646" s="35" t="str">
        <f ca="1">IFERROR(IF($E646="","",VLOOKUP($E646,'Currency Pairs'!$B$4:$D$1001,3,FALSE)),"")</f>
        <v/>
      </c>
      <c r="E646" s="47" t="str">
        <f ca="1">IFERROR(IF($D646="","",VLOOKUP($D646,'Currency Pairs'!$A$4:$B$1001,2,FALSE)),"")</f>
        <v/>
      </c>
      <c r="F646" s="48"/>
      <c r="G646" s="47"/>
      <c r="H646" s="47"/>
      <c r="I646" s="47"/>
      <c r="J646" s="49" t="str">
        <f t="shared" si="20"/>
        <v/>
      </c>
      <c r="K646" s="77"/>
      <c r="L646" s="47"/>
      <c r="M646" s="50"/>
      <c r="N646" s="51" t="str">
        <f>IF(OR($G646="",$L646=""),"",ROUND(IF($F646="Long",(L646-G646),(G646-L646)) * POWER(10, VLOOKUP($D646,'Currency Pairs'!$A:$C,3,FALSE)),0))</f>
        <v/>
      </c>
      <c r="O646" s="93" t="str">
        <f>IF($P646="","",(($P646+$Q646+$R646)/LOOKUP(2,1/($V$4:$V645&lt;&gt;""),$V$4:$V645)))</f>
        <v/>
      </c>
      <c r="P646" s="52"/>
      <c r="Q646" s="52"/>
      <c r="R646" s="52"/>
      <c r="S646" s="40" t="str">
        <f t="shared" si="21"/>
        <v/>
      </c>
      <c r="T646" s="64"/>
      <c r="U646" s="64"/>
      <c r="V646" s="39" t="str">
        <f>IF($P646="","",$P646+$Q646+LOOKUP(2,1/($V$4:$V645&lt;&gt;""),$V$4:$V645))</f>
        <v/>
      </c>
      <c r="W646" s="40"/>
      <c r="X646" s="40"/>
      <c r="Y646" s="33"/>
      <c r="Z646" s="33"/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  <c r="CY646" s="33"/>
      <c r="CZ646" s="33"/>
      <c r="DA646" s="33"/>
      <c r="DB646" s="33"/>
      <c r="DC646" s="33"/>
      <c r="DD646" s="33"/>
      <c r="DE646" s="33"/>
      <c r="DF646" s="33"/>
      <c r="DG646" s="33"/>
      <c r="DH646" s="33"/>
      <c r="DI646" s="33"/>
      <c r="DJ646" s="33"/>
      <c r="DK646" s="33"/>
      <c r="DL646" s="33"/>
      <c r="DM646" s="33"/>
      <c r="DN646" s="33"/>
      <c r="DO646" s="33"/>
      <c r="DP646" s="33"/>
      <c r="DQ646" s="33"/>
      <c r="DR646" s="33"/>
      <c r="DS646" s="33"/>
      <c r="DT646" s="33"/>
      <c r="DU646" s="33"/>
      <c r="DV646" s="33"/>
      <c r="DW646" s="33"/>
      <c r="DX646" s="33"/>
      <c r="DY646" s="33"/>
      <c r="DZ646" s="33"/>
      <c r="EA646" s="33"/>
      <c r="EB646" s="33"/>
      <c r="EC646" s="33"/>
      <c r="ED646" s="33"/>
      <c r="EE646" s="33"/>
      <c r="EF646" s="33"/>
      <c r="EG646" s="33"/>
      <c r="EH646" s="33"/>
      <c r="EI646" s="33"/>
      <c r="EJ646" s="33"/>
      <c r="EK646" s="33"/>
      <c r="EL646" s="33"/>
      <c r="EM646" s="33"/>
      <c r="EN646" s="33"/>
      <c r="EO646" s="33"/>
      <c r="EP646" s="33"/>
      <c r="EQ646" s="33"/>
      <c r="ER646" s="33"/>
      <c r="ES646" s="33"/>
      <c r="ET646" s="33"/>
      <c r="EU646" s="33"/>
      <c r="EV646" s="33"/>
      <c r="EW646" s="33"/>
      <c r="EX646" s="33"/>
      <c r="EY646" s="33"/>
      <c r="EZ646" s="33"/>
      <c r="FA646" s="33"/>
      <c r="FB646" s="33"/>
      <c r="FC646" s="33"/>
      <c r="FD646" s="33"/>
      <c r="FE646" s="33"/>
      <c r="FF646" s="33"/>
      <c r="FG646" s="33"/>
      <c r="FH646" s="33"/>
      <c r="FI646" s="33"/>
      <c r="FJ646" s="33"/>
      <c r="FK646" s="33"/>
      <c r="FL646" s="33"/>
      <c r="FM646" s="33"/>
      <c r="FN646" s="33"/>
      <c r="FO646" s="33"/>
      <c r="FP646" s="33"/>
      <c r="FQ646" s="33"/>
      <c r="FR646" s="33"/>
      <c r="FS646" s="33"/>
      <c r="FT646" s="33"/>
      <c r="FU646" s="33"/>
      <c r="FV646" s="33"/>
      <c r="FW646" s="33"/>
      <c r="FX646" s="33"/>
      <c r="FY646" s="33"/>
      <c r="FZ646" s="33"/>
      <c r="GA646" s="33"/>
      <c r="GB646" s="33"/>
      <c r="GC646" s="33"/>
      <c r="GD646" s="33"/>
      <c r="GE646" s="33"/>
      <c r="GF646" s="33"/>
      <c r="GG646" s="33"/>
      <c r="GH646" s="33"/>
      <c r="GI646" s="33"/>
      <c r="GJ646" s="33"/>
      <c r="GK646" s="33"/>
      <c r="GL646" s="33"/>
      <c r="GM646" s="33"/>
      <c r="GN646" s="33"/>
      <c r="GO646" s="33"/>
      <c r="GP646" s="33"/>
      <c r="GQ646" s="33"/>
      <c r="GR646" s="33"/>
      <c r="GS646" s="33"/>
      <c r="GT646" s="33"/>
      <c r="GU646" s="33"/>
      <c r="GV646" s="33"/>
      <c r="GW646" s="33"/>
      <c r="GX646" s="33"/>
      <c r="GY646" s="33"/>
      <c r="GZ646" s="33"/>
      <c r="HA646" s="33"/>
      <c r="HB646" s="33"/>
      <c r="HC646" s="33"/>
      <c r="HD646" s="33"/>
      <c r="HE646" s="33"/>
      <c r="HF646" s="33"/>
      <c r="HG646" s="33"/>
      <c r="HH646" s="33"/>
      <c r="HI646" s="33"/>
      <c r="HJ646" s="33"/>
      <c r="HK646" s="33"/>
      <c r="HL646" s="33"/>
      <c r="HM646" s="33"/>
      <c r="HN646" s="33"/>
      <c r="HO646" s="33"/>
      <c r="HP646" s="33"/>
      <c r="HQ646" s="33"/>
      <c r="HR646" s="33"/>
      <c r="HS646" s="33"/>
      <c r="HT646" s="33"/>
      <c r="HU646" s="33"/>
      <c r="HV646" s="33"/>
      <c r="HW646" s="33"/>
      <c r="HX646" s="33"/>
      <c r="HY646" s="33"/>
      <c r="HZ646" s="33"/>
      <c r="IA646" s="33"/>
      <c r="IB646" s="33"/>
      <c r="IC646" s="33"/>
      <c r="ID646" s="33"/>
      <c r="IE646" s="33"/>
      <c r="IF646" s="33"/>
      <c r="IG646" s="33"/>
      <c r="IH646" s="33"/>
      <c r="II646" s="33"/>
      <c r="IJ646" s="33"/>
      <c r="IK646" s="33"/>
      <c r="IL646" s="33"/>
      <c r="IM646" s="33"/>
      <c r="IN646" s="33"/>
      <c r="IO646" s="33"/>
      <c r="IP646" s="33"/>
      <c r="IQ646" s="33"/>
      <c r="IR646" s="33"/>
      <c r="IS646" s="33"/>
      <c r="IT646" s="33"/>
      <c r="IU646" s="33"/>
      <c r="IV646" s="33"/>
      <c r="IW646" s="33"/>
      <c r="IX646" s="33"/>
    </row>
    <row r="647" spans="1:258" ht="18" x14ac:dyDescent="0.25">
      <c r="A647" s="24">
        <f>LOOKUP(2,1/($A$4:$A646&lt;&gt;""),$A$4:$A646)+1</f>
        <v>639</v>
      </c>
      <c r="B647" s="25"/>
      <c r="C647" s="42"/>
      <c r="D647" s="26" t="str">
        <f ca="1">IFERROR(IF($E647="","",VLOOKUP($E647,'Currency Pairs'!$B$4:$D$1001,3,FALSE)),"")</f>
        <v/>
      </c>
      <c r="E647" s="41" t="str">
        <f ca="1">IFERROR(IF($D647="","",VLOOKUP($D647,'Currency Pairs'!$A$4:$B$1001,2,FALSE)),"")</f>
        <v/>
      </c>
      <c r="F647" s="42"/>
      <c r="G647" s="41"/>
      <c r="H647" s="41"/>
      <c r="I647" s="41"/>
      <c r="J647" s="43" t="str">
        <f t="shared" si="20"/>
        <v/>
      </c>
      <c r="K647" s="76"/>
      <c r="L647" s="41"/>
      <c r="M647" s="44"/>
      <c r="N647" s="45" t="str">
        <f>IF(OR($G647="",$L647=""),"",ROUND(IF($F647="Long",(L647-G647),(G647-L647)) * POWER(10, VLOOKUP($D647,'Currency Pairs'!$A:$C,3,FALSE)),0))</f>
        <v/>
      </c>
      <c r="O647" s="89" t="str">
        <f>IF($P647="","",(($P647+$Q647+$R647)/LOOKUP(2,1/($V$4:$V646&lt;&gt;""),$V$4:$V646)))</f>
        <v/>
      </c>
      <c r="P647" s="46"/>
      <c r="Q647" s="46"/>
      <c r="R647" s="46"/>
      <c r="S647" s="31" t="str">
        <f t="shared" si="21"/>
        <v/>
      </c>
      <c r="T647" s="63"/>
      <c r="U647" s="63"/>
      <c r="V647" s="30" t="str">
        <f>IF($P647="","",$P647+$Q647+LOOKUP(2,1/($V$4:$V646&lt;&gt;""),$V$4:$V646))</f>
        <v/>
      </c>
      <c r="W647" s="31"/>
      <c r="X647" s="31"/>
      <c r="Y647" s="32"/>
      <c r="Z647" s="32"/>
      <c r="AA647" s="32"/>
      <c r="AB647" s="32"/>
      <c r="AC647" s="32"/>
      <c r="AD647" s="32"/>
      <c r="AE647" s="32"/>
      <c r="AF647" s="32"/>
      <c r="AG647" s="32"/>
      <c r="AH647" s="32"/>
      <c r="AI647" s="32"/>
      <c r="AJ647" s="32"/>
      <c r="AK647" s="32"/>
      <c r="AL647" s="32"/>
      <c r="AM647" s="32"/>
      <c r="AN647" s="32"/>
      <c r="AO647" s="32"/>
      <c r="AP647" s="32"/>
      <c r="AQ647" s="32"/>
      <c r="AR647" s="32"/>
      <c r="AS647" s="32"/>
      <c r="AT647" s="32"/>
      <c r="AU647" s="32"/>
      <c r="AV647" s="32"/>
      <c r="AW647" s="32"/>
      <c r="AX647" s="32"/>
      <c r="AY647" s="32"/>
      <c r="AZ647" s="32"/>
      <c r="BA647" s="32"/>
      <c r="BB647" s="32"/>
      <c r="BC647" s="32"/>
      <c r="BD647" s="32"/>
      <c r="BE647" s="32"/>
      <c r="BF647" s="32"/>
      <c r="BG647" s="32"/>
      <c r="BH647" s="32"/>
      <c r="BI647" s="32"/>
      <c r="BJ647" s="32"/>
      <c r="BK647" s="32"/>
      <c r="BL647" s="32"/>
      <c r="BM647" s="32"/>
      <c r="BN647" s="32"/>
      <c r="BO647" s="32"/>
      <c r="BP647" s="32"/>
      <c r="BQ647" s="32"/>
      <c r="BR647" s="32"/>
      <c r="BS647" s="32"/>
      <c r="BT647" s="32"/>
      <c r="BU647" s="32"/>
      <c r="BV647" s="32"/>
      <c r="BW647" s="32"/>
      <c r="BX647" s="32"/>
      <c r="BY647" s="32"/>
      <c r="BZ647" s="32"/>
      <c r="CA647" s="32"/>
      <c r="CB647" s="32"/>
      <c r="CC647" s="32"/>
      <c r="CD647" s="32"/>
      <c r="CE647" s="32"/>
      <c r="CF647" s="32"/>
      <c r="CG647" s="32"/>
      <c r="CH647" s="32"/>
      <c r="CI647" s="32"/>
      <c r="CJ647" s="32"/>
      <c r="CK647" s="32"/>
      <c r="CL647" s="32"/>
      <c r="CM647" s="32"/>
      <c r="CN647" s="32"/>
      <c r="CO647" s="32"/>
      <c r="CP647" s="32"/>
      <c r="CQ647" s="32"/>
      <c r="CR647" s="32"/>
      <c r="CS647" s="32"/>
      <c r="CT647" s="32"/>
      <c r="CU647" s="32"/>
      <c r="CV647" s="32"/>
      <c r="CW647" s="32"/>
      <c r="CX647" s="32"/>
      <c r="CY647" s="32"/>
      <c r="CZ647" s="32"/>
      <c r="DA647" s="32"/>
      <c r="DB647" s="32"/>
      <c r="DC647" s="32"/>
      <c r="DD647" s="32"/>
      <c r="DE647" s="32"/>
      <c r="DF647" s="32"/>
      <c r="DG647" s="32"/>
      <c r="DH647" s="32"/>
      <c r="DI647" s="32"/>
      <c r="DJ647" s="32"/>
      <c r="DK647" s="32"/>
      <c r="DL647" s="32"/>
      <c r="DM647" s="32"/>
      <c r="DN647" s="32"/>
      <c r="DO647" s="32"/>
      <c r="DP647" s="32"/>
      <c r="DQ647" s="32"/>
      <c r="DR647" s="32"/>
      <c r="DS647" s="32"/>
      <c r="DT647" s="32"/>
      <c r="DU647" s="32"/>
      <c r="DV647" s="32"/>
      <c r="DW647" s="32"/>
      <c r="DX647" s="32"/>
      <c r="DY647" s="32"/>
      <c r="DZ647" s="32"/>
      <c r="EA647" s="32"/>
      <c r="EB647" s="32"/>
      <c r="EC647" s="32"/>
      <c r="ED647" s="32"/>
      <c r="EE647" s="32"/>
      <c r="EF647" s="32"/>
      <c r="EG647" s="32"/>
      <c r="EH647" s="32"/>
      <c r="EI647" s="32"/>
      <c r="EJ647" s="32"/>
      <c r="EK647" s="32"/>
      <c r="EL647" s="32"/>
      <c r="EM647" s="32"/>
      <c r="EN647" s="32"/>
      <c r="EO647" s="32"/>
      <c r="EP647" s="32"/>
      <c r="EQ647" s="32"/>
      <c r="ER647" s="32"/>
      <c r="ES647" s="32"/>
      <c r="ET647" s="32"/>
      <c r="EU647" s="32"/>
      <c r="EV647" s="32"/>
      <c r="EW647" s="32"/>
      <c r="EX647" s="32"/>
      <c r="EY647" s="32"/>
      <c r="EZ647" s="32"/>
      <c r="FA647" s="32"/>
      <c r="FB647" s="32"/>
      <c r="FC647" s="32"/>
      <c r="FD647" s="32"/>
      <c r="FE647" s="32"/>
      <c r="FF647" s="32"/>
      <c r="FG647" s="32"/>
      <c r="FH647" s="32"/>
      <c r="FI647" s="32"/>
      <c r="FJ647" s="32"/>
      <c r="FK647" s="32"/>
      <c r="FL647" s="32"/>
      <c r="FM647" s="32"/>
      <c r="FN647" s="32"/>
      <c r="FO647" s="32"/>
      <c r="FP647" s="32"/>
      <c r="FQ647" s="32"/>
      <c r="FR647" s="32"/>
      <c r="FS647" s="32"/>
      <c r="FT647" s="32"/>
      <c r="FU647" s="32"/>
      <c r="FV647" s="32"/>
      <c r="FW647" s="32"/>
      <c r="FX647" s="32"/>
      <c r="FY647" s="32"/>
      <c r="FZ647" s="32"/>
      <c r="GA647" s="32"/>
      <c r="GB647" s="32"/>
      <c r="GC647" s="32"/>
      <c r="GD647" s="32"/>
      <c r="GE647" s="32"/>
      <c r="GF647" s="32"/>
      <c r="GG647" s="32"/>
      <c r="GH647" s="32"/>
      <c r="GI647" s="32"/>
      <c r="GJ647" s="32"/>
      <c r="GK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</row>
    <row r="648" spans="1:258" ht="18" x14ac:dyDescent="0.25">
      <c r="A648" s="33">
        <f>LOOKUP(2,1/($A$4:$A647&lt;&gt;""),$A$4:$A647)+1</f>
        <v>640</v>
      </c>
      <c r="B648" s="34"/>
      <c r="C648" s="48"/>
      <c r="D648" s="35" t="str">
        <f ca="1">IFERROR(IF($E648="","",VLOOKUP($E648,'Currency Pairs'!$B$4:$D$1001,3,FALSE)),"")</f>
        <v/>
      </c>
      <c r="E648" s="47" t="str">
        <f ca="1">IFERROR(IF($D648="","",VLOOKUP($D648,'Currency Pairs'!$A$4:$B$1001,2,FALSE)),"")</f>
        <v/>
      </c>
      <c r="F648" s="48"/>
      <c r="G648" s="47"/>
      <c r="H648" s="47"/>
      <c r="I648" s="47"/>
      <c r="J648" s="49" t="str">
        <f t="shared" si="20"/>
        <v/>
      </c>
      <c r="K648" s="77"/>
      <c r="L648" s="47"/>
      <c r="M648" s="50"/>
      <c r="N648" s="51" t="str">
        <f>IF(OR($G648="",$L648=""),"",ROUND(IF($F648="Long",(L648-G648),(G648-L648)) * POWER(10, VLOOKUP($D648,'Currency Pairs'!$A:$C,3,FALSE)),0))</f>
        <v/>
      </c>
      <c r="O648" s="93" t="str">
        <f>IF($P648="","",(($P648+$Q648+$R648)/LOOKUP(2,1/($V$4:$V647&lt;&gt;""),$V$4:$V647)))</f>
        <v/>
      </c>
      <c r="P648" s="52"/>
      <c r="Q648" s="52"/>
      <c r="R648" s="52"/>
      <c r="S648" s="40" t="str">
        <f t="shared" si="21"/>
        <v/>
      </c>
      <c r="T648" s="64"/>
      <c r="U648" s="64"/>
      <c r="V648" s="39" t="str">
        <f>IF($P648="","",$P648+$Q648+LOOKUP(2,1/($V$4:$V647&lt;&gt;""),$V$4:$V647))</f>
        <v/>
      </c>
      <c r="W648" s="40"/>
      <c r="X648" s="40"/>
      <c r="Y648" s="33"/>
      <c r="Z648" s="33"/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  <c r="CY648" s="33"/>
      <c r="CZ648" s="33"/>
      <c r="DA648" s="33"/>
      <c r="DB648" s="33"/>
      <c r="DC648" s="33"/>
      <c r="DD648" s="33"/>
      <c r="DE648" s="33"/>
      <c r="DF648" s="33"/>
      <c r="DG648" s="33"/>
      <c r="DH648" s="33"/>
      <c r="DI648" s="33"/>
      <c r="DJ648" s="33"/>
      <c r="DK648" s="33"/>
      <c r="DL648" s="33"/>
      <c r="DM648" s="33"/>
      <c r="DN648" s="33"/>
      <c r="DO648" s="33"/>
      <c r="DP648" s="33"/>
      <c r="DQ648" s="33"/>
      <c r="DR648" s="33"/>
      <c r="DS648" s="33"/>
      <c r="DT648" s="33"/>
      <c r="DU648" s="33"/>
      <c r="DV648" s="33"/>
      <c r="DW648" s="33"/>
      <c r="DX648" s="33"/>
      <c r="DY648" s="33"/>
      <c r="DZ648" s="33"/>
      <c r="EA648" s="33"/>
      <c r="EB648" s="33"/>
      <c r="EC648" s="33"/>
      <c r="ED648" s="33"/>
      <c r="EE648" s="33"/>
      <c r="EF648" s="33"/>
      <c r="EG648" s="33"/>
      <c r="EH648" s="33"/>
      <c r="EI648" s="33"/>
      <c r="EJ648" s="33"/>
      <c r="EK648" s="33"/>
      <c r="EL648" s="33"/>
      <c r="EM648" s="33"/>
      <c r="EN648" s="33"/>
      <c r="EO648" s="33"/>
      <c r="EP648" s="33"/>
      <c r="EQ648" s="33"/>
      <c r="ER648" s="33"/>
      <c r="ES648" s="33"/>
      <c r="ET648" s="33"/>
      <c r="EU648" s="33"/>
      <c r="EV648" s="33"/>
      <c r="EW648" s="33"/>
      <c r="EX648" s="33"/>
      <c r="EY648" s="33"/>
      <c r="EZ648" s="33"/>
      <c r="FA648" s="33"/>
      <c r="FB648" s="33"/>
      <c r="FC648" s="33"/>
      <c r="FD648" s="33"/>
      <c r="FE648" s="33"/>
      <c r="FF648" s="33"/>
      <c r="FG648" s="33"/>
      <c r="FH648" s="33"/>
      <c r="FI648" s="33"/>
      <c r="FJ648" s="33"/>
      <c r="FK648" s="33"/>
      <c r="FL648" s="33"/>
      <c r="FM648" s="33"/>
      <c r="FN648" s="33"/>
      <c r="FO648" s="33"/>
      <c r="FP648" s="33"/>
      <c r="FQ648" s="33"/>
      <c r="FR648" s="33"/>
      <c r="FS648" s="33"/>
      <c r="FT648" s="33"/>
      <c r="FU648" s="33"/>
      <c r="FV648" s="33"/>
      <c r="FW648" s="33"/>
      <c r="FX648" s="33"/>
      <c r="FY648" s="33"/>
      <c r="FZ648" s="33"/>
      <c r="GA648" s="33"/>
      <c r="GB648" s="33"/>
      <c r="GC648" s="33"/>
      <c r="GD648" s="33"/>
      <c r="GE648" s="33"/>
      <c r="GF648" s="33"/>
      <c r="GG648" s="33"/>
      <c r="GH648" s="33"/>
      <c r="GI648" s="33"/>
      <c r="GJ648" s="33"/>
      <c r="GK648" s="33"/>
      <c r="GL648" s="33"/>
      <c r="GM648" s="33"/>
      <c r="GN648" s="33"/>
      <c r="GO648" s="33"/>
      <c r="GP648" s="33"/>
      <c r="GQ648" s="33"/>
      <c r="GR648" s="33"/>
      <c r="GS648" s="33"/>
      <c r="GT648" s="33"/>
      <c r="GU648" s="33"/>
      <c r="GV648" s="33"/>
      <c r="GW648" s="33"/>
      <c r="GX648" s="33"/>
      <c r="GY648" s="33"/>
      <c r="GZ648" s="33"/>
      <c r="HA648" s="33"/>
      <c r="HB648" s="33"/>
      <c r="HC648" s="33"/>
      <c r="HD648" s="33"/>
      <c r="HE648" s="33"/>
      <c r="HF648" s="33"/>
      <c r="HG648" s="33"/>
      <c r="HH648" s="33"/>
      <c r="HI648" s="33"/>
      <c r="HJ648" s="33"/>
      <c r="HK648" s="33"/>
      <c r="HL648" s="33"/>
      <c r="HM648" s="33"/>
      <c r="HN648" s="33"/>
      <c r="HO648" s="33"/>
      <c r="HP648" s="33"/>
      <c r="HQ648" s="33"/>
      <c r="HR648" s="33"/>
      <c r="HS648" s="33"/>
      <c r="HT648" s="33"/>
      <c r="HU648" s="33"/>
      <c r="HV648" s="33"/>
      <c r="HW648" s="33"/>
      <c r="HX648" s="33"/>
      <c r="HY648" s="33"/>
      <c r="HZ648" s="33"/>
      <c r="IA648" s="33"/>
      <c r="IB648" s="33"/>
      <c r="IC648" s="33"/>
      <c r="ID648" s="33"/>
      <c r="IE648" s="33"/>
      <c r="IF648" s="33"/>
      <c r="IG648" s="33"/>
      <c r="IH648" s="33"/>
      <c r="II648" s="33"/>
      <c r="IJ648" s="33"/>
      <c r="IK648" s="33"/>
      <c r="IL648" s="33"/>
      <c r="IM648" s="33"/>
      <c r="IN648" s="33"/>
      <c r="IO648" s="33"/>
      <c r="IP648" s="33"/>
      <c r="IQ648" s="33"/>
      <c r="IR648" s="33"/>
      <c r="IS648" s="33"/>
      <c r="IT648" s="33"/>
      <c r="IU648" s="33"/>
      <c r="IV648" s="33"/>
      <c r="IW648" s="33"/>
      <c r="IX648" s="33"/>
    </row>
    <row r="649" spans="1:258" ht="18" x14ac:dyDescent="0.25">
      <c r="A649" s="24">
        <f>LOOKUP(2,1/($A$4:$A648&lt;&gt;""),$A$4:$A648)+1</f>
        <v>641</v>
      </c>
      <c r="B649" s="25"/>
      <c r="C649" s="42"/>
      <c r="D649" s="26" t="str">
        <f ca="1">IFERROR(IF($E649="","",VLOOKUP($E649,'Currency Pairs'!$B$4:$D$1001,3,FALSE)),"")</f>
        <v/>
      </c>
      <c r="E649" s="41" t="str">
        <f ca="1">IFERROR(IF($D649="","",VLOOKUP($D649,'Currency Pairs'!$A$4:$B$1001,2,FALSE)),"")</f>
        <v/>
      </c>
      <c r="F649" s="42"/>
      <c r="G649" s="41"/>
      <c r="H649" s="41"/>
      <c r="I649" s="41"/>
      <c r="J649" s="43" t="str">
        <f t="shared" si="20"/>
        <v/>
      </c>
      <c r="K649" s="76"/>
      <c r="L649" s="41"/>
      <c r="M649" s="44"/>
      <c r="N649" s="45" t="str">
        <f>IF(OR($G649="",$L649=""),"",ROUND(IF($F649="Long",(L649-G649),(G649-L649)) * POWER(10, VLOOKUP($D649,'Currency Pairs'!$A:$C,3,FALSE)),0))</f>
        <v/>
      </c>
      <c r="O649" s="89" t="str">
        <f>IF($P649="","",(($P649+$Q649+$R649)/LOOKUP(2,1/($V$4:$V648&lt;&gt;""),$V$4:$V648)))</f>
        <v/>
      </c>
      <c r="P649" s="46"/>
      <c r="Q649" s="46"/>
      <c r="R649" s="46"/>
      <c r="S649" s="31" t="str">
        <f t="shared" si="21"/>
        <v/>
      </c>
      <c r="T649" s="63"/>
      <c r="U649" s="63"/>
      <c r="V649" s="30" t="str">
        <f>IF($P649="","",$P649+$Q649+LOOKUP(2,1/($V$4:$V648&lt;&gt;""),$V$4:$V648))</f>
        <v/>
      </c>
      <c r="W649" s="31"/>
      <c r="X649" s="31"/>
      <c r="Y649" s="32"/>
      <c r="Z649" s="32"/>
      <c r="AA649" s="32"/>
      <c r="AB649" s="32"/>
      <c r="AC649" s="32"/>
      <c r="AD649" s="32"/>
      <c r="AE649" s="32"/>
      <c r="AF649" s="32"/>
      <c r="AG649" s="32"/>
      <c r="AH649" s="32"/>
      <c r="AI649" s="32"/>
      <c r="AJ649" s="32"/>
      <c r="AK649" s="32"/>
      <c r="AL649" s="32"/>
      <c r="AM649" s="32"/>
      <c r="AN649" s="32"/>
      <c r="AO649" s="32"/>
      <c r="AP649" s="32"/>
      <c r="AQ649" s="32"/>
      <c r="AR649" s="32"/>
      <c r="AS649" s="32"/>
      <c r="AT649" s="32"/>
      <c r="AU649" s="32"/>
      <c r="AV649" s="32"/>
      <c r="AW649" s="32"/>
      <c r="AX649" s="32"/>
      <c r="AY649" s="32"/>
      <c r="AZ649" s="32"/>
      <c r="BA649" s="32"/>
      <c r="BB649" s="32"/>
      <c r="BC649" s="32"/>
      <c r="BD649" s="32"/>
      <c r="BE649" s="32"/>
      <c r="BF649" s="32"/>
      <c r="BG649" s="32"/>
      <c r="BH649" s="32"/>
      <c r="BI649" s="32"/>
      <c r="BJ649" s="32"/>
      <c r="BK649" s="32"/>
      <c r="BL649" s="32"/>
      <c r="BM649" s="32"/>
      <c r="BN649" s="32"/>
      <c r="BO649" s="32"/>
      <c r="BP649" s="32"/>
      <c r="BQ649" s="32"/>
      <c r="BR649" s="32"/>
      <c r="BS649" s="32"/>
      <c r="BT649" s="32"/>
      <c r="BU649" s="32"/>
      <c r="BV649" s="32"/>
      <c r="BW649" s="32"/>
      <c r="BX649" s="32"/>
      <c r="BY649" s="32"/>
      <c r="BZ649" s="32"/>
      <c r="CA649" s="32"/>
      <c r="CB649" s="32"/>
      <c r="CC649" s="32"/>
      <c r="CD649" s="32"/>
      <c r="CE649" s="32"/>
      <c r="CF649" s="32"/>
      <c r="CG649" s="32"/>
      <c r="CH649" s="32"/>
      <c r="CI649" s="32"/>
      <c r="CJ649" s="32"/>
      <c r="CK649" s="32"/>
      <c r="CL649" s="32"/>
      <c r="CM649" s="32"/>
      <c r="CN649" s="32"/>
      <c r="CO649" s="32"/>
      <c r="CP649" s="32"/>
      <c r="CQ649" s="32"/>
      <c r="CR649" s="32"/>
      <c r="CS649" s="32"/>
      <c r="CT649" s="32"/>
      <c r="CU649" s="32"/>
      <c r="CV649" s="32"/>
      <c r="CW649" s="32"/>
      <c r="CX649" s="32"/>
      <c r="CY649" s="32"/>
      <c r="CZ649" s="32"/>
      <c r="DA649" s="32"/>
      <c r="DB649" s="32"/>
      <c r="DC649" s="32"/>
      <c r="DD649" s="32"/>
      <c r="DE649" s="32"/>
      <c r="DF649" s="32"/>
      <c r="DG649" s="32"/>
      <c r="DH649" s="32"/>
      <c r="DI649" s="32"/>
      <c r="DJ649" s="32"/>
      <c r="DK649" s="32"/>
      <c r="DL649" s="32"/>
      <c r="DM649" s="32"/>
      <c r="DN649" s="32"/>
      <c r="DO649" s="32"/>
      <c r="DP649" s="32"/>
      <c r="DQ649" s="32"/>
      <c r="DR649" s="32"/>
      <c r="DS649" s="32"/>
      <c r="DT649" s="32"/>
      <c r="DU649" s="32"/>
      <c r="DV649" s="32"/>
      <c r="DW649" s="32"/>
      <c r="DX649" s="32"/>
      <c r="DY649" s="32"/>
      <c r="DZ649" s="32"/>
      <c r="EA649" s="32"/>
      <c r="EB649" s="32"/>
      <c r="EC649" s="32"/>
      <c r="ED649" s="32"/>
      <c r="EE649" s="32"/>
      <c r="EF649" s="32"/>
      <c r="EG649" s="32"/>
      <c r="EH649" s="32"/>
      <c r="EI649" s="32"/>
      <c r="EJ649" s="32"/>
      <c r="EK649" s="32"/>
      <c r="EL649" s="32"/>
      <c r="EM649" s="32"/>
      <c r="EN649" s="32"/>
      <c r="EO649" s="32"/>
      <c r="EP649" s="32"/>
      <c r="EQ649" s="32"/>
      <c r="ER649" s="32"/>
      <c r="ES649" s="32"/>
      <c r="ET649" s="32"/>
      <c r="EU649" s="32"/>
      <c r="EV649" s="32"/>
      <c r="EW649" s="32"/>
      <c r="EX649" s="32"/>
      <c r="EY649" s="32"/>
      <c r="EZ649" s="32"/>
      <c r="FA649" s="32"/>
      <c r="FB649" s="32"/>
      <c r="FC649" s="32"/>
      <c r="FD649" s="32"/>
      <c r="FE649" s="32"/>
      <c r="FF649" s="32"/>
      <c r="FG649" s="32"/>
      <c r="FH649" s="32"/>
      <c r="FI649" s="32"/>
      <c r="FJ649" s="32"/>
      <c r="FK649" s="32"/>
      <c r="FL649" s="32"/>
      <c r="FM649" s="32"/>
      <c r="FN649" s="32"/>
      <c r="FO649" s="32"/>
      <c r="FP649" s="32"/>
      <c r="FQ649" s="32"/>
      <c r="FR649" s="32"/>
      <c r="FS649" s="32"/>
      <c r="FT649" s="32"/>
      <c r="FU649" s="32"/>
      <c r="FV649" s="32"/>
      <c r="FW649" s="32"/>
      <c r="FX649" s="32"/>
      <c r="FY649" s="32"/>
      <c r="FZ649" s="32"/>
      <c r="GA649" s="32"/>
      <c r="GB649" s="32"/>
      <c r="GC649" s="32"/>
      <c r="GD649" s="32"/>
      <c r="GE649" s="32"/>
      <c r="GF649" s="32"/>
      <c r="GG649" s="32"/>
      <c r="GH649" s="32"/>
      <c r="GI649" s="32"/>
      <c r="GJ649" s="32"/>
      <c r="GK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</row>
    <row r="650" spans="1:258" ht="18" x14ac:dyDescent="0.25">
      <c r="A650" s="33">
        <f>LOOKUP(2,1/($A$4:$A649&lt;&gt;""),$A$4:$A649)+1</f>
        <v>642</v>
      </c>
      <c r="B650" s="34"/>
      <c r="C650" s="48"/>
      <c r="D650" s="35" t="str">
        <f ca="1">IFERROR(IF($E650="","",VLOOKUP($E650,'Currency Pairs'!$B$4:$D$1001,3,FALSE)),"")</f>
        <v/>
      </c>
      <c r="E650" s="47" t="str">
        <f ca="1">IFERROR(IF($D650="","",VLOOKUP($D650,'Currency Pairs'!$A$4:$B$1001,2,FALSE)),"")</f>
        <v/>
      </c>
      <c r="F650" s="48"/>
      <c r="G650" s="47"/>
      <c r="H650" s="47"/>
      <c r="I650" s="47"/>
      <c r="J650" s="49" t="str">
        <f t="shared" si="20"/>
        <v/>
      </c>
      <c r="K650" s="77"/>
      <c r="L650" s="47"/>
      <c r="M650" s="50"/>
      <c r="N650" s="51" t="str">
        <f>IF(OR($G650="",$L650=""),"",ROUND(IF($F650="Long",(L650-G650),(G650-L650)) * POWER(10, VLOOKUP($D650,'Currency Pairs'!$A:$C,3,FALSE)),0))</f>
        <v/>
      </c>
      <c r="O650" s="93" t="str">
        <f>IF($P650="","",(($P650+$Q650+$R650)/LOOKUP(2,1/($V$4:$V649&lt;&gt;""),$V$4:$V649)))</f>
        <v/>
      </c>
      <c r="P650" s="52"/>
      <c r="Q650" s="52"/>
      <c r="R650" s="52"/>
      <c r="S650" s="40" t="str">
        <f t="shared" si="21"/>
        <v/>
      </c>
      <c r="T650" s="64"/>
      <c r="U650" s="64"/>
      <c r="V650" s="39" t="str">
        <f>IF($P650="","",$P650+$Q650+LOOKUP(2,1/($V$4:$V649&lt;&gt;""),$V$4:$V649))</f>
        <v/>
      </c>
      <c r="W650" s="40"/>
      <c r="X650" s="40"/>
      <c r="Y650" s="33"/>
      <c r="Z650" s="33"/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  <c r="CY650" s="33"/>
      <c r="CZ650" s="33"/>
      <c r="DA650" s="33"/>
      <c r="DB650" s="33"/>
      <c r="DC650" s="33"/>
      <c r="DD650" s="33"/>
      <c r="DE650" s="33"/>
      <c r="DF650" s="33"/>
      <c r="DG650" s="33"/>
      <c r="DH650" s="33"/>
      <c r="DI650" s="33"/>
      <c r="DJ650" s="33"/>
      <c r="DK650" s="33"/>
      <c r="DL650" s="33"/>
      <c r="DM650" s="33"/>
      <c r="DN650" s="33"/>
      <c r="DO650" s="33"/>
      <c r="DP650" s="33"/>
      <c r="DQ650" s="33"/>
      <c r="DR650" s="33"/>
      <c r="DS650" s="33"/>
      <c r="DT650" s="33"/>
      <c r="DU650" s="33"/>
      <c r="DV650" s="33"/>
      <c r="DW650" s="33"/>
      <c r="DX650" s="33"/>
      <c r="DY650" s="33"/>
      <c r="DZ650" s="33"/>
      <c r="EA650" s="33"/>
      <c r="EB650" s="33"/>
      <c r="EC650" s="33"/>
      <c r="ED650" s="33"/>
      <c r="EE650" s="33"/>
      <c r="EF650" s="33"/>
      <c r="EG650" s="33"/>
      <c r="EH650" s="33"/>
      <c r="EI650" s="33"/>
      <c r="EJ650" s="33"/>
      <c r="EK650" s="33"/>
      <c r="EL650" s="33"/>
      <c r="EM650" s="33"/>
      <c r="EN650" s="33"/>
      <c r="EO650" s="33"/>
      <c r="EP650" s="33"/>
      <c r="EQ650" s="33"/>
      <c r="ER650" s="33"/>
      <c r="ES650" s="33"/>
      <c r="ET650" s="33"/>
      <c r="EU650" s="33"/>
      <c r="EV650" s="33"/>
      <c r="EW650" s="33"/>
      <c r="EX650" s="33"/>
      <c r="EY650" s="33"/>
      <c r="EZ650" s="33"/>
      <c r="FA650" s="33"/>
      <c r="FB650" s="33"/>
      <c r="FC650" s="33"/>
      <c r="FD650" s="33"/>
      <c r="FE650" s="33"/>
      <c r="FF650" s="33"/>
      <c r="FG650" s="33"/>
      <c r="FH650" s="33"/>
      <c r="FI650" s="33"/>
      <c r="FJ650" s="33"/>
      <c r="FK650" s="33"/>
      <c r="FL650" s="33"/>
      <c r="FM650" s="33"/>
      <c r="FN650" s="33"/>
      <c r="FO650" s="33"/>
      <c r="FP650" s="33"/>
      <c r="FQ650" s="33"/>
      <c r="FR650" s="33"/>
      <c r="FS650" s="33"/>
      <c r="FT650" s="33"/>
      <c r="FU650" s="33"/>
      <c r="FV650" s="33"/>
      <c r="FW650" s="33"/>
      <c r="FX650" s="33"/>
      <c r="FY650" s="33"/>
      <c r="FZ650" s="33"/>
      <c r="GA650" s="33"/>
      <c r="GB650" s="33"/>
      <c r="GC650" s="33"/>
      <c r="GD650" s="33"/>
      <c r="GE650" s="33"/>
      <c r="GF650" s="33"/>
      <c r="GG650" s="33"/>
      <c r="GH650" s="33"/>
      <c r="GI650" s="33"/>
      <c r="GJ650" s="33"/>
      <c r="GK650" s="33"/>
      <c r="GL650" s="33"/>
      <c r="GM650" s="33"/>
      <c r="GN650" s="33"/>
      <c r="GO650" s="33"/>
      <c r="GP650" s="33"/>
      <c r="GQ650" s="33"/>
      <c r="GR650" s="33"/>
      <c r="GS650" s="33"/>
      <c r="GT650" s="33"/>
      <c r="GU650" s="33"/>
      <c r="GV650" s="33"/>
      <c r="GW650" s="33"/>
      <c r="GX650" s="33"/>
      <c r="GY650" s="33"/>
      <c r="GZ650" s="33"/>
      <c r="HA650" s="33"/>
      <c r="HB650" s="33"/>
      <c r="HC650" s="33"/>
      <c r="HD650" s="33"/>
      <c r="HE650" s="33"/>
      <c r="HF650" s="33"/>
      <c r="HG650" s="33"/>
      <c r="HH650" s="33"/>
      <c r="HI650" s="33"/>
      <c r="HJ650" s="33"/>
      <c r="HK650" s="33"/>
      <c r="HL650" s="33"/>
      <c r="HM650" s="33"/>
      <c r="HN650" s="33"/>
      <c r="HO650" s="33"/>
      <c r="HP650" s="33"/>
      <c r="HQ650" s="33"/>
      <c r="HR650" s="33"/>
      <c r="HS650" s="33"/>
      <c r="HT650" s="33"/>
      <c r="HU650" s="33"/>
      <c r="HV650" s="33"/>
      <c r="HW650" s="33"/>
      <c r="HX650" s="33"/>
      <c r="HY650" s="33"/>
      <c r="HZ650" s="33"/>
      <c r="IA650" s="33"/>
      <c r="IB650" s="33"/>
      <c r="IC650" s="33"/>
      <c r="ID650" s="33"/>
      <c r="IE650" s="33"/>
      <c r="IF650" s="33"/>
      <c r="IG650" s="33"/>
      <c r="IH650" s="33"/>
      <c r="II650" s="33"/>
      <c r="IJ650" s="33"/>
      <c r="IK650" s="33"/>
      <c r="IL650" s="33"/>
      <c r="IM650" s="33"/>
      <c r="IN650" s="33"/>
      <c r="IO650" s="33"/>
      <c r="IP650" s="33"/>
      <c r="IQ650" s="33"/>
      <c r="IR650" s="33"/>
      <c r="IS650" s="33"/>
      <c r="IT650" s="33"/>
      <c r="IU650" s="33"/>
      <c r="IV650" s="33"/>
      <c r="IW650" s="33"/>
      <c r="IX650" s="33"/>
    </row>
    <row r="651" spans="1:258" ht="18" x14ac:dyDescent="0.25">
      <c r="A651" s="24">
        <f>LOOKUP(2,1/($A$4:$A650&lt;&gt;""),$A$4:$A650)+1</f>
        <v>643</v>
      </c>
      <c r="B651" s="25"/>
      <c r="C651" s="42"/>
      <c r="D651" s="26" t="str">
        <f ca="1">IFERROR(IF($E651="","",VLOOKUP($E651,'Currency Pairs'!$B$4:$D$1001,3,FALSE)),"")</f>
        <v/>
      </c>
      <c r="E651" s="41" t="str">
        <f ca="1">IFERROR(IF($D651="","",VLOOKUP($D651,'Currency Pairs'!$A$4:$B$1001,2,FALSE)),"")</f>
        <v/>
      </c>
      <c r="F651" s="42"/>
      <c r="G651" s="41"/>
      <c r="H651" s="41"/>
      <c r="I651" s="41"/>
      <c r="J651" s="43" t="str">
        <f t="shared" si="20"/>
        <v/>
      </c>
      <c r="K651" s="76"/>
      <c r="L651" s="41"/>
      <c r="M651" s="44"/>
      <c r="N651" s="45" t="str">
        <f>IF(OR($G651="",$L651=""),"",ROUND(IF($F651="Long",(L651-G651),(G651-L651)) * POWER(10, VLOOKUP($D651,'Currency Pairs'!$A:$C,3,FALSE)),0))</f>
        <v/>
      </c>
      <c r="O651" s="89" t="str">
        <f>IF($P651="","",(($P651+$Q651+$R651)/LOOKUP(2,1/($V$4:$V650&lt;&gt;""),$V$4:$V650)))</f>
        <v/>
      </c>
      <c r="P651" s="46"/>
      <c r="Q651" s="46"/>
      <c r="R651" s="46"/>
      <c r="S651" s="31" t="str">
        <f t="shared" si="21"/>
        <v/>
      </c>
      <c r="T651" s="63"/>
      <c r="U651" s="63"/>
      <c r="V651" s="30" t="str">
        <f>IF($P651="","",$P651+$Q651+LOOKUP(2,1/($V$4:$V650&lt;&gt;""),$V$4:$V650))</f>
        <v/>
      </c>
      <c r="W651" s="31"/>
      <c r="X651" s="31"/>
      <c r="Y651" s="32"/>
      <c r="Z651" s="32"/>
      <c r="AA651" s="32"/>
      <c r="AB651" s="32"/>
      <c r="AC651" s="32"/>
      <c r="AD651" s="32"/>
      <c r="AE651" s="32"/>
      <c r="AF651" s="32"/>
      <c r="AG651" s="32"/>
      <c r="AH651" s="32"/>
      <c r="AI651" s="32"/>
      <c r="AJ651" s="32"/>
      <c r="AK651" s="32"/>
      <c r="AL651" s="32"/>
      <c r="AM651" s="32"/>
      <c r="AN651" s="32"/>
      <c r="AO651" s="32"/>
      <c r="AP651" s="32"/>
      <c r="AQ651" s="32"/>
      <c r="AR651" s="32"/>
      <c r="AS651" s="32"/>
      <c r="AT651" s="32"/>
      <c r="AU651" s="32"/>
      <c r="AV651" s="32"/>
      <c r="AW651" s="32"/>
      <c r="AX651" s="32"/>
      <c r="AY651" s="32"/>
      <c r="AZ651" s="32"/>
      <c r="BA651" s="32"/>
      <c r="BB651" s="32"/>
      <c r="BC651" s="32"/>
      <c r="BD651" s="32"/>
      <c r="BE651" s="32"/>
      <c r="BF651" s="32"/>
      <c r="BG651" s="32"/>
      <c r="BH651" s="32"/>
      <c r="BI651" s="32"/>
      <c r="BJ651" s="32"/>
      <c r="BK651" s="32"/>
      <c r="BL651" s="32"/>
      <c r="BM651" s="32"/>
      <c r="BN651" s="32"/>
      <c r="BO651" s="32"/>
      <c r="BP651" s="32"/>
      <c r="BQ651" s="32"/>
      <c r="BR651" s="32"/>
      <c r="BS651" s="32"/>
      <c r="BT651" s="32"/>
      <c r="BU651" s="32"/>
      <c r="BV651" s="32"/>
      <c r="BW651" s="32"/>
      <c r="BX651" s="32"/>
      <c r="BY651" s="32"/>
      <c r="BZ651" s="32"/>
      <c r="CA651" s="32"/>
      <c r="CB651" s="32"/>
      <c r="CC651" s="32"/>
      <c r="CD651" s="32"/>
      <c r="CE651" s="32"/>
      <c r="CF651" s="32"/>
      <c r="CG651" s="32"/>
      <c r="CH651" s="32"/>
      <c r="CI651" s="32"/>
      <c r="CJ651" s="32"/>
      <c r="CK651" s="32"/>
      <c r="CL651" s="32"/>
      <c r="CM651" s="32"/>
      <c r="CN651" s="32"/>
      <c r="CO651" s="32"/>
      <c r="CP651" s="32"/>
      <c r="CQ651" s="32"/>
      <c r="CR651" s="32"/>
      <c r="CS651" s="32"/>
      <c r="CT651" s="32"/>
      <c r="CU651" s="32"/>
      <c r="CV651" s="32"/>
      <c r="CW651" s="32"/>
      <c r="CX651" s="32"/>
      <c r="CY651" s="32"/>
      <c r="CZ651" s="32"/>
      <c r="DA651" s="32"/>
      <c r="DB651" s="32"/>
      <c r="DC651" s="32"/>
      <c r="DD651" s="32"/>
      <c r="DE651" s="32"/>
      <c r="DF651" s="32"/>
      <c r="DG651" s="32"/>
      <c r="DH651" s="32"/>
      <c r="DI651" s="32"/>
      <c r="DJ651" s="32"/>
      <c r="DK651" s="32"/>
      <c r="DL651" s="32"/>
      <c r="DM651" s="32"/>
      <c r="DN651" s="32"/>
      <c r="DO651" s="32"/>
      <c r="DP651" s="32"/>
      <c r="DQ651" s="32"/>
      <c r="DR651" s="32"/>
      <c r="DS651" s="32"/>
      <c r="DT651" s="32"/>
      <c r="DU651" s="32"/>
      <c r="DV651" s="32"/>
      <c r="DW651" s="32"/>
      <c r="DX651" s="32"/>
      <c r="DY651" s="32"/>
      <c r="DZ651" s="32"/>
      <c r="EA651" s="32"/>
      <c r="EB651" s="32"/>
      <c r="EC651" s="32"/>
      <c r="ED651" s="32"/>
      <c r="EE651" s="32"/>
      <c r="EF651" s="32"/>
      <c r="EG651" s="32"/>
      <c r="EH651" s="32"/>
      <c r="EI651" s="32"/>
      <c r="EJ651" s="32"/>
      <c r="EK651" s="32"/>
      <c r="EL651" s="32"/>
      <c r="EM651" s="32"/>
      <c r="EN651" s="32"/>
      <c r="EO651" s="32"/>
      <c r="EP651" s="32"/>
      <c r="EQ651" s="32"/>
      <c r="ER651" s="32"/>
      <c r="ES651" s="32"/>
      <c r="ET651" s="32"/>
      <c r="EU651" s="32"/>
      <c r="EV651" s="32"/>
      <c r="EW651" s="32"/>
      <c r="EX651" s="32"/>
      <c r="EY651" s="32"/>
      <c r="EZ651" s="32"/>
      <c r="FA651" s="32"/>
      <c r="FB651" s="32"/>
      <c r="FC651" s="32"/>
      <c r="FD651" s="32"/>
      <c r="FE651" s="32"/>
      <c r="FF651" s="32"/>
      <c r="FG651" s="32"/>
      <c r="FH651" s="32"/>
      <c r="FI651" s="32"/>
      <c r="FJ651" s="32"/>
      <c r="FK651" s="32"/>
      <c r="FL651" s="32"/>
      <c r="FM651" s="32"/>
      <c r="FN651" s="32"/>
      <c r="FO651" s="32"/>
      <c r="FP651" s="32"/>
      <c r="FQ651" s="32"/>
      <c r="FR651" s="32"/>
      <c r="FS651" s="32"/>
      <c r="FT651" s="32"/>
      <c r="FU651" s="32"/>
      <c r="FV651" s="32"/>
      <c r="FW651" s="32"/>
      <c r="FX651" s="32"/>
      <c r="FY651" s="32"/>
      <c r="FZ651" s="32"/>
      <c r="GA651" s="32"/>
      <c r="GB651" s="32"/>
      <c r="GC651" s="32"/>
      <c r="GD651" s="32"/>
      <c r="GE651" s="32"/>
      <c r="GF651" s="32"/>
      <c r="GG651" s="32"/>
      <c r="GH651" s="32"/>
      <c r="GI651" s="32"/>
      <c r="GJ651" s="32"/>
      <c r="GK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</row>
    <row r="652" spans="1:258" ht="18" x14ac:dyDescent="0.25">
      <c r="A652" s="33">
        <f>LOOKUP(2,1/($A$4:$A651&lt;&gt;""),$A$4:$A651)+1</f>
        <v>644</v>
      </c>
      <c r="B652" s="34"/>
      <c r="C652" s="48"/>
      <c r="D652" s="35" t="str">
        <f ca="1">IFERROR(IF($E652="","",VLOOKUP($E652,'Currency Pairs'!$B$4:$D$1001,3,FALSE)),"")</f>
        <v/>
      </c>
      <c r="E652" s="47" t="str">
        <f ca="1">IFERROR(IF($D652="","",VLOOKUP($D652,'Currency Pairs'!$A$4:$B$1001,2,FALSE)),"")</f>
        <v/>
      </c>
      <c r="F652" s="48"/>
      <c r="G652" s="47"/>
      <c r="H652" s="47"/>
      <c r="I652" s="47"/>
      <c r="J652" s="49" t="str">
        <f t="shared" ref="J652:J715" si="22">IF(OR($G652="",$H652="",$I652=""),"",ROUND(ABS(($G652-$I652)/($G652-$H652)),2))</f>
        <v/>
      </c>
      <c r="K652" s="77"/>
      <c r="L652" s="47"/>
      <c r="M652" s="50"/>
      <c r="N652" s="51" t="str">
        <f>IF(OR($G652="",$L652=""),"",ROUND(IF($F652="Long",(L652-G652),(G652-L652)) * POWER(10, VLOOKUP($D652,'Currency Pairs'!$A:$C,3,FALSE)),0))</f>
        <v/>
      </c>
      <c r="O652" s="93" t="str">
        <f>IF($P652="","",(($P652+$Q652+$R652)/LOOKUP(2,1/($V$4:$V651&lt;&gt;""),$V$4:$V651)))</f>
        <v/>
      </c>
      <c r="P652" s="52"/>
      <c r="Q652" s="52"/>
      <c r="R652" s="52"/>
      <c r="S652" s="40" t="str">
        <f t="shared" si="21"/>
        <v/>
      </c>
      <c r="T652" s="64"/>
      <c r="U652" s="64"/>
      <c r="V652" s="39" t="str">
        <f>IF($P652="","",$P652+$Q652+LOOKUP(2,1/($V$4:$V651&lt;&gt;""),$V$4:$V651))</f>
        <v/>
      </c>
      <c r="W652" s="40"/>
      <c r="X652" s="40"/>
      <c r="Y652" s="33"/>
      <c r="Z652" s="33"/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  <c r="CY652" s="33"/>
      <c r="CZ652" s="33"/>
      <c r="DA652" s="33"/>
      <c r="DB652" s="33"/>
      <c r="DC652" s="33"/>
      <c r="DD652" s="33"/>
      <c r="DE652" s="33"/>
      <c r="DF652" s="33"/>
      <c r="DG652" s="33"/>
      <c r="DH652" s="33"/>
      <c r="DI652" s="33"/>
      <c r="DJ652" s="33"/>
      <c r="DK652" s="33"/>
      <c r="DL652" s="33"/>
      <c r="DM652" s="33"/>
      <c r="DN652" s="33"/>
      <c r="DO652" s="33"/>
      <c r="DP652" s="33"/>
      <c r="DQ652" s="33"/>
      <c r="DR652" s="33"/>
      <c r="DS652" s="33"/>
      <c r="DT652" s="33"/>
      <c r="DU652" s="33"/>
      <c r="DV652" s="33"/>
      <c r="DW652" s="33"/>
      <c r="DX652" s="33"/>
      <c r="DY652" s="33"/>
      <c r="DZ652" s="33"/>
      <c r="EA652" s="33"/>
      <c r="EB652" s="33"/>
      <c r="EC652" s="33"/>
      <c r="ED652" s="33"/>
      <c r="EE652" s="33"/>
      <c r="EF652" s="33"/>
      <c r="EG652" s="33"/>
      <c r="EH652" s="33"/>
      <c r="EI652" s="33"/>
      <c r="EJ652" s="33"/>
      <c r="EK652" s="33"/>
      <c r="EL652" s="33"/>
      <c r="EM652" s="33"/>
      <c r="EN652" s="33"/>
      <c r="EO652" s="33"/>
      <c r="EP652" s="33"/>
      <c r="EQ652" s="33"/>
      <c r="ER652" s="33"/>
      <c r="ES652" s="33"/>
      <c r="ET652" s="33"/>
      <c r="EU652" s="33"/>
      <c r="EV652" s="33"/>
      <c r="EW652" s="33"/>
      <c r="EX652" s="33"/>
      <c r="EY652" s="33"/>
      <c r="EZ652" s="33"/>
      <c r="FA652" s="33"/>
      <c r="FB652" s="33"/>
      <c r="FC652" s="33"/>
      <c r="FD652" s="33"/>
      <c r="FE652" s="33"/>
      <c r="FF652" s="33"/>
      <c r="FG652" s="33"/>
      <c r="FH652" s="33"/>
      <c r="FI652" s="33"/>
      <c r="FJ652" s="33"/>
      <c r="FK652" s="33"/>
      <c r="FL652" s="33"/>
      <c r="FM652" s="33"/>
      <c r="FN652" s="33"/>
      <c r="FO652" s="33"/>
      <c r="FP652" s="33"/>
      <c r="FQ652" s="33"/>
      <c r="FR652" s="33"/>
      <c r="FS652" s="33"/>
      <c r="FT652" s="33"/>
      <c r="FU652" s="33"/>
      <c r="FV652" s="33"/>
      <c r="FW652" s="33"/>
      <c r="FX652" s="33"/>
      <c r="FY652" s="33"/>
      <c r="FZ652" s="33"/>
      <c r="GA652" s="33"/>
      <c r="GB652" s="33"/>
      <c r="GC652" s="33"/>
      <c r="GD652" s="33"/>
      <c r="GE652" s="33"/>
      <c r="GF652" s="33"/>
      <c r="GG652" s="33"/>
      <c r="GH652" s="33"/>
      <c r="GI652" s="33"/>
      <c r="GJ652" s="33"/>
      <c r="GK652" s="33"/>
      <c r="GL652" s="33"/>
      <c r="GM652" s="33"/>
      <c r="GN652" s="33"/>
      <c r="GO652" s="33"/>
      <c r="GP652" s="33"/>
      <c r="GQ652" s="33"/>
      <c r="GR652" s="33"/>
      <c r="GS652" s="33"/>
      <c r="GT652" s="33"/>
      <c r="GU652" s="33"/>
      <c r="GV652" s="33"/>
      <c r="GW652" s="33"/>
      <c r="GX652" s="33"/>
      <c r="GY652" s="33"/>
      <c r="GZ652" s="33"/>
      <c r="HA652" s="33"/>
      <c r="HB652" s="33"/>
      <c r="HC652" s="33"/>
      <c r="HD652" s="33"/>
      <c r="HE652" s="33"/>
      <c r="HF652" s="33"/>
      <c r="HG652" s="33"/>
      <c r="HH652" s="33"/>
      <c r="HI652" s="33"/>
      <c r="HJ652" s="33"/>
      <c r="HK652" s="33"/>
      <c r="HL652" s="33"/>
      <c r="HM652" s="33"/>
      <c r="HN652" s="33"/>
      <c r="HO652" s="33"/>
      <c r="HP652" s="33"/>
      <c r="HQ652" s="33"/>
      <c r="HR652" s="33"/>
      <c r="HS652" s="33"/>
      <c r="HT652" s="33"/>
      <c r="HU652" s="33"/>
      <c r="HV652" s="33"/>
      <c r="HW652" s="33"/>
      <c r="HX652" s="33"/>
      <c r="HY652" s="33"/>
      <c r="HZ652" s="33"/>
      <c r="IA652" s="33"/>
      <c r="IB652" s="33"/>
      <c r="IC652" s="33"/>
      <c r="ID652" s="33"/>
      <c r="IE652" s="33"/>
      <c r="IF652" s="33"/>
      <c r="IG652" s="33"/>
      <c r="IH652" s="33"/>
      <c r="II652" s="33"/>
      <c r="IJ652" s="33"/>
      <c r="IK652" s="33"/>
      <c r="IL652" s="33"/>
      <c r="IM652" s="33"/>
      <c r="IN652" s="33"/>
      <c r="IO652" s="33"/>
      <c r="IP652" s="33"/>
      <c r="IQ652" s="33"/>
      <c r="IR652" s="33"/>
      <c r="IS652" s="33"/>
      <c r="IT652" s="33"/>
      <c r="IU652" s="33"/>
      <c r="IV652" s="33"/>
      <c r="IW652" s="33"/>
      <c r="IX652" s="33"/>
    </row>
    <row r="653" spans="1:258" ht="18" x14ac:dyDescent="0.25">
      <c r="A653" s="24">
        <f>LOOKUP(2,1/($A$4:$A652&lt;&gt;""),$A$4:$A652)+1</f>
        <v>645</v>
      </c>
      <c r="B653" s="25"/>
      <c r="C653" s="42"/>
      <c r="D653" s="26" t="str">
        <f ca="1">IFERROR(IF($E653="","",VLOOKUP($E653,'Currency Pairs'!$B$4:$D$1001,3,FALSE)),"")</f>
        <v/>
      </c>
      <c r="E653" s="41" t="str">
        <f ca="1">IFERROR(IF($D653="","",VLOOKUP($D653,'Currency Pairs'!$A$4:$B$1001,2,FALSE)),"")</f>
        <v/>
      </c>
      <c r="F653" s="42"/>
      <c r="G653" s="41"/>
      <c r="H653" s="41"/>
      <c r="I653" s="41"/>
      <c r="J653" s="43" t="str">
        <f t="shared" si="22"/>
        <v/>
      </c>
      <c r="K653" s="76"/>
      <c r="L653" s="41"/>
      <c r="M653" s="44"/>
      <c r="N653" s="45" t="str">
        <f>IF(OR($G653="",$L653=""),"",ROUND(IF($F653="Long",(L653-G653),(G653-L653)) * POWER(10, VLOOKUP($D653,'Currency Pairs'!$A:$C,3,FALSE)),0))</f>
        <v/>
      </c>
      <c r="O653" s="89" t="str">
        <f>IF($P653="","",(($P653+$Q653+$R653)/LOOKUP(2,1/($V$4:$V652&lt;&gt;""),$V$4:$V652)))</f>
        <v/>
      </c>
      <c r="P653" s="46"/>
      <c r="Q653" s="46"/>
      <c r="R653" s="46"/>
      <c r="S653" s="31" t="str">
        <f t="shared" si="21"/>
        <v/>
      </c>
      <c r="T653" s="63"/>
      <c r="U653" s="63"/>
      <c r="V653" s="30" t="str">
        <f>IF($P653="","",$P653+$Q653+LOOKUP(2,1/($V$4:$V652&lt;&gt;""),$V$4:$V652))</f>
        <v/>
      </c>
      <c r="W653" s="31"/>
      <c r="X653" s="31"/>
      <c r="Y653" s="32"/>
      <c r="Z653" s="32"/>
      <c r="AA653" s="32"/>
      <c r="AB653" s="32"/>
      <c r="AC653" s="32"/>
      <c r="AD653" s="32"/>
      <c r="AE653" s="32"/>
      <c r="AF653" s="32"/>
      <c r="AG653" s="32"/>
      <c r="AH653" s="32"/>
      <c r="AI653" s="32"/>
      <c r="AJ653" s="32"/>
      <c r="AK653" s="32"/>
      <c r="AL653" s="32"/>
      <c r="AM653" s="32"/>
      <c r="AN653" s="32"/>
      <c r="AO653" s="32"/>
      <c r="AP653" s="32"/>
      <c r="AQ653" s="32"/>
      <c r="AR653" s="32"/>
      <c r="AS653" s="32"/>
      <c r="AT653" s="32"/>
      <c r="AU653" s="32"/>
      <c r="AV653" s="32"/>
      <c r="AW653" s="32"/>
      <c r="AX653" s="32"/>
      <c r="AY653" s="32"/>
      <c r="AZ653" s="32"/>
      <c r="BA653" s="32"/>
      <c r="BB653" s="32"/>
      <c r="BC653" s="32"/>
      <c r="BD653" s="32"/>
      <c r="BE653" s="32"/>
      <c r="BF653" s="32"/>
      <c r="BG653" s="32"/>
      <c r="BH653" s="32"/>
      <c r="BI653" s="32"/>
      <c r="BJ653" s="32"/>
      <c r="BK653" s="32"/>
      <c r="BL653" s="32"/>
      <c r="BM653" s="32"/>
      <c r="BN653" s="32"/>
      <c r="BO653" s="32"/>
      <c r="BP653" s="32"/>
      <c r="BQ653" s="32"/>
      <c r="BR653" s="32"/>
      <c r="BS653" s="32"/>
      <c r="BT653" s="32"/>
      <c r="BU653" s="32"/>
      <c r="BV653" s="32"/>
      <c r="BW653" s="32"/>
      <c r="BX653" s="32"/>
      <c r="BY653" s="32"/>
      <c r="BZ653" s="32"/>
      <c r="CA653" s="32"/>
      <c r="CB653" s="32"/>
      <c r="CC653" s="32"/>
      <c r="CD653" s="32"/>
      <c r="CE653" s="32"/>
      <c r="CF653" s="32"/>
      <c r="CG653" s="32"/>
      <c r="CH653" s="32"/>
      <c r="CI653" s="32"/>
      <c r="CJ653" s="32"/>
      <c r="CK653" s="32"/>
      <c r="CL653" s="32"/>
      <c r="CM653" s="32"/>
      <c r="CN653" s="32"/>
      <c r="CO653" s="32"/>
      <c r="CP653" s="32"/>
      <c r="CQ653" s="32"/>
      <c r="CR653" s="32"/>
      <c r="CS653" s="32"/>
      <c r="CT653" s="32"/>
      <c r="CU653" s="32"/>
      <c r="CV653" s="32"/>
      <c r="CW653" s="32"/>
      <c r="CX653" s="32"/>
      <c r="CY653" s="32"/>
      <c r="CZ653" s="32"/>
      <c r="DA653" s="32"/>
      <c r="DB653" s="32"/>
      <c r="DC653" s="32"/>
      <c r="DD653" s="32"/>
      <c r="DE653" s="32"/>
      <c r="DF653" s="32"/>
      <c r="DG653" s="32"/>
      <c r="DH653" s="32"/>
      <c r="DI653" s="32"/>
      <c r="DJ653" s="32"/>
      <c r="DK653" s="32"/>
      <c r="DL653" s="32"/>
      <c r="DM653" s="32"/>
      <c r="DN653" s="32"/>
      <c r="DO653" s="32"/>
      <c r="DP653" s="32"/>
      <c r="DQ653" s="32"/>
      <c r="DR653" s="32"/>
      <c r="DS653" s="32"/>
      <c r="DT653" s="32"/>
      <c r="DU653" s="32"/>
      <c r="DV653" s="32"/>
      <c r="DW653" s="32"/>
      <c r="DX653" s="32"/>
      <c r="DY653" s="32"/>
      <c r="DZ653" s="32"/>
      <c r="EA653" s="32"/>
      <c r="EB653" s="32"/>
      <c r="EC653" s="32"/>
      <c r="ED653" s="32"/>
      <c r="EE653" s="32"/>
      <c r="EF653" s="32"/>
      <c r="EG653" s="32"/>
      <c r="EH653" s="32"/>
      <c r="EI653" s="32"/>
      <c r="EJ653" s="32"/>
      <c r="EK653" s="32"/>
      <c r="EL653" s="32"/>
      <c r="EM653" s="32"/>
      <c r="EN653" s="32"/>
      <c r="EO653" s="32"/>
      <c r="EP653" s="32"/>
      <c r="EQ653" s="32"/>
      <c r="ER653" s="32"/>
      <c r="ES653" s="32"/>
      <c r="ET653" s="32"/>
      <c r="EU653" s="32"/>
      <c r="EV653" s="32"/>
      <c r="EW653" s="32"/>
      <c r="EX653" s="32"/>
      <c r="EY653" s="32"/>
      <c r="EZ653" s="32"/>
      <c r="FA653" s="32"/>
      <c r="FB653" s="32"/>
      <c r="FC653" s="32"/>
      <c r="FD653" s="32"/>
      <c r="FE653" s="32"/>
      <c r="FF653" s="32"/>
      <c r="FG653" s="32"/>
      <c r="FH653" s="32"/>
      <c r="FI653" s="32"/>
      <c r="FJ653" s="32"/>
      <c r="FK653" s="32"/>
      <c r="FL653" s="32"/>
      <c r="FM653" s="32"/>
      <c r="FN653" s="32"/>
      <c r="FO653" s="32"/>
      <c r="FP653" s="32"/>
      <c r="FQ653" s="32"/>
      <c r="FR653" s="32"/>
      <c r="FS653" s="32"/>
      <c r="FT653" s="32"/>
      <c r="FU653" s="32"/>
      <c r="FV653" s="32"/>
      <c r="FW653" s="32"/>
      <c r="FX653" s="32"/>
      <c r="FY653" s="32"/>
      <c r="FZ653" s="32"/>
      <c r="GA653" s="32"/>
      <c r="GB653" s="32"/>
      <c r="GC653" s="32"/>
      <c r="GD653" s="32"/>
      <c r="GE653" s="32"/>
      <c r="GF653" s="32"/>
      <c r="GG653" s="32"/>
      <c r="GH653" s="32"/>
      <c r="GI653" s="32"/>
      <c r="GJ653" s="32"/>
      <c r="GK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</row>
    <row r="654" spans="1:258" ht="18" x14ac:dyDescent="0.25">
      <c r="A654" s="33">
        <f>LOOKUP(2,1/($A$4:$A653&lt;&gt;""),$A$4:$A653)+1</f>
        <v>646</v>
      </c>
      <c r="B654" s="34"/>
      <c r="C654" s="48"/>
      <c r="D654" s="35" t="str">
        <f ca="1">IFERROR(IF($E654="","",VLOOKUP($E654,'Currency Pairs'!$B$4:$D$1001,3,FALSE)),"")</f>
        <v/>
      </c>
      <c r="E654" s="47" t="str">
        <f ca="1">IFERROR(IF($D654="","",VLOOKUP($D654,'Currency Pairs'!$A$4:$B$1001,2,FALSE)),"")</f>
        <v/>
      </c>
      <c r="F654" s="48"/>
      <c r="G654" s="47"/>
      <c r="H654" s="47"/>
      <c r="I654" s="47"/>
      <c r="J654" s="49" t="str">
        <f t="shared" si="22"/>
        <v/>
      </c>
      <c r="K654" s="77"/>
      <c r="L654" s="47"/>
      <c r="M654" s="50"/>
      <c r="N654" s="51" t="str">
        <f>IF(OR($G654="",$L654=""),"",ROUND(IF($F654="Long",(L654-G654),(G654-L654)) * POWER(10, VLOOKUP($D654,'Currency Pairs'!$A:$C,3,FALSE)),0))</f>
        <v/>
      </c>
      <c r="O654" s="93" t="str">
        <f>IF($P654="","",(($P654+$Q654+$R654)/LOOKUP(2,1/($V$4:$V653&lt;&gt;""),$V$4:$V653)))</f>
        <v/>
      </c>
      <c r="P654" s="52"/>
      <c r="Q654" s="52"/>
      <c r="R654" s="52"/>
      <c r="S654" s="40" t="str">
        <f t="shared" si="21"/>
        <v/>
      </c>
      <c r="T654" s="64"/>
      <c r="U654" s="64"/>
      <c r="V654" s="39" t="str">
        <f>IF($P654="","",$P654+$Q654+LOOKUP(2,1/($V$4:$V653&lt;&gt;""),$V$4:$V653))</f>
        <v/>
      </c>
      <c r="W654" s="40"/>
      <c r="X654" s="40"/>
      <c r="Y654" s="33"/>
      <c r="Z654" s="33"/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  <c r="CY654" s="33"/>
      <c r="CZ654" s="33"/>
      <c r="DA654" s="33"/>
      <c r="DB654" s="33"/>
      <c r="DC654" s="33"/>
      <c r="DD654" s="33"/>
      <c r="DE654" s="33"/>
      <c r="DF654" s="33"/>
      <c r="DG654" s="33"/>
      <c r="DH654" s="33"/>
      <c r="DI654" s="33"/>
      <c r="DJ654" s="33"/>
      <c r="DK654" s="33"/>
      <c r="DL654" s="33"/>
      <c r="DM654" s="33"/>
      <c r="DN654" s="33"/>
      <c r="DO654" s="33"/>
      <c r="DP654" s="33"/>
      <c r="DQ654" s="33"/>
      <c r="DR654" s="33"/>
      <c r="DS654" s="33"/>
      <c r="DT654" s="33"/>
      <c r="DU654" s="33"/>
      <c r="DV654" s="33"/>
      <c r="DW654" s="33"/>
      <c r="DX654" s="33"/>
      <c r="DY654" s="33"/>
      <c r="DZ654" s="33"/>
      <c r="EA654" s="33"/>
      <c r="EB654" s="33"/>
      <c r="EC654" s="33"/>
      <c r="ED654" s="33"/>
      <c r="EE654" s="33"/>
      <c r="EF654" s="33"/>
      <c r="EG654" s="33"/>
      <c r="EH654" s="33"/>
      <c r="EI654" s="33"/>
      <c r="EJ654" s="33"/>
      <c r="EK654" s="33"/>
      <c r="EL654" s="33"/>
      <c r="EM654" s="33"/>
      <c r="EN654" s="33"/>
      <c r="EO654" s="33"/>
      <c r="EP654" s="33"/>
      <c r="EQ654" s="33"/>
      <c r="ER654" s="33"/>
      <c r="ES654" s="33"/>
      <c r="ET654" s="33"/>
      <c r="EU654" s="33"/>
      <c r="EV654" s="33"/>
      <c r="EW654" s="33"/>
      <c r="EX654" s="33"/>
      <c r="EY654" s="33"/>
      <c r="EZ654" s="33"/>
      <c r="FA654" s="33"/>
      <c r="FB654" s="33"/>
      <c r="FC654" s="33"/>
      <c r="FD654" s="33"/>
      <c r="FE654" s="33"/>
      <c r="FF654" s="33"/>
      <c r="FG654" s="33"/>
      <c r="FH654" s="33"/>
      <c r="FI654" s="33"/>
      <c r="FJ654" s="33"/>
      <c r="FK654" s="33"/>
      <c r="FL654" s="33"/>
      <c r="FM654" s="33"/>
      <c r="FN654" s="33"/>
      <c r="FO654" s="33"/>
      <c r="FP654" s="33"/>
      <c r="FQ654" s="33"/>
      <c r="FR654" s="33"/>
      <c r="FS654" s="33"/>
      <c r="FT654" s="33"/>
      <c r="FU654" s="33"/>
      <c r="FV654" s="33"/>
      <c r="FW654" s="33"/>
      <c r="FX654" s="33"/>
      <c r="FY654" s="33"/>
      <c r="FZ654" s="33"/>
      <c r="GA654" s="33"/>
      <c r="GB654" s="33"/>
      <c r="GC654" s="33"/>
      <c r="GD654" s="33"/>
      <c r="GE654" s="33"/>
      <c r="GF654" s="33"/>
      <c r="GG654" s="33"/>
      <c r="GH654" s="33"/>
      <c r="GI654" s="33"/>
      <c r="GJ654" s="33"/>
      <c r="GK654" s="33"/>
      <c r="GL654" s="33"/>
      <c r="GM654" s="33"/>
      <c r="GN654" s="33"/>
      <c r="GO654" s="33"/>
      <c r="GP654" s="33"/>
      <c r="GQ654" s="33"/>
      <c r="GR654" s="33"/>
      <c r="GS654" s="33"/>
      <c r="GT654" s="33"/>
      <c r="GU654" s="33"/>
      <c r="GV654" s="33"/>
      <c r="GW654" s="33"/>
      <c r="GX654" s="33"/>
      <c r="GY654" s="33"/>
      <c r="GZ654" s="33"/>
      <c r="HA654" s="33"/>
      <c r="HB654" s="33"/>
      <c r="HC654" s="33"/>
      <c r="HD654" s="33"/>
      <c r="HE654" s="33"/>
      <c r="HF654" s="33"/>
      <c r="HG654" s="33"/>
      <c r="HH654" s="33"/>
      <c r="HI654" s="33"/>
      <c r="HJ654" s="33"/>
      <c r="HK654" s="33"/>
      <c r="HL654" s="33"/>
      <c r="HM654" s="33"/>
      <c r="HN654" s="33"/>
      <c r="HO654" s="33"/>
      <c r="HP654" s="33"/>
      <c r="HQ654" s="33"/>
      <c r="HR654" s="33"/>
      <c r="HS654" s="33"/>
      <c r="HT654" s="33"/>
      <c r="HU654" s="33"/>
      <c r="HV654" s="33"/>
      <c r="HW654" s="33"/>
      <c r="HX654" s="33"/>
      <c r="HY654" s="33"/>
      <c r="HZ654" s="33"/>
      <c r="IA654" s="33"/>
      <c r="IB654" s="33"/>
      <c r="IC654" s="33"/>
      <c r="ID654" s="33"/>
      <c r="IE654" s="33"/>
      <c r="IF654" s="33"/>
      <c r="IG654" s="33"/>
      <c r="IH654" s="33"/>
      <c r="II654" s="33"/>
      <c r="IJ654" s="33"/>
      <c r="IK654" s="33"/>
      <c r="IL654" s="33"/>
      <c r="IM654" s="33"/>
      <c r="IN654" s="33"/>
      <c r="IO654" s="33"/>
      <c r="IP654" s="33"/>
      <c r="IQ654" s="33"/>
      <c r="IR654" s="33"/>
      <c r="IS654" s="33"/>
      <c r="IT654" s="33"/>
      <c r="IU654" s="33"/>
      <c r="IV654" s="33"/>
      <c r="IW654" s="33"/>
      <c r="IX654" s="33"/>
    </row>
    <row r="655" spans="1:258" ht="18" x14ac:dyDescent="0.25">
      <c r="A655" s="24">
        <f>LOOKUP(2,1/($A$4:$A654&lt;&gt;""),$A$4:$A654)+1</f>
        <v>647</v>
      </c>
      <c r="B655" s="25"/>
      <c r="C655" s="42"/>
      <c r="D655" s="26" t="str">
        <f ca="1">IFERROR(IF($E655="","",VLOOKUP($E655,'Currency Pairs'!$B$4:$D$1001,3,FALSE)),"")</f>
        <v/>
      </c>
      <c r="E655" s="41" t="str">
        <f ca="1">IFERROR(IF($D655="","",VLOOKUP($D655,'Currency Pairs'!$A$4:$B$1001,2,FALSE)),"")</f>
        <v/>
      </c>
      <c r="F655" s="42"/>
      <c r="G655" s="41"/>
      <c r="H655" s="41"/>
      <c r="I655" s="41"/>
      <c r="J655" s="43" t="str">
        <f t="shared" si="22"/>
        <v/>
      </c>
      <c r="K655" s="76"/>
      <c r="L655" s="41"/>
      <c r="M655" s="44"/>
      <c r="N655" s="45" t="str">
        <f>IF(OR($G655="",$L655=""),"",ROUND(IF($F655="Long",(L655-G655),(G655-L655)) * POWER(10, VLOOKUP($D655,'Currency Pairs'!$A:$C,3,FALSE)),0))</f>
        <v/>
      </c>
      <c r="O655" s="89" t="str">
        <f>IF($P655="","",(($P655+$Q655+$R655)/LOOKUP(2,1/($V$4:$V654&lt;&gt;""),$V$4:$V654)))</f>
        <v/>
      </c>
      <c r="P655" s="46"/>
      <c r="Q655" s="46"/>
      <c r="R655" s="46"/>
      <c r="S655" s="31" t="str">
        <f t="shared" si="21"/>
        <v/>
      </c>
      <c r="T655" s="63"/>
      <c r="U655" s="63"/>
      <c r="V655" s="30" t="str">
        <f>IF($P655="","",$P655+$Q655+LOOKUP(2,1/($V$4:$V654&lt;&gt;""),$V$4:$V654))</f>
        <v/>
      </c>
      <c r="W655" s="31"/>
      <c r="X655" s="31"/>
      <c r="Y655" s="32"/>
      <c r="Z655" s="32"/>
      <c r="AA655" s="32"/>
      <c r="AB655" s="32"/>
      <c r="AC655" s="32"/>
      <c r="AD655" s="32"/>
      <c r="AE655" s="32"/>
      <c r="AF655" s="32"/>
      <c r="AG655" s="32"/>
      <c r="AH655" s="32"/>
      <c r="AI655" s="32"/>
      <c r="AJ655" s="32"/>
      <c r="AK655" s="32"/>
      <c r="AL655" s="32"/>
      <c r="AM655" s="32"/>
      <c r="AN655" s="32"/>
      <c r="AO655" s="32"/>
      <c r="AP655" s="32"/>
      <c r="AQ655" s="32"/>
      <c r="AR655" s="32"/>
      <c r="AS655" s="32"/>
      <c r="AT655" s="32"/>
      <c r="AU655" s="32"/>
      <c r="AV655" s="32"/>
      <c r="AW655" s="32"/>
      <c r="AX655" s="32"/>
      <c r="AY655" s="32"/>
      <c r="AZ655" s="32"/>
      <c r="BA655" s="32"/>
      <c r="BB655" s="32"/>
      <c r="BC655" s="32"/>
      <c r="BD655" s="32"/>
      <c r="BE655" s="32"/>
      <c r="BF655" s="32"/>
      <c r="BG655" s="32"/>
      <c r="BH655" s="32"/>
      <c r="BI655" s="32"/>
      <c r="BJ655" s="32"/>
      <c r="BK655" s="32"/>
      <c r="BL655" s="32"/>
      <c r="BM655" s="32"/>
      <c r="BN655" s="32"/>
      <c r="BO655" s="32"/>
      <c r="BP655" s="32"/>
      <c r="BQ655" s="32"/>
      <c r="BR655" s="32"/>
      <c r="BS655" s="32"/>
      <c r="BT655" s="32"/>
      <c r="BU655" s="32"/>
      <c r="BV655" s="32"/>
      <c r="BW655" s="32"/>
      <c r="BX655" s="32"/>
      <c r="BY655" s="32"/>
      <c r="BZ655" s="32"/>
      <c r="CA655" s="32"/>
      <c r="CB655" s="32"/>
      <c r="CC655" s="32"/>
      <c r="CD655" s="32"/>
      <c r="CE655" s="32"/>
      <c r="CF655" s="32"/>
      <c r="CG655" s="32"/>
      <c r="CH655" s="32"/>
      <c r="CI655" s="32"/>
      <c r="CJ655" s="32"/>
      <c r="CK655" s="32"/>
      <c r="CL655" s="32"/>
      <c r="CM655" s="32"/>
      <c r="CN655" s="32"/>
      <c r="CO655" s="32"/>
      <c r="CP655" s="32"/>
      <c r="CQ655" s="32"/>
      <c r="CR655" s="32"/>
      <c r="CS655" s="32"/>
      <c r="CT655" s="32"/>
      <c r="CU655" s="32"/>
      <c r="CV655" s="32"/>
      <c r="CW655" s="32"/>
      <c r="CX655" s="32"/>
      <c r="CY655" s="32"/>
      <c r="CZ655" s="32"/>
      <c r="DA655" s="32"/>
      <c r="DB655" s="32"/>
      <c r="DC655" s="32"/>
      <c r="DD655" s="32"/>
      <c r="DE655" s="32"/>
      <c r="DF655" s="32"/>
      <c r="DG655" s="32"/>
      <c r="DH655" s="32"/>
      <c r="DI655" s="32"/>
      <c r="DJ655" s="32"/>
      <c r="DK655" s="32"/>
      <c r="DL655" s="32"/>
      <c r="DM655" s="32"/>
      <c r="DN655" s="32"/>
      <c r="DO655" s="32"/>
      <c r="DP655" s="32"/>
      <c r="DQ655" s="32"/>
      <c r="DR655" s="32"/>
      <c r="DS655" s="32"/>
      <c r="DT655" s="32"/>
      <c r="DU655" s="32"/>
      <c r="DV655" s="32"/>
      <c r="DW655" s="32"/>
      <c r="DX655" s="32"/>
      <c r="DY655" s="32"/>
      <c r="DZ655" s="32"/>
      <c r="EA655" s="32"/>
      <c r="EB655" s="32"/>
      <c r="EC655" s="32"/>
      <c r="ED655" s="32"/>
      <c r="EE655" s="32"/>
      <c r="EF655" s="32"/>
      <c r="EG655" s="32"/>
      <c r="EH655" s="32"/>
      <c r="EI655" s="32"/>
      <c r="EJ655" s="32"/>
      <c r="EK655" s="32"/>
      <c r="EL655" s="32"/>
      <c r="EM655" s="32"/>
      <c r="EN655" s="32"/>
      <c r="EO655" s="32"/>
      <c r="EP655" s="32"/>
      <c r="EQ655" s="32"/>
      <c r="ER655" s="32"/>
      <c r="ES655" s="32"/>
      <c r="ET655" s="32"/>
      <c r="EU655" s="32"/>
      <c r="EV655" s="32"/>
      <c r="EW655" s="32"/>
      <c r="EX655" s="32"/>
      <c r="EY655" s="32"/>
      <c r="EZ655" s="32"/>
      <c r="FA655" s="32"/>
      <c r="FB655" s="32"/>
      <c r="FC655" s="32"/>
      <c r="FD655" s="32"/>
      <c r="FE655" s="32"/>
      <c r="FF655" s="32"/>
      <c r="FG655" s="32"/>
      <c r="FH655" s="32"/>
      <c r="FI655" s="32"/>
      <c r="FJ655" s="32"/>
      <c r="FK655" s="32"/>
      <c r="FL655" s="32"/>
      <c r="FM655" s="32"/>
      <c r="FN655" s="32"/>
      <c r="FO655" s="32"/>
      <c r="FP655" s="32"/>
      <c r="FQ655" s="32"/>
      <c r="FR655" s="32"/>
      <c r="FS655" s="32"/>
      <c r="FT655" s="32"/>
      <c r="FU655" s="32"/>
      <c r="FV655" s="32"/>
      <c r="FW655" s="32"/>
      <c r="FX655" s="32"/>
      <c r="FY655" s="32"/>
      <c r="FZ655" s="32"/>
      <c r="GA655" s="32"/>
      <c r="GB655" s="32"/>
      <c r="GC655" s="32"/>
      <c r="GD655" s="32"/>
      <c r="GE655" s="32"/>
      <c r="GF655" s="32"/>
      <c r="GG655" s="32"/>
      <c r="GH655" s="32"/>
      <c r="GI655" s="32"/>
      <c r="GJ655" s="32"/>
      <c r="GK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</row>
    <row r="656" spans="1:258" ht="18" x14ac:dyDescent="0.25">
      <c r="A656" s="33">
        <f>LOOKUP(2,1/($A$4:$A655&lt;&gt;""),$A$4:$A655)+1</f>
        <v>648</v>
      </c>
      <c r="B656" s="34"/>
      <c r="C656" s="48"/>
      <c r="D656" s="35" t="str">
        <f ca="1">IFERROR(IF($E656="","",VLOOKUP($E656,'Currency Pairs'!$B$4:$D$1001,3,FALSE)),"")</f>
        <v/>
      </c>
      <c r="E656" s="47" t="str">
        <f ca="1">IFERROR(IF($D656="","",VLOOKUP($D656,'Currency Pairs'!$A$4:$B$1001,2,FALSE)),"")</f>
        <v/>
      </c>
      <c r="F656" s="48"/>
      <c r="G656" s="47"/>
      <c r="H656" s="47"/>
      <c r="I656" s="47"/>
      <c r="J656" s="49" t="str">
        <f t="shared" si="22"/>
        <v/>
      </c>
      <c r="K656" s="77"/>
      <c r="L656" s="47"/>
      <c r="M656" s="50"/>
      <c r="N656" s="51" t="str">
        <f>IF(OR($G656="",$L656=""),"",ROUND(IF($F656="Long",(L656-G656),(G656-L656)) * POWER(10, VLOOKUP($D656,'Currency Pairs'!$A:$C,3,FALSE)),0))</f>
        <v/>
      </c>
      <c r="O656" s="93" t="str">
        <f>IF($P656="","",(($P656+$Q656+$R656)/LOOKUP(2,1/($V$4:$V655&lt;&gt;""),$V$4:$V655)))</f>
        <v/>
      </c>
      <c r="P656" s="52"/>
      <c r="Q656" s="52"/>
      <c r="R656" s="52"/>
      <c r="S656" s="40" t="str">
        <f t="shared" si="21"/>
        <v/>
      </c>
      <c r="T656" s="64"/>
      <c r="U656" s="64"/>
      <c r="V656" s="39" t="str">
        <f>IF($P656="","",$P656+$Q656+LOOKUP(2,1/($V$4:$V655&lt;&gt;""),$V$4:$V655))</f>
        <v/>
      </c>
      <c r="W656" s="40"/>
      <c r="X656" s="40"/>
      <c r="Y656" s="33"/>
      <c r="Z656" s="33"/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  <c r="CY656" s="33"/>
      <c r="CZ656" s="33"/>
      <c r="DA656" s="33"/>
      <c r="DB656" s="33"/>
      <c r="DC656" s="33"/>
      <c r="DD656" s="33"/>
      <c r="DE656" s="33"/>
      <c r="DF656" s="33"/>
      <c r="DG656" s="33"/>
      <c r="DH656" s="33"/>
      <c r="DI656" s="33"/>
      <c r="DJ656" s="33"/>
      <c r="DK656" s="33"/>
      <c r="DL656" s="33"/>
      <c r="DM656" s="33"/>
      <c r="DN656" s="33"/>
      <c r="DO656" s="33"/>
      <c r="DP656" s="33"/>
      <c r="DQ656" s="33"/>
      <c r="DR656" s="33"/>
      <c r="DS656" s="33"/>
      <c r="DT656" s="33"/>
      <c r="DU656" s="33"/>
      <c r="DV656" s="33"/>
      <c r="DW656" s="33"/>
      <c r="DX656" s="33"/>
      <c r="DY656" s="33"/>
      <c r="DZ656" s="33"/>
      <c r="EA656" s="33"/>
      <c r="EB656" s="33"/>
      <c r="EC656" s="33"/>
      <c r="ED656" s="33"/>
      <c r="EE656" s="33"/>
      <c r="EF656" s="33"/>
      <c r="EG656" s="33"/>
      <c r="EH656" s="33"/>
      <c r="EI656" s="33"/>
      <c r="EJ656" s="33"/>
      <c r="EK656" s="33"/>
      <c r="EL656" s="33"/>
      <c r="EM656" s="33"/>
      <c r="EN656" s="33"/>
      <c r="EO656" s="33"/>
      <c r="EP656" s="33"/>
      <c r="EQ656" s="33"/>
      <c r="ER656" s="33"/>
      <c r="ES656" s="33"/>
      <c r="ET656" s="33"/>
      <c r="EU656" s="33"/>
      <c r="EV656" s="33"/>
      <c r="EW656" s="33"/>
      <c r="EX656" s="33"/>
      <c r="EY656" s="33"/>
      <c r="EZ656" s="33"/>
      <c r="FA656" s="33"/>
      <c r="FB656" s="33"/>
      <c r="FC656" s="33"/>
      <c r="FD656" s="33"/>
      <c r="FE656" s="33"/>
      <c r="FF656" s="33"/>
      <c r="FG656" s="33"/>
      <c r="FH656" s="33"/>
      <c r="FI656" s="33"/>
      <c r="FJ656" s="33"/>
      <c r="FK656" s="33"/>
      <c r="FL656" s="33"/>
      <c r="FM656" s="33"/>
      <c r="FN656" s="33"/>
      <c r="FO656" s="33"/>
      <c r="FP656" s="33"/>
      <c r="FQ656" s="33"/>
      <c r="FR656" s="33"/>
      <c r="FS656" s="33"/>
      <c r="FT656" s="33"/>
      <c r="FU656" s="33"/>
      <c r="FV656" s="33"/>
      <c r="FW656" s="33"/>
      <c r="FX656" s="33"/>
      <c r="FY656" s="33"/>
      <c r="FZ656" s="33"/>
      <c r="GA656" s="33"/>
      <c r="GB656" s="33"/>
      <c r="GC656" s="33"/>
      <c r="GD656" s="33"/>
      <c r="GE656" s="33"/>
      <c r="GF656" s="33"/>
      <c r="GG656" s="33"/>
      <c r="GH656" s="33"/>
      <c r="GI656" s="33"/>
      <c r="GJ656" s="33"/>
      <c r="GK656" s="33"/>
      <c r="GL656" s="33"/>
      <c r="GM656" s="33"/>
      <c r="GN656" s="33"/>
      <c r="GO656" s="33"/>
      <c r="GP656" s="33"/>
      <c r="GQ656" s="33"/>
      <c r="GR656" s="33"/>
      <c r="GS656" s="33"/>
      <c r="GT656" s="33"/>
      <c r="GU656" s="33"/>
      <c r="GV656" s="33"/>
      <c r="GW656" s="33"/>
      <c r="GX656" s="33"/>
      <c r="GY656" s="33"/>
      <c r="GZ656" s="33"/>
      <c r="HA656" s="33"/>
      <c r="HB656" s="33"/>
      <c r="HC656" s="33"/>
      <c r="HD656" s="33"/>
      <c r="HE656" s="33"/>
      <c r="HF656" s="33"/>
      <c r="HG656" s="33"/>
      <c r="HH656" s="33"/>
      <c r="HI656" s="33"/>
      <c r="HJ656" s="33"/>
      <c r="HK656" s="33"/>
      <c r="HL656" s="33"/>
      <c r="HM656" s="33"/>
      <c r="HN656" s="33"/>
      <c r="HO656" s="33"/>
      <c r="HP656" s="33"/>
      <c r="HQ656" s="33"/>
      <c r="HR656" s="33"/>
      <c r="HS656" s="33"/>
      <c r="HT656" s="33"/>
      <c r="HU656" s="33"/>
      <c r="HV656" s="33"/>
      <c r="HW656" s="33"/>
      <c r="HX656" s="33"/>
      <c r="HY656" s="33"/>
      <c r="HZ656" s="33"/>
      <c r="IA656" s="33"/>
      <c r="IB656" s="33"/>
      <c r="IC656" s="33"/>
      <c r="ID656" s="33"/>
      <c r="IE656" s="33"/>
      <c r="IF656" s="33"/>
      <c r="IG656" s="33"/>
      <c r="IH656" s="33"/>
      <c r="II656" s="33"/>
      <c r="IJ656" s="33"/>
      <c r="IK656" s="33"/>
      <c r="IL656" s="33"/>
      <c r="IM656" s="33"/>
      <c r="IN656" s="33"/>
      <c r="IO656" s="33"/>
      <c r="IP656" s="33"/>
      <c r="IQ656" s="33"/>
      <c r="IR656" s="33"/>
      <c r="IS656" s="33"/>
      <c r="IT656" s="33"/>
      <c r="IU656" s="33"/>
      <c r="IV656" s="33"/>
      <c r="IW656" s="33"/>
      <c r="IX656" s="33"/>
    </row>
    <row r="657" spans="1:258" ht="18" x14ac:dyDescent="0.25">
      <c r="A657" s="24">
        <f>LOOKUP(2,1/($A$4:$A656&lt;&gt;""),$A$4:$A656)+1</f>
        <v>649</v>
      </c>
      <c r="B657" s="25"/>
      <c r="C657" s="42"/>
      <c r="D657" s="26" t="str">
        <f ca="1">IFERROR(IF($E657="","",VLOOKUP($E657,'Currency Pairs'!$B$4:$D$1001,3,FALSE)),"")</f>
        <v/>
      </c>
      <c r="E657" s="41" t="str">
        <f ca="1">IFERROR(IF($D657="","",VLOOKUP($D657,'Currency Pairs'!$A$4:$B$1001,2,FALSE)),"")</f>
        <v/>
      </c>
      <c r="F657" s="42"/>
      <c r="G657" s="41"/>
      <c r="H657" s="41"/>
      <c r="I657" s="41"/>
      <c r="J657" s="43" t="str">
        <f t="shared" si="22"/>
        <v/>
      </c>
      <c r="K657" s="76"/>
      <c r="L657" s="41"/>
      <c r="M657" s="44"/>
      <c r="N657" s="45" t="str">
        <f>IF(OR($G657="",$L657=""),"",ROUND(IF($F657="Long",(L657-G657),(G657-L657)) * POWER(10, VLOOKUP($D657,'Currency Pairs'!$A:$C,3,FALSE)),0))</f>
        <v/>
      </c>
      <c r="O657" s="89" t="str">
        <f>IF($P657="","",(($P657+$Q657+$R657)/LOOKUP(2,1/($V$4:$V656&lt;&gt;""),$V$4:$V656)))</f>
        <v/>
      </c>
      <c r="P657" s="46"/>
      <c r="Q657" s="46"/>
      <c r="R657" s="46"/>
      <c r="S657" s="31" t="str">
        <f t="shared" si="21"/>
        <v/>
      </c>
      <c r="T657" s="63"/>
      <c r="U657" s="63"/>
      <c r="V657" s="30" t="str">
        <f>IF($P657="","",$P657+$Q657+LOOKUP(2,1/($V$4:$V656&lt;&gt;""),$V$4:$V656))</f>
        <v/>
      </c>
      <c r="W657" s="31"/>
      <c r="X657" s="31"/>
      <c r="Y657" s="32"/>
      <c r="Z657" s="32"/>
      <c r="AA657" s="32"/>
      <c r="AB657" s="32"/>
      <c r="AC657" s="32"/>
      <c r="AD657" s="32"/>
      <c r="AE657" s="32"/>
      <c r="AF657" s="32"/>
      <c r="AG657" s="32"/>
      <c r="AH657" s="32"/>
      <c r="AI657" s="32"/>
      <c r="AJ657" s="32"/>
      <c r="AK657" s="32"/>
      <c r="AL657" s="32"/>
      <c r="AM657" s="32"/>
      <c r="AN657" s="32"/>
      <c r="AO657" s="32"/>
      <c r="AP657" s="32"/>
      <c r="AQ657" s="32"/>
      <c r="AR657" s="32"/>
      <c r="AS657" s="32"/>
      <c r="AT657" s="32"/>
      <c r="AU657" s="32"/>
      <c r="AV657" s="32"/>
      <c r="AW657" s="32"/>
      <c r="AX657" s="32"/>
      <c r="AY657" s="32"/>
      <c r="AZ657" s="32"/>
      <c r="BA657" s="32"/>
      <c r="BB657" s="32"/>
      <c r="BC657" s="32"/>
      <c r="BD657" s="32"/>
      <c r="BE657" s="32"/>
      <c r="BF657" s="32"/>
      <c r="BG657" s="32"/>
      <c r="BH657" s="32"/>
      <c r="BI657" s="32"/>
      <c r="BJ657" s="32"/>
      <c r="BK657" s="32"/>
      <c r="BL657" s="32"/>
      <c r="BM657" s="32"/>
      <c r="BN657" s="32"/>
      <c r="BO657" s="32"/>
      <c r="BP657" s="32"/>
      <c r="BQ657" s="32"/>
      <c r="BR657" s="32"/>
      <c r="BS657" s="32"/>
      <c r="BT657" s="32"/>
      <c r="BU657" s="32"/>
      <c r="BV657" s="32"/>
      <c r="BW657" s="32"/>
      <c r="BX657" s="32"/>
      <c r="BY657" s="32"/>
      <c r="BZ657" s="32"/>
      <c r="CA657" s="32"/>
      <c r="CB657" s="32"/>
      <c r="CC657" s="32"/>
      <c r="CD657" s="32"/>
      <c r="CE657" s="32"/>
      <c r="CF657" s="32"/>
      <c r="CG657" s="32"/>
      <c r="CH657" s="32"/>
      <c r="CI657" s="32"/>
      <c r="CJ657" s="32"/>
      <c r="CK657" s="32"/>
      <c r="CL657" s="32"/>
      <c r="CM657" s="32"/>
      <c r="CN657" s="32"/>
      <c r="CO657" s="32"/>
      <c r="CP657" s="32"/>
      <c r="CQ657" s="32"/>
      <c r="CR657" s="32"/>
      <c r="CS657" s="32"/>
      <c r="CT657" s="32"/>
      <c r="CU657" s="32"/>
      <c r="CV657" s="32"/>
      <c r="CW657" s="32"/>
      <c r="CX657" s="32"/>
      <c r="CY657" s="32"/>
      <c r="CZ657" s="32"/>
      <c r="DA657" s="32"/>
      <c r="DB657" s="32"/>
      <c r="DC657" s="32"/>
      <c r="DD657" s="32"/>
      <c r="DE657" s="32"/>
      <c r="DF657" s="32"/>
      <c r="DG657" s="32"/>
      <c r="DH657" s="32"/>
      <c r="DI657" s="32"/>
      <c r="DJ657" s="32"/>
      <c r="DK657" s="32"/>
      <c r="DL657" s="32"/>
      <c r="DM657" s="32"/>
      <c r="DN657" s="32"/>
      <c r="DO657" s="32"/>
      <c r="DP657" s="32"/>
      <c r="DQ657" s="32"/>
      <c r="DR657" s="32"/>
      <c r="DS657" s="32"/>
      <c r="DT657" s="32"/>
      <c r="DU657" s="32"/>
      <c r="DV657" s="32"/>
      <c r="DW657" s="32"/>
      <c r="DX657" s="32"/>
      <c r="DY657" s="32"/>
      <c r="DZ657" s="32"/>
      <c r="EA657" s="32"/>
      <c r="EB657" s="32"/>
      <c r="EC657" s="32"/>
      <c r="ED657" s="32"/>
      <c r="EE657" s="32"/>
      <c r="EF657" s="32"/>
      <c r="EG657" s="32"/>
      <c r="EH657" s="32"/>
      <c r="EI657" s="32"/>
      <c r="EJ657" s="32"/>
      <c r="EK657" s="32"/>
      <c r="EL657" s="32"/>
      <c r="EM657" s="32"/>
      <c r="EN657" s="32"/>
      <c r="EO657" s="32"/>
      <c r="EP657" s="32"/>
      <c r="EQ657" s="32"/>
      <c r="ER657" s="32"/>
      <c r="ES657" s="32"/>
      <c r="ET657" s="32"/>
      <c r="EU657" s="32"/>
      <c r="EV657" s="32"/>
      <c r="EW657" s="32"/>
      <c r="EX657" s="32"/>
      <c r="EY657" s="32"/>
      <c r="EZ657" s="32"/>
      <c r="FA657" s="32"/>
      <c r="FB657" s="32"/>
      <c r="FC657" s="32"/>
      <c r="FD657" s="32"/>
      <c r="FE657" s="32"/>
      <c r="FF657" s="32"/>
      <c r="FG657" s="32"/>
      <c r="FH657" s="32"/>
      <c r="FI657" s="32"/>
      <c r="FJ657" s="32"/>
      <c r="FK657" s="32"/>
      <c r="FL657" s="32"/>
      <c r="FM657" s="32"/>
      <c r="FN657" s="32"/>
      <c r="FO657" s="32"/>
      <c r="FP657" s="32"/>
      <c r="FQ657" s="32"/>
      <c r="FR657" s="32"/>
      <c r="FS657" s="32"/>
      <c r="FT657" s="32"/>
      <c r="FU657" s="32"/>
      <c r="FV657" s="32"/>
      <c r="FW657" s="32"/>
      <c r="FX657" s="32"/>
      <c r="FY657" s="32"/>
      <c r="FZ657" s="32"/>
      <c r="GA657" s="32"/>
      <c r="GB657" s="32"/>
      <c r="GC657" s="32"/>
      <c r="GD657" s="32"/>
      <c r="GE657" s="32"/>
      <c r="GF657" s="32"/>
      <c r="GG657" s="32"/>
      <c r="GH657" s="32"/>
      <c r="GI657" s="32"/>
      <c r="GJ657" s="32"/>
      <c r="GK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</row>
    <row r="658" spans="1:258" ht="18" x14ac:dyDescent="0.25">
      <c r="A658" s="33">
        <f>LOOKUP(2,1/($A$4:$A657&lt;&gt;""),$A$4:$A657)+1</f>
        <v>650</v>
      </c>
      <c r="B658" s="34"/>
      <c r="C658" s="48"/>
      <c r="D658" s="35" t="str">
        <f ca="1">IFERROR(IF($E658="","",VLOOKUP($E658,'Currency Pairs'!$B$4:$D$1001,3,FALSE)),"")</f>
        <v/>
      </c>
      <c r="E658" s="47" t="str">
        <f ca="1">IFERROR(IF($D658="","",VLOOKUP($D658,'Currency Pairs'!$A$4:$B$1001,2,FALSE)),"")</f>
        <v/>
      </c>
      <c r="F658" s="48"/>
      <c r="G658" s="47"/>
      <c r="H658" s="47"/>
      <c r="I658" s="47"/>
      <c r="J658" s="49" t="str">
        <f t="shared" si="22"/>
        <v/>
      </c>
      <c r="K658" s="77"/>
      <c r="L658" s="47"/>
      <c r="M658" s="50"/>
      <c r="N658" s="51" t="str">
        <f>IF(OR($G658="",$L658=""),"",ROUND(IF($F658="Long",(L658-G658),(G658-L658)) * POWER(10, VLOOKUP($D658,'Currency Pairs'!$A:$C,3,FALSE)),0))</f>
        <v/>
      </c>
      <c r="O658" s="93" t="str">
        <f>IF($P658="","",(($P658+$Q658+$R658)/LOOKUP(2,1/($V$4:$V657&lt;&gt;""),$V$4:$V657)))</f>
        <v/>
      </c>
      <c r="P658" s="52"/>
      <c r="Q658" s="52"/>
      <c r="R658" s="52"/>
      <c r="S658" s="40" t="str">
        <f t="shared" si="21"/>
        <v/>
      </c>
      <c r="T658" s="64"/>
      <c r="U658" s="64"/>
      <c r="V658" s="39" t="str">
        <f>IF($P658="","",$P658+$Q658+LOOKUP(2,1/($V$4:$V657&lt;&gt;""),$V$4:$V657))</f>
        <v/>
      </c>
      <c r="W658" s="40"/>
      <c r="X658" s="40"/>
      <c r="Y658" s="33"/>
      <c r="Z658" s="33"/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  <c r="CY658" s="33"/>
      <c r="CZ658" s="33"/>
      <c r="DA658" s="33"/>
      <c r="DB658" s="33"/>
      <c r="DC658" s="33"/>
      <c r="DD658" s="33"/>
      <c r="DE658" s="33"/>
      <c r="DF658" s="33"/>
      <c r="DG658" s="33"/>
      <c r="DH658" s="33"/>
      <c r="DI658" s="33"/>
      <c r="DJ658" s="33"/>
      <c r="DK658" s="33"/>
      <c r="DL658" s="33"/>
      <c r="DM658" s="33"/>
      <c r="DN658" s="33"/>
      <c r="DO658" s="33"/>
      <c r="DP658" s="33"/>
      <c r="DQ658" s="33"/>
      <c r="DR658" s="33"/>
      <c r="DS658" s="33"/>
      <c r="DT658" s="33"/>
      <c r="DU658" s="33"/>
      <c r="DV658" s="33"/>
      <c r="DW658" s="33"/>
      <c r="DX658" s="33"/>
      <c r="DY658" s="33"/>
      <c r="DZ658" s="33"/>
      <c r="EA658" s="33"/>
      <c r="EB658" s="33"/>
      <c r="EC658" s="33"/>
      <c r="ED658" s="33"/>
      <c r="EE658" s="33"/>
      <c r="EF658" s="33"/>
      <c r="EG658" s="33"/>
      <c r="EH658" s="33"/>
      <c r="EI658" s="33"/>
      <c r="EJ658" s="33"/>
      <c r="EK658" s="33"/>
      <c r="EL658" s="33"/>
      <c r="EM658" s="33"/>
      <c r="EN658" s="33"/>
      <c r="EO658" s="33"/>
      <c r="EP658" s="33"/>
      <c r="EQ658" s="33"/>
      <c r="ER658" s="33"/>
      <c r="ES658" s="33"/>
      <c r="ET658" s="33"/>
      <c r="EU658" s="33"/>
      <c r="EV658" s="33"/>
      <c r="EW658" s="33"/>
      <c r="EX658" s="33"/>
      <c r="EY658" s="33"/>
      <c r="EZ658" s="33"/>
      <c r="FA658" s="33"/>
      <c r="FB658" s="33"/>
      <c r="FC658" s="33"/>
      <c r="FD658" s="33"/>
      <c r="FE658" s="33"/>
      <c r="FF658" s="33"/>
      <c r="FG658" s="33"/>
      <c r="FH658" s="33"/>
      <c r="FI658" s="33"/>
      <c r="FJ658" s="33"/>
      <c r="FK658" s="33"/>
      <c r="FL658" s="33"/>
      <c r="FM658" s="33"/>
      <c r="FN658" s="33"/>
      <c r="FO658" s="33"/>
      <c r="FP658" s="33"/>
      <c r="FQ658" s="33"/>
      <c r="FR658" s="33"/>
      <c r="FS658" s="33"/>
      <c r="FT658" s="33"/>
      <c r="FU658" s="33"/>
      <c r="FV658" s="33"/>
      <c r="FW658" s="33"/>
      <c r="FX658" s="33"/>
      <c r="FY658" s="33"/>
      <c r="FZ658" s="33"/>
      <c r="GA658" s="33"/>
      <c r="GB658" s="33"/>
      <c r="GC658" s="33"/>
      <c r="GD658" s="33"/>
      <c r="GE658" s="33"/>
      <c r="GF658" s="33"/>
      <c r="GG658" s="33"/>
      <c r="GH658" s="33"/>
      <c r="GI658" s="33"/>
      <c r="GJ658" s="33"/>
      <c r="GK658" s="33"/>
      <c r="GL658" s="33"/>
      <c r="GM658" s="33"/>
      <c r="GN658" s="33"/>
      <c r="GO658" s="33"/>
      <c r="GP658" s="33"/>
      <c r="GQ658" s="33"/>
      <c r="GR658" s="33"/>
      <c r="GS658" s="33"/>
      <c r="GT658" s="33"/>
      <c r="GU658" s="33"/>
      <c r="GV658" s="33"/>
      <c r="GW658" s="33"/>
      <c r="GX658" s="33"/>
      <c r="GY658" s="33"/>
      <c r="GZ658" s="33"/>
      <c r="HA658" s="33"/>
      <c r="HB658" s="33"/>
      <c r="HC658" s="33"/>
      <c r="HD658" s="33"/>
      <c r="HE658" s="33"/>
      <c r="HF658" s="33"/>
      <c r="HG658" s="33"/>
      <c r="HH658" s="33"/>
      <c r="HI658" s="33"/>
      <c r="HJ658" s="33"/>
      <c r="HK658" s="33"/>
      <c r="HL658" s="33"/>
      <c r="HM658" s="33"/>
      <c r="HN658" s="33"/>
      <c r="HO658" s="33"/>
      <c r="HP658" s="33"/>
      <c r="HQ658" s="33"/>
      <c r="HR658" s="33"/>
      <c r="HS658" s="33"/>
      <c r="HT658" s="33"/>
      <c r="HU658" s="33"/>
      <c r="HV658" s="33"/>
      <c r="HW658" s="33"/>
      <c r="HX658" s="33"/>
      <c r="HY658" s="33"/>
      <c r="HZ658" s="33"/>
      <c r="IA658" s="33"/>
      <c r="IB658" s="33"/>
      <c r="IC658" s="33"/>
      <c r="ID658" s="33"/>
      <c r="IE658" s="33"/>
      <c r="IF658" s="33"/>
      <c r="IG658" s="33"/>
      <c r="IH658" s="33"/>
      <c r="II658" s="33"/>
      <c r="IJ658" s="33"/>
      <c r="IK658" s="33"/>
      <c r="IL658" s="33"/>
      <c r="IM658" s="33"/>
      <c r="IN658" s="33"/>
      <c r="IO658" s="33"/>
      <c r="IP658" s="33"/>
      <c r="IQ658" s="33"/>
      <c r="IR658" s="33"/>
      <c r="IS658" s="33"/>
      <c r="IT658" s="33"/>
      <c r="IU658" s="33"/>
      <c r="IV658" s="33"/>
      <c r="IW658" s="33"/>
      <c r="IX658" s="33"/>
    </row>
    <row r="659" spans="1:258" ht="18" x14ac:dyDescent="0.25">
      <c r="A659" s="24">
        <f>LOOKUP(2,1/($A$4:$A658&lt;&gt;""),$A$4:$A658)+1</f>
        <v>651</v>
      </c>
      <c r="B659" s="25"/>
      <c r="C659" s="42"/>
      <c r="D659" s="26" t="str">
        <f ca="1">IFERROR(IF($E659="","",VLOOKUP($E659,'Currency Pairs'!$B$4:$D$1001,3,FALSE)),"")</f>
        <v/>
      </c>
      <c r="E659" s="41" t="str">
        <f ca="1">IFERROR(IF($D659="","",VLOOKUP($D659,'Currency Pairs'!$A$4:$B$1001,2,FALSE)),"")</f>
        <v/>
      </c>
      <c r="F659" s="42"/>
      <c r="G659" s="41"/>
      <c r="H659" s="41"/>
      <c r="I659" s="41"/>
      <c r="J659" s="43" t="str">
        <f t="shared" si="22"/>
        <v/>
      </c>
      <c r="K659" s="76"/>
      <c r="L659" s="41"/>
      <c r="M659" s="44"/>
      <c r="N659" s="45" t="str">
        <f>IF(OR($G659="",$L659=""),"",ROUND(IF($F659="Long",(L659-G659),(G659-L659)) * POWER(10, VLOOKUP($D659,'Currency Pairs'!$A:$C,3,FALSE)),0))</f>
        <v/>
      </c>
      <c r="O659" s="89" t="str">
        <f>IF($P659="","",(($P659+$Q659+$R659)/LOOKUP(2,1/($V$4:$V658&lt;&gt;""),$V$4:$V658)))</f>
        <v/>
      </c>
      <c r="P659" s="46"/>
      <c r="Q659" s="46"/>
      <c r="R659" s="46"/>
      <c r="S659" s="31" t="str">
        <f t="shared" ref="S659:S722" si="23">IF(AND(B659&lt;&gt;"",M659&lt;&gt;""),IF(DATEDIF(B659,M659,"d")&gt;0,DATEDIF(B659,M659,"d"),"")&amp;
IF(DATEDIF(B659,M659,"d")=1," day",IF(DATEDIF(B659,M659,"d")=0, "Intraday"," days")),"")</f>
        <v/>
      </c>
      <c r="T659" s="63"/>
      <c r="U659" s="63"/>
      <c r="V659" s="30" t="str">
        <f>IF($P659="","",$P659+$Q659+LOOKUP(2,1/($V$4:$V658&lt;&gt;""),$V$4:$V658))</f>
        <v/>
      </c>
      <c r="W659" s="31"/>
      <c r="X659" s="31"/>
      <c r="Y659" s="32"/>
      <c r="Z659" s="32"/>
      <c r="AA659" s="32"/>
      <c r="AB659" s="32"/>
      <c r="AC659" s="32"/>
      <c r="AD659" s="32"/>
      <c r="AE659" s="32"/>
      <c r="AF659" s="32"/>
      <c r="AG659" s="32"/>
      <c r="AH659" s="32"/>
      <c r="AI659" s="32"/>
      <c r="AJ659" s="32"/>
      <c r="AK659" s="32"/>
      <c r="AL659" s="32"/>
      <c r="AM659" s="32"/>
      <c r="AN659" s="32"/>
      <c r="AO659" s="32"/>
      <c r="AP659" s="32"/>
      <c r="AQ659" s="32"/>
      <c r="AR659" s="32"/>
      <c r="AS659" s="32"/>
      <c r="AT659" s="32"/>
      <c r="AU659" s="32"/>
      <c r="AV659" s="32"/>
      <c r="AW659" s="32"/>
      <c r="AX659" s="32"/>
      <c r="AY659" s="32"/>
      <c r="AZ659" s="32"/>
      <c r="BA659" s="32"/>
      <c r="BB659" s="32"/>
      <c r="BC659" s="32"/>
      <c r="BD659" s="32"/>
      <c r="BE659" s="32"/>
      <c r="BF659" s="32"/>
      <c r="BG659" s="32"/>
      <c r="BH659" s="32"/>
      <c r="BI659" s="32"/>
      <c r="BJ659" s="32"/>
      <c r="BK659" s="32"/>
      <c r="BL659" s="32"/>
      <c r="BM659" s="32"/>
      <c r="BN659" s="32"/>
      <c r="BO659" s="32"/>
      <c r="BP659" s="32"/>
      <c r="BQ659" s="32"/>
      <c r="BR659" s="32"/>
      <c r="BS659" s="32"/>
      <c r="BT659" s="32"/>
      <c r="BU659" s="32"/>
      <c r="BV659" s="32"/>
      <c r="BW659" s="32"/>
      <c r="BX659" s="32"/>
      <c r="BY659" s="32"/>
      <c r="BZ659" s="32"/>
      <c r="CA659" s="32"/>
      <c r="CB659" s="32"/>
      <c r="CC659" s="32"/>
      <c r="CD659" s="32"/>
      <c r="CE659" s="32"/>
      <c r="CF659" s="32"/>
      <c r="CG659" s="32"/>
      <c r="CH659" s="32"/>
      <c r="CI659" s="32"/>
      <c r="CJ659" s="32"/>
      <c r="CK659" s="32"/>
      <c r="CL659" s="32"/>
      <c r="CM659" s="32"/>
      <c r="CN659" s="32"/>
      <c r="CO659" s="32"/>
      <c r="CP659" s="32"/>
      <c r="CQ659" s="32"/>
      <c r="CR659" s="32"/>
      <c r="CS659" s="32"/>
      <c r="CT659" s="32"/>
      <c r="CU659" s="32"/>
      <c r="CV659" s="32"/>
      <c r="CW659" s="32"/>
      <c r="CX659" s="32"/>
      <c r="CY659" s="32"/>
      <c r="CZ659" s="32"/>
      <c r="DA659" s="32"/>
      <c r="DB659" s="32"/>
      <c r="DC659" s="32"/>
      <c r="DD659" s="32"/>
      <c r="DE659" s="32"/>
      <c r="DF659" s="32"/>
      <c r="DG659" s="32"/>
      <c r="DH659" s="32"/>
      <c r="DI659" s="32"/>
      <c r="DJ659" s="32"/>
      <c r="DK659" s="32"/>
      <c r="DL659" s="32"/>
      <c r="DM659" s="32"/>
      <c r="DN659" s="32"/>
      <c r="DO659" s="32"/>
      <c r="DP659" s="32"/>
      <c r="DQ659" s="32"/>
      <c r="DR659" s="32"/>
      <c r="DS659" s="32"/>
      <c r="DT659" s="32"/>
      <c r="DU659" s="32"/>
      <c r="DV659" s="32"/>
      <c r="DW659" s="32"/>
      <c r="DX659" s="32"/>
      <c r="DY659" s="32"/>
      <c r="DZ659" s="32"/>
      <c r="EA659" s="32"/>
      <c r="EB659" s="32"/>
      <c r="EC659" s="32"/>
      <c r="ED659" s="32"/>
      <c r="EE659" s="32"/>
      <c r="EF659" s="32"/>
      <c r="EG659" s="32"/>
      <c r="EH659" s="32"/>
      <c r="EI659" s="32"/>
      <c r="EJ659" s="32"/>
      <c r="EK659" s="32"/>
      <c r="EL659" s="32"/>
      <c r="EM659" s="32"/>
      <c r="EN659" s="32"/>
      <c r="EO659" s="32"/>
      <c r="EP659" s="32"/>
      <c r="EQ659" s="32"/>
      <c r="ER659" s="32"/>
      <c r="ES659" s="32"/>
      <c r="ET659" s="32"/>
      <c r="EU659" s="32"/>
      <c r="EV659" s="32"/>
      <c r="EW659" s="32"/>
      <c r="EX659" s="32"/>
      <c r="EY659" s="32"/>
      <c r="EZ659" s="32"/>
      <c r="FA659" s="32"/>
      <c r="FB659" s="32"/>
      <c r="FC659" s="32"/>
      <c r="FD659" s="32"/>
      <c r="FE659" s="32"/>
      <c r="FF659" s="32"/>
      <c r="FG659" s="32"/>
      <c r="FH659" s="32"/>
      <c r="FI659" s="32"/>
      <c r="FJ659" s="32"/>
      <c r="FK659" s="32"/>
      <c r="FL659" s="32"/>
      <c r="FM659" s="32"/>
      <c r="FN659" s="32"/>
      <c r="FO659" s="32"/>
      <c r="FP659" s="32"/>
      <c r="FQ659" s="32"/>
      <c r="FR659" s="32"/>
      <c r="FS659" s="32"/>
      <c r="FT659" s="32"/>
      <c r="FU659" s="32"/>
      <c r="FV659" s="32"/>
      <c r="FW659" s="32"/>
      <c r="FX659" s="32"/>
      <c r="FY659" s="32"/>
      <c r="FZ659" s="32"/>
      <c r="GA659" s="32"/>
      <c r="GB659" s="32"/>
      <c r="GC659" s="32"/>
      <c r="GD659" s="32"/>
      <c r="GE659" s="32"/>
      <c r="GF659" s="32"/>
      <c r="GG659" s="32"/>
      <c r="GH659" s="32"/>
      <c r="GI659" s="32"/>
      <c r="GJ659" s="32"/>
      <c r="GK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</row>
    <row r="660" spans="1:258" ht="18" x14ac:dyDescent="0.25">
      <c r="A660" s="33">
        <f>LOOKUP(2,1/($A$4:$A659&lt;&gt;""),$A$4:$A659)+1</f>
        <v>652</v>
      </c>
      <c r="B660" s="34"/>
      <c r="C660" s="48"/>
      <c r="D660" s="35" t="str">
        <f ca="1">IFERROR(IF($E660="","",VLOOKUP($E660,'Currency Pairs'!$B$4:$D$1001,3,FALSE)),"")</f>
        <v/>
      </c>
      <c r="E660" s="47" t="str">
        <f ca="1">IFERROR(IF($D660="","",VLOOKUP($D660,'Currency Pairs'!$A$4:$B$1001,2,FALSE)),"")</f>
        <v/>
      </c>
      <c r="F660" s="48"/>
      <c r="G660" s="47"/>
      <c r="H660" s="47"/>
      <c r="I660" s="47"/>
      <c r="J660" s="49" t="str">
        <f t="shared" si="22"/>
        <v/>
      </c>
      <c r="K660" s="77"/>
      <c r="L660" s="47"/>
      <c r="M660" s="50"/>
      <c r="N660" s="51" t="str">
        <f>IF(OR($G660="",$L660=""),"",ROUND(IF($F660="Long",(L660-G660),(G660-L660)) * POWER(10, VLOOKUP($D660,'Currency Pairs'!$A:$C,3,FALSE)),0))</f>
        <v/>
      </c>
      <c r="O660" s="93" t="str">
        <f>IF($P660="","",(($P660+$Q660+$R660)/LOOKUP(2,1/($V$4:$V659&lt;&gt;""),$V$4:$V659)))</f>
        <v/>
      </c>
      <c r="P660" s="52"/>
      <c r="Q660" s="52"/>
      <c r="R660" s="52"/>
      <c r="S660" s="40" t="str">
        <f t="shared" si="23"/>
        <v/>
      </c>
      <c r="T660" s="64"/>
      <c r="U660" s="64"/>
      <c r="V660" s="39" t="str">
        <f>IF($P660="","",$P660+$Q660+LOOKUP(2,1/($V$4:$V659&lt;&gt;""),$V$4:$V659))</f>
        <v/>
      </c>
      <c r="W660" s="40"/>
      <c r="X660" s="40"/>
      <c r="Y660" s="33"/>
      <c r="Z660" s="33"/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  <c r="CY660" s="33"/>
      <c r="CZ660" s="33"/>
      <c r="DA660" s="33"/>
      <c r="DB660" s="33"/>
      <c r="DC660" s="33"/>
      <c r="DD660" s="33"/>
      <c r="DE660" s="33"/>
      <c r="DF660" s="33"/>
      <c r="DG660" s="33"/>
      <c r="DH660" s="33"/>
      <c r="DI660" s="33"/>
      <c r="DJ660" s="33"/>
      <c r="DK660" s="33"/>
      <c r="DL660" s="33"/>
      <c r="DM660" s="33"/>
      <c r="DN660" s="33"/>
      <c r="DO660" s="33"/>
      <c r="DP660" s="33"/>
      <c r="DQ660" s="33"/>
      <c r="DR660" s="33"/>
      <c r="DS660" s="33"/>
      <c r="DT660" s="33"/>
      <c r="DU660" s="33"/>
      <c r="DV660" s="33"/>
      <c r="DW660" s="33"/>
      <c r="DX660" s="33"/>
      <c r="DY660" s="33"/>
      <c r="DZ660" s="33"/>
      <c r="EA660" s="33"/>
      <c r="EB660" s="33"/>
      <c r="EC660" s="33"/>
      <c r="ED660" s="33"/>
      <c r="EE660" s="33"/>
      <c r="EF660" s="33"/>
      <c r="EG660" s="33"/>
      <c r="EH660" s="33"/>
      <c r="EI660" s="33"/>
      <c r="EJ660" s="33"/>
      <c r="EK660" s="33"/>
      <c r="EL660" s="33"/>
      <c r="EM660" s="33"/>
      <c r="EN660" s="33"/>
      <c r="EO660" s="33"/>
      <c r="EP660" s="33"/>
      <c r="EQ660" s="33"/>
      <c r="ER660" s="33"/>
      <c r="ES660" s="33"/>
      <c r="ET660" s="33"/>
      <c r="EU660" s="33"/>
      <c r="EV660" s="33"/>
      <c r="EW660" s="33"/>
      <c r="EX660" s="33"/>
      <c r="EY660" s="33"/>
      <c r="EZ660" s="33"/>
      <c r="FA660" s="33"/>
      <c r="FB660" s="33"/>
      <c r="FC660" s="33"/>
      <c r="FD660" s="33"/>
      <c r="FE660" s="33"/>
      <c r="FF660" s="33"/>
      <c r="FG660" s="33"/>
      <c r="FH660" s="33"/>
      <c r="FI660" s="33"/>
      <c r="FJ660" s="33"/>
      <c r="FK660" s="33"/>
      <c r="FL660" s="33"/>
      <c r="FM660" s="33"/>
      <c r="FN660" s="33"/>
      <c r="FO660" s="33"/>
      <c r="FP660" s="33"/>
      <c r="FQ660" s="33"/>
      <c r="FR660" s="33"/>
      <c r="FS660" s="33"/>
      <c r="FT660" s="33"/>
      <c r="FU660" s="33"/>
      <c r="FV660" s="33"/>
      <c r="FW660" s="33"/>
      <c r="FX660" s="33"/>
      <c r="FY660" s="33"/>
      <c r="FZ660" s="33"/>
      <c r="GA660" s="33"/>
      <c r="GB660" s="33"/>
      <c r="GC660" s="33"/>
      <c r="GD660" s="33"/>
      <c r="GE660" s="33"/>
      <c r="GF660" s="33"/>
      <c r="GG660" s="33"/>
      <c r="GH660" s="33"/>
      <c r="GI660" s="33"/>
      <c r="GJ660" s="33"/>
      <c r="GK660" s="33"/>
      <c r="GL660" s="33"/>
      <c r="GM660" s="33"/>
      <c r="GN660" s="33"/>
      <c r="GO660" s="33"/>
      <c r="GP660" s="33"/>
      <c r="GQ660" s="33"/>
      <c r="GR660" s="33"/>
      <c r="GS660" s="33"/>
      <c r="GT660" s="33"/>
      <c r="GU660" s="33"/>
      <c r="GV660" s="33"/>
      <c r="GW660" s="33"/>
      <c r="GX660" s="33"/>
      <c r="GY660" s="33"/>
      <c r="GZ660" s="33"/>
      <c r="HA660" s="33"/>
      <c r="HB660" s="33"/>
      <c r="HC660" s="33"/>
      <c r="HD660" s="33"/>
      <c r="HE660" s="33"/>
      <c r="HF660" s="33"/>
      <c r="HG660" s="33"/>
      <c r="HH660" s="33"/>
      <c r="HI660" s="33"/>
      <c r="HJ660" s="33"/>
      <c r="HK660" s="33"/>
      <c r="HL660" s="33"/>
      <c r="HM660" s="33"/>
      <c r="HN660" s="33"/>
      <c r="HO660" s="33"/>
      <c r="HP660" s="33"/>
      <c r="HQ660" s="33"/>
      <c r="HR660" s="33"/>
      <c r="HS660" s="33"/>
      <c r="HT660" s="33"/>
      <c r="HU660" s="33"/>
      <c r="HV660" s="33"/>
      <c r="HW660" s="33"/>
      <c r="HX660" s="33"/>
      <c r="HY660" s="33"/>
      <c r="HZ660" s="33"/>
      <c r="IA660" s="33"/>
      <c r="IB660" s="33"/>
      <c r="IC660" s="33"/>
      <c r="ID660" s="33"/>
      <c r="IE660" s="33"/>
      <c r="IF660" s="33"/>
      <c r="IG660" s="33"/>
      <c r="IH660" s="33"/>
      <c r="II660" s="33"/>
      <c r="IJ660" s="33"/>
      <c r="IK660" s="33"/>
      <c r="IL660" s="33"/>
      <c r="IM660" s="33"/>
      <c r="IN660" s="33"/>
      <c r="IO660" s="33"/>
      <c r="IP660" s="33"/>
      <c r="IQ660" s="33"/>
      <c r="IR660" s="33"/>
      <c r="IS660" s="33"/>
      <c r="IT660" s="33"/>
      <c r="IU660" s="33"/>
      <c r="IV660" s="33"/>
      <c r="IW660" s="33"/>
      <c r="IX660" s="33"/>
    </row>
    <row r="661" spans="1:258" ht="18" x14ac:dyDescent="0.25">
      <c r="A661" s="24">
        <f>LOOKUP(2,1/($A$4:$A660&lt;&gt;""),$A$4:$A660)+1</f>
        <v>653</v>
      </c>
      <c r="B661" s="25"/>
      <c r="C661" s="42"/>
      <c r="D661" s="26" t="str">
        <f ca="1">IFERROR(IF($E661="","",VLOOKUP($E661,'Currency Pairs'!$B$4:$D$1001,3,FALSE)),"")</f>
        <v/>
      </c>
      <c r="E661" s="41" t="str">
        <f ca="1">IFERROR(IF($D661="","",VLOOKUP($D661,'Currency Pairs'!$A$4:$B$1001,2,FALSE)),"")</f>
        <v/>
      </c>
      <c r="F661" s="42"/>
      <c r="G661" s="41"/>
      <c r="H661" s="41"/>
      <c r="I661" s="41"/>
      <c r="J661" s="43" t="str">
        <f t="shared" si="22"/>
        <v/>
      </c>
      <c r="K661" s="76"/>
      <c r="L661" s="41"/>
      <c r="M661" s="44"/>
      <c r="N661" s="45" t="str">
        <f>IF(OR($G661="",$L661=""),"",ROUND(IF($F661="Long",(L661-G661),(G661-L661)) * POWER(10, VLOOKUP($D661,'Currency Pairs'!$A:$C,3,FALSE)),0))</f>
        <v/>
      </c>
      <c r="O661" s="89" t="str">
        <f>IF($P661="","",(($P661+$Q661+$R661)/LOOKUP(2,1/($V$4:$V660&lt;&gt;""),$V$4:$V660)))</f>
        <v/>
      </c>
      <c r="P661" s="46"/>
      <c r="Q661" s="46"/>
      <c r="R661" s="46"/>
      <c r="S661" s="31" t="str">
        <f t="shared" si="23"/>
        <v/>
      </c>
      <c r="T661" s="63"/>
      <c r="U661" s="63"/>
      <c r="V661" s="30" t="str">
        <f>IF($P661="","",$P661+$Q661+LOOKUP(2,1/($V$4:$V660&lt;&gt;""),$V$4:$V660))</f>
        <v/>
      </c>
      <c r="W661" s="31"/>
      <c r="X661" s="31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32"/>
      <c r="AO661" s="32"/>
      <c r="AP661" s="32"/>
      <c r="AQ661" s="32"/>
      <c r="AR661" s="32"/>
      <c r="AS661" s="32"/>
      <c r="AT661" s="32"/>
      <c r="AU661" s="32"/>
      <c r="AV661" s="32"/>
      <c r="AW661" s="32"/>
      <c r="AX661" s="32"/>
      <c r="AY661" s="32"/>
      <c r="AZ661" s="32"/>
      <c r="BA661" s="32"/>
      <c r="BB661" s="32"/>
      <c r="BC661" s="32"/>
      <c r="BD661" s="32"/>
      <c r="BE661" s="32"/>
      <c r="BF661" s="32"/>
      <c r="BG661" s="32"/>
      <c r="BH661" s="32"/>
      <c r="BI661" s="32"/>
      <c r="BJ661" s="32"/>
      <c r="BK661" s="32"/>
      <c r="BL661" s="32"/>
      <c r="BM661" s="32"/>
      <c r="BN661" s="32"/>
      <c r="BO661" s="32"/>
      <c r="BP661" s="32"/>
      <c r="BQ661" s="32"/>
      <c r="BR661" s="32"/>
      <c r="BS661" s="32"/>
      <c r="BT661" s="32"/>
      <c r="BU661" s="32"/>
      <c r="BV661" s="32"/>
      <c r="BW661" s="32"/>
      <c r="BX661" s="32"/>
      <c r="BY661" s="32"/>
      <c r="BZ661" s="32"/>
      <c r="CA661" s="32"/>
      <c r="CB661" s="32"/>
      <c r="CC661" s="32"/>
      <c r="CD661" s="32"/>
      <c r="CE661" s="32"/>
      <c r="CF661" s="32"/>
      <c r="CG661" s="32"/>
      <c r="CH661" s="32"/>
      <c r="CI661" s="32"/>
      <c r="CJ661" s="32"/>
      <c r="CK661" s="32"/>
      <c r="CL661" s="32"/>
      <c r="CM661" s="32"/>
      <c r="CN661" s="32"/>
      <c r="CO661" s="32"/>
      <c r="CP661" s="32"/>
      <c r="CQ661" s="32"/>
      <c r="CR661" s="32"/>
      <c r="CS661" s="32"/>
      <c r="CT661" s="32"/>
      <c r="CU661" s="32"/>
      <c r="CV661" s="32"/>
      <c r="CW661" s="32"/>
      <c r="CX661" s="32"/>
      <c r="CY661" s="32"/>
      <c r="CZ661" s="32"/>
      <c r="DA661" s="32"/>
      <c r="DB661" s="32"/>
      <c r="DC661" s="32"/>
      <c r="DD661" s="32"/>
      <c r="DE661" s="32"/>
      <c r="DF661" s="32"/>
      <c r="DG661" s="32"/>
      <c r="DH661" s="32"/>
      <c r="DI661" s="32"/>
      <c r="DJ661" s="32"/>
      <c r="DK661" s="32"/>
      <c r="DL661" s="32"/>
      <c r="DM661" s="32"/>
      <c r="DN661" s="32"/>
      <c r="DO661" s="32"/>
      <c r="DP661" s="32"/>
      <c r="DQ661" s="32"/>
      <c r="DR661" s="32"/>
      <c r="DS661" s="32"/>
      <c r="DT661" s="32"/>
      <c r="DU661" s="32"/>
      <c r="DV661" s="32"/>
      <c r="DW661" s="32"/>
      <c r="DX661" s="32"/>
      <c r="DY661" s="32"/>
      <c r="DZ661" s="32"/>
      <c r="EA661" s="32"/>
      <c r="EB661" s="32"/>
      <c r="EC661" s="32"/>
      <c r="ED661" s="32"/>
      <c r="EE661" s="32"/>
      <c r="EF661" s="32"/>
      <c r="EG661" s="32"/>
      <c r="EH661" s="32"/>
      <c r="EI661" s="32"/>
      <c r="EJ661" s="32"/>
      <c r="EK661" s="32"/>
      <c r="EL661" s="32"/>
      <c r="EM661" s="32"/>
      <c r="EN661" s="32"/>
      <c r="EO661" s="32"/>
      <c r="EP661" s="32"/>
      <c r="EQ661" s="32"/>
      <c r="ER661" s="32"/>
      <c r="ES661" s="32"/>
      <c r="ET661" s="32"/>
      <c r="EU661" s="32"/>
      <c r="EV661" s="32"/>
      <c r="EW661" s="32"/>
      <c r="EX661" s="32"/>
      <c r="EY661" s="32"/>
      <c r="EZ661" s="32"/>
      <c r="FA661" s="32"/>
      <c r="FB661" s="32"/>
      <c r="FC661" s="32"/>
      <c r="FD661" s="32"/>
      <c r="FE661" s="32"/>
      <c r="FF661" s="32"/>
      <c r="FG661" s="32"/>
      <c r="FH661" s="32"/>
      <c r="FI661" s="32"/>
      <c r="FJ661" s="32"/>
      <c r="FK661" s="32"/>
      <c r="FL661" s="32"/>
      <c r="FM661" s="32"/>
      <c r="FN661" s="32"/>
      <c r="FO661" s="32"/>
      <c r="FP661" s="32"/>
      <c r="FQ661" s="32"/>
      <c r="FR661" s="32"/>
      <c r="FS661" s="32"/>
      <c r="FT661" s="32"/>
      <c r="FU661" s="32"/>
      <c r="FV661" s="32"/>
      <c r="FW661" s="32"/>
      <c r="FX661" s="32"/>
      <c r="FY661" s="32"/>
      <c r="FZ661" s="32"/>
      <c r="GA661" s="32"/>
      <c r="GB661" s="32"/>
      <c r="GC661" s="32"/>
      <c r="GD661" s="32"/>
      <c r="GE661" s="32"/>
      <c r="GF661" s="32"/>
      <c r="GG661" s="32"/>
      <c r="GH661" s="32"/>
      <c r="GI661" s="32"/>
      <c r="GJ661" s="32"/>
      <c r="GK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</row>
    <row r="662" spans="1:258" ht="18" x14ac:dyDescent="0.25">
      <c r="A662" s="33">
        <f>LOOKUP(2,1/($A$4:$A661&lt;&gt;""),$A$4:$A661)+1</f>
        <v>654</v>
      </c>
      <c r="B662" s="34"/>
      <c r="C662" s="48"/>
      <c r="D662" s="35" t="str">
        <f ca="1">IFERROR(IF($E662="","",VLOOKUP($E662,'Currency Pairs'!$B$4:$D$1001,3,FALSE)),"")</f>
        <v/>
      </c>
      <c r="E662" s="47" t="str">
        <f ca="1">IFERROR(IF($D662="","",VLOOKUP($D662,'Currency Pairs'!$A$4:$B$1001,2,FALSE)),"")</f>
        <v/>
      </c>
      <c r="F662" s="48"/>
      <c r="G662" s="47"/>
      <c r="H662" s="47"/>
      <c r="I662" s="47"/>
      <c r="J662" s="49" t="str">
        <f t="shared" si="22"/>
        <v/>
      </c>
      <c r="K662" s="77"/>
      <c r="L662" s="47"/>
      <c r="M662" s="50"/>
      <c r="N662" s="51" t="str">
        <f>IF(OR($G662="",$L662=""),"",ROUND(IF($F662="Long",(L662-G662),(G662-L662)) * POWER(10, VLOOKUP($D662,'Currency Pairs'!$A:$C,3,FALSE)),0))</f>
        <v/>
      </c>
      <c r="O662" s="93" t="str">
        <f>IF($P662="","",(($P662+$Q662+$R662)/LOOKUP(2,1/($V$4:$V661&lt;&gt;""),$V$4:$V661)))</f>
        <v/>
      </c>
      <c r="P662" s="52"/>
      <c r="Q662" s="52"/>
      <c r="R662" s="52"/>
      <c r="S662" s="40" t="str">
        <f t="shared" si="23"/>
        <v/>
      </c>
      <c r="T662" s="64"/>
      <c r="U662" s="64"/>
      <c r="V662" s="39" t="str">
        <f>IF($P662="","",$P662+$Q662+LOOKUP(2,1/($V$4:$V661&lt;&gt;""),$V$4:$V661))</f>
        <v/>
      </c>
      <c r="W662" s="40"/>
      <c r="X662" s="40"/>
      <c r="Y662" s="33"/>
      <c r="Z662" s="33"/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  <c r="CY662" s="33"/>
      <c r="CZ662" s="33"/>
      <c r="DA662" s="33"/>
      <c r="DB662" s="33"/>
      <c r="DC662" s="33"/>
      <c r="DD662" s="33"/>
      <c r="DE662" s="33"/>
      <c r="DF662" s="33"/>
      <c r="DG662" s="33"/>
      <c r="DH662" s="33"/>
      <c r="DI662" s="33"/>
      <c r="DJ662" s="33"/>
      <c r="DK662" s="33"/>
      <c r="DL662" s="33"/>
      <c r="DM662" s="33"/>
      <c r="DN662" s="33"/>
      <c r="DO662" s="33"/>
      <c r="DP662" s="33"/>
      <c r="DQ662" s="33"/>
      <c r="DR662" s="33"/>
      <c r="DS662" s="33"/>
      <c r="DT662" s="33"/>
      <c r="DU662" s="33"/>
      <c r="DV662" s="33"/>
      <c r="DW662" s="33"/>
      <c r="DX662" s="33"/>
      <c r="DY662" s="33"/>
      <c r="DZ662" s="33"/>
      <c r="EA662" s="33"/>
      <c r="EB662" s="33"/>
      <c r="EC662" s="33"/>
      <c r="ED662" s="33"/>
      <c r="EE662" s="33"/>
      <c r="EF662" s="33"/>
      <c r="EG662" s="33"/>
      <c r="EH662" s="33"/>
      <c r="EI662" s="33"/>
      <c r="EJ662" s="33"/>
      <c r="EK662" s="33"/>
      <c r="EL662" s="33"/>
      <c r="EM662" s="33"/>
      <c r="EN662" s="33"/>
      <c r="EO662" s="33"/>
      <c r="EP662" s="33"/>
      <c r="EQ662" s="33"/>
      <c r="ER662" s="33"/>
      <c r="ES662" s="33"/>
      <c r="ET662" s="33"/>
      <c r="EU662" s="33"/>
      <c r="EV662" s="33"/>
      <c r="EW662" s="33"/>
      <c r="EX662" s="33"/>
      <c r="EY662" s="33"/>
      <c r="EZ662" s="33"/>
      <c r="FA662" s="33"/>
      <c r="FB662" s="33"/>
      <c r="FC662" s="33"/>
      <c r="FD662" s="33"/>
      <c r="FE662" s="33"/>
      <c r="FF662" s="33"/>
      <c r="FG662" s="33"/>
      <c r="FH662" s="33"/>
      <c r="FI662" s="33"/>
      <c r="FJ662" s="33"/>
      <c r="FK662" s="33"/>
      <c r="FL662" s="33"/>
      <c r="FM662" s="33"/>
      <c r="FN662" s="33"/>
      <c r="FO662" s="33"/>
      <c r="FP662" s="33"/>
      <c r="FQ662" s="33"/>
      <c r="FR662" s="33"/>
      <c r="FS662" s="33"/>
      <c r="FT662" s="33"/>
      <c r="FU662" s="33"/>
      <c r="FV662" s="33"/>
      <c r="FW662" s="33"/>
      <c r="FX662" s="33"/>
      <c r="FY662" s="33"/>
      <c r="FZ662" s="33"/>
      <c r="GA662" s="33"/>
      <c r="GB662" s="33"/>
      <c r="GC662" s="33"/>
      <c r="GD662" s="33"/>
      <c r="GE662" s="33"/>
      <c r="GF662" s="33"/>
      <c r="GG662" s="33"/>
      <c r="GH662" s="33"/>
      <c r="GI662" s="33"/>
      <c r="GJ662" s="33"/>
      <c r="GK662" s="33"/>
      <c r="GL662" s="33"/>
      <c r="GM662" s="33"/>
      <c r="GN662" s="33"/>
      <c r="GO662" s="33"/>
      <c r="GP662" s="33"/>
      <c r="GQ662" s="33"/>
      <c r="GR662" s="33"/>
      <c r="GS662" s="33"/>
      <c r="GT662" s="33"/>
      <c r="GU662" s="33"/>
      <c r="GV662" s="33"/>
      <c r="GW662" s="33"/>
      <c r="GX662" s="33"/>
      <c r="GY662" s="33"/>
      <c r="GZ662" s="33"/>
      <c r="HA662" s="33"/>
      <c r="HB662" s="33"/>
      <c r="HC662" s="33"/>
      <c r="HD662" s="33"/>
      <c r="HE662" s="33"/>
      <c r="HF662" s="33"/>
      <c r="HG662" s="33"/>
      <c r="HH662" s="33"/>
      <c r="HI662" s="33"/>
      <c r="HJ662" s="33"/>
      <c r="HK662" s="33"/>
      <c r="HL662" s="33"/>
      <c r="HM662" s="33"/>
      <c r="HN662" s="33"/>
      <c r="HO662" s="33"/>
      <c r="HP662" s="33"/>
      <c r="HQ662" s="33"/>
      <c r="HR662" s="33"/>
      <c r="HS662" s="33"/>
      <c r="HT662" s="33"/>
      <c r="HU662" s="33"/>
      <c r="HV662" s="33"/>
      <c r="HW662" s="33"/>
      <c r="HX662" s="33"/>
      <c r="HY662" s="33"/>
      <c r="HZ662" s="33"/>
      <c r="IA662" s="33"/>
      <c r="IB662" s="33"/>
      <c r="IC662" s="33"/>
      <c r="ID662" s="33"/>
      <c r="IE662" s="33"/>
      <c r="IF662" s="33"/>
      <c r="IG662" s="33"/>
      <c r="IH662" s="33"/>
      <c r="II662" s="33"/>
      <c r="IJ662" s="33"/>
      <c r="IK662" s="33"/>
      <c r="IL662" s="33"/>
      <c r="IM662" s="33"/>
      <c r="IN662" s="33"/>
      <c r="IO662" s="33"/>
      <c r="IP662" s="33"/>
      <c r="IQ662" s="33"/>
      <c r="IR662" s="33"/>
      <c r="IS662" s="33"/>
      <c r="IT662" s="33"/>
      <c r="IU662" s="33"/>
      <c r="IV662" s="33"/>
      <c r="IW662" s="33"/>
      <c r="IX662" s="33"/>
    </row>
    <row r="663" spans="1:258" ht="18" x14ac:dyDescent="0.25">
      <c r="A663" s="24">
        <f>LOOKUP(2,1/($A$4:$A662&lt;&gt;""),$A$4:$A662)+1</f>
        <v>655</v>
      </c>
      <c r="B663" s="25"/>
      <c r="C663" s="42"/>
      <c r="D663" s="26" t="str">
        <f ca="1">IFERROR(IF($E663="","",VLOOKUP($E663,'Currency Pairs'!$B$4:$D$1001,3,FALSE)),"")</f>
        <v/>
      </c>
      <c r="E663" s="41" t="str">
        <f ca="1">IFERROR(IF($D663="","",VLOOKUP($D663,'Currency Pairs'!$A$4:$B$1001,2,FALSE)),"")</f>
        <v/>
      </c>
      <c r="F663" s="42"/>
      <c r="G663" s="41"/>
      <c r="H663" s="41"/>
      <c r="I663" s="41"/>
      <c r="J663" s="43" t="str">
        <f t="shared" si="22"/>
        <v/>
      </c>
      <c r="K663" s="76"/>
      <c r="L663" s="41"/>
      <c r="M663" s="44"/>
      <c r="N663" s="45" t="str">
        <f>IF(OR($G663="",$L663=""),"",ROUND(IF($F663="Long",(L663-G663),(G663-L663)) * POWER(10, VLOOKUP($D663,'Currency Pairs'!$A:$C,3,FALSE)),0))</f>
        <v/>
      </c>
      <c r="O663" s="89" t="str">
        <f>IF($P663="","",(($P663+$Q663+$R663)/LOOKUP(2,1/($V$4:$V662&lt;&gt;""),$V$4:$V662)))</f>
        <v/>
      </c>
      <c r="P663" s="46"/>
      <c r="Q663" s="46"/>
      <c r="R663" s="46"/>
      <c r="S663" s="31" t="str">
        <f t="shared" si="23"/>
        <v/>
      </c>
      <c r="T663" s="63"/>
      <c r="U663" s="63"/>
      <c r="V663" s="30" t="str">
        <f>IF($P663="","",$P663+$Q663+LOOKUP(2,1/($V$4:$V662&lt;&gt;""),$V$4:$V662))</f>
        <v/>
      </c>
      <c r="W663" s="31"/>
      <c r="X663" s="31"/>
      <c r="Y663" s="32"/>
      <c r="Z663" s="32"/>
      <c r="AA663" s="32"/>
      <c r="AB663" s="32"/>
      <c r="AC663" s="32"/>
      <c r="AD663" s="32"/>
      <c r="AE663" s="32"/>
      <c r="AF663" s="32"/>
      <c r="AG663" s="32"/>
      <c r="AH663" s="32"/>
      <c r="AI663" s="32"/>
      <c r="AJ663" s="32"/>
      <c r="AK663" s="32"/>
      <c r="AL663" s="32"/>
      <c r="AM663" s="32"/>
      <c r="AN663" s="32"/>
      <c r="AO663" s="32"/>
      <c r="AP663" s="32"/>
      <c r="AQ663" s="32"/>
      <c r="AR663" s="32"/>
      <c r="AS663" s="32"/>
      <c r="AT663" s="32"/>
      <c r="AU663" s="32"/>
      <c r="AV663" s="32"/>
      <c r="AW663" s="32"/>
      <c r="AX663" s="32"/>
      <c r="AY663" s="32"/>
      <c r="AZ663" s="32"/>
      <c r="BA663" s="32"/>
      <c r="BB663" s="32"/>
      <c r="BC663" s="32"/>
      <c r="BD663" s="32"/>
      <c r="BE663" s="32"/>
      <c r="BF663" s="32"/>
      <c r="BG663" s="32"/>
      <c r="BH663" s="32"/>
      <c r="BI663" s="32"/>
      <c r="BJ663" s="32"/>
      <c r="BK663" s="32"/>
      <c r="BL663" s="32"/>
      <c r="BM663" s="32"/>
      <c r="BN663" s="32"/>
      <c r="BO663" s="32"/>
      <c r="BP663" s="32"/>
      <c r="BQ663" s="32"/>
      <c r="BR663" s="32"/>
      <c r="BS663" s="32"/>
      <c r="BT663" s="32"/>
      <c r="BU663" s="32"/>
      <c r="BV663" s="32"/>
      <c r="BW663" s="32"/>
      <c r="BX663" s="32"/>
      <c r="BY663" s="32"/>
      <c r="BZ663" s="32"/>
      <c r="CA663" s="32"/>
      <c r="CB663" s="32"/>
      <c r="CC663" s="32"/>
      <c r="CD663" s="32"/>
      <c r="CE663" s="32"/>
      <c r="CF663" s="32"/>
      <c r="CG663" s="32"/>
      <c r="CH663" s="32"/>
      <c r="CI663" s="32"/>
      <c r="CJ663" s="32"/>
      <c r="CK663" s="32"/>
      <c r="CL663" s="32"/>
      <c r="CM663" s="32"/>
      <c r="CN663" s="32"/>
      <c r="CO663" s="32"/>
      <c r="CP663" s="32"/>
      <c r="CQ663" s="32"/>
      <c r="CR663" s="32"/>
      <c r="CS663" s="32"/>
      <c r="CT663" s="32"/>
      <c r="CU663" s="32"/>
      <c r="CV663" s="32"/>
      <c r="CW663" s="32"/>
      <c r="CX663" s="32"/>
      <c r="CY663" s="32"/>
      <c r="CZ663" s="32"/>
      <c r="DA663" s="32"/>
      <c r="DB663" s="32"/>
      <c r="DC663" s="32"/>
      <c r="DD663" s="32"/>
      <c r="DE663" s="32"/>
      <c r="DF663" s="32"/>
      <c r="DG663" s="32"/>
      <c r="DH663" s="32"/>
      <c r="DI663" s="32"/>
      <c r="DJ663" s="32"/>
      <c r="DK663" s="32"/>
      <c r="DL663" s="32"/>
      <c r="DM663" s="32"/>
      <c r="DN663" s="32"/>
      <c r="DO663" s="32"/>
      <c r="DP663" s="32"/>
      <c r="DQ663" s="32"/>
      <c r="DR663" s="32"/>
      <c r="DS663" s="32"/>
      <c r="DT663" s="32"/>
      <c r="DU663" s="32"/>
      <c r="DV663" s="32"/>
      <c r="DW663" s="32"/>
      <c r="DX663" s="32"/>
      <c r="DY663" s="32"/>
      <c r="DZ663" s="32"/>
      <c r="EA663" s="32"/>
      <c r="EB663" s="32"/>
      <c r="EC663" s="32"/>
      <c r="ED663" s="32"/>
      <c r="EE663" s="32"/>
      <c r="EF663" s="32"/>
      <c r="EG663" s="32"/>
      <c r="EH663" s="32"/>
      <c r="EI663" s="32"/>
      <c r="EJ663" s="32"/>
      <c r="EK663" s="32"/>
      <c r="EL663" s="32"/>
      <c r="EM663" s="32"/>
      <c r="EN663" s="32"/>
      <c r="EO663" s="32"/>
      <c r="EP663" s="32"/>
      <c r="EQ663" s="32"/>
      <c r="ER663" s="32"/>
      <c r="ES663" s="32"/>
      <c r="ET663" s="32"/>
      <c r="EU663" s="32"/>
      <c r="EV663" s="32"/>
      <c r="EW663" s="32"/>
      <c r="EX663" s="32"/>
      <c r="EY663" s="32"/>
      <c r="EZ663" s="32"/>
      <c r="FA663" s="32"/>
      <c r="FB663" s="32"/>
      <c r="FC663" s="32"/>
      <c r="FD663" s="32"/>
      <c r="FE663" s="32"/>
      <c r="FF663" s="32"/>
      <c r="FG663" s="32"/>
      <c r="FH663" s="32"/>
      <c r="FI663" s="32"/>
      <c r="FJ663" s="32"/>
      <c r="FK663" s="32"/>
      <c r="FL663" s="32"/>
      <c r="FM663" s="32"/>
      <c r="FN663" s="32"/>
      <c r="FO663" s="32"/>
      <c r="FP663" s="32"/>
      <c r="FQ663" s="32"/>
      <c r="FR663" s="32"/>
      <c r="FS663" s="32"/>
      <c r="FT663" s="32"/>
      <c r="FU663" s="32"/>
      <c r="FV663" s="32"/>
      <c r="FW663" s="32"/>
      <c r="FX663" s="32"/>
      <c r="FY663" s="32"/>
      <c r="FZ663" s="32"/>
      <c r="GA663" s="32"/>
      <c r="GB663" s="32"/>
      <c r="GC663" s="32"/>
      <c r="GD663" s="32"/>
      <c r="GE663" s="32"/>
      <c r="GF663" s="32"/>
      <c r="GG663" s="32"/>
      <c r="GH663" s="32"/>
      <c r="GI663" s="32"/>
      <c r="GJ663" s="32"/>
      <c r="GK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</row>
    <row r="664" spans="1:258" ht="18" x14ac:dyDescent="0.25">
      <c r="A664" s="33">
        <f>LOOKUP(2,1/($A$4:$A663&lt;&gt;""),$A$4:$A663)+1</f>
        <v>656</v>
      </c>
      <c r="B664" s="34"/>
      <c r="C664" s="48"/>
      <c r="D664" s="35" t="str">
        <f ca="1">IFERROR(IF($E664="","",VLOOKUP($E664,'Currency Pairs'!$B$4:$D$1001,3,FALSE)),"")</f>
        <v/>
      </c>
      <c r="E664" s="47" t="str">
        <f ca="1">IFERROR(IF($D664="","",VLOOKUP($D664,'Currency Pairs'!$A$4:$B$1001,2,FALSE)),"")</f>
        <v/>
      </c>
      <c r="F664" s="48"/>
      <c r="G664" s="47"/>
      <c r="H664" s="47"/>
      <c r="I664" s="47"/>
      <c r="J664" s="49" t="str">
        <f t="shared" si="22"/>
        <v/>
      </c>
      <c r="K664" s="77"/>
      <c r="L664" s="47"/>
      <c r="M664" s="50"/>
      <c r="N664" s="51" t="str">
        <f>IF(OR($G664="",$L664=""),"",ROUND(IF($F664="Long",(L664-G664),(G664-L664)) * POWER(10, VLOOKUP($D664,'Currency Pairs'!$A:$C,3,FALSE)),0))</f>
        <v/>
      </c>
      <c r="O664" s="93" t="str">
        <f>IF($P664="","",(($P664+$Q664+$R664)/LOOKUP(2,1/($V$4:$V663&lt;&gt;""),$V$4:$V663)))</f>
        <v/>
      </c>
      <c r="P664" s="52"/>
      <c r="Q664" s="52"/>
      <c r="R664" s="52"/>
      <c r="S664" s="40" t="str">
        <f t="shared" si="23"/>
        <v/>
      </c>
      <c r="T664" s="64"/>
      <c r="U664" s="64"/>
      <c r="V664" s="39" t="str">
        <f>IF($P664="","",$P664+$Q664+LOOKUP(2,1/($V$4:$V663&lt;&gt;""),$V$4:$V663))</f>
        <v/>
      </c>
      <c r="W664" s="40"/>
      <c r="X664" s="40"/>
      <c r="Y664" s="33"/>
      <c r="Z664" s="33"/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  <c r="CY664" s="33"/>
      <c r="CZ664" s="33"/>
      <c r="DA664" s="33"/>
      <c r="DB664" s="33"/>
      <c r="DC664" s="33"/>
      <c r="DD664" s="33"/>
      <c r="DE664" s="33"/>
      <c r="DF664" s="33"/>
      <c r="DG664" s="33"/>
      <c r="DH664" s="33"/>
      <c r="DI664" s="33"/>
      <c r="DJ664" s="33"/>
      <c r="DK664" s="33"/>
      <c r="DL664" s="33"/>
      <c r="DM664" s="33"/>
      <c r="DN664" s="33"/>
      <c r="DO664" s="33"/>
      <c r="DP664" s="33"/>
      <c r="DQ664" s="33"/>
      <c r="DR664" s="33"/>
      <c r="DS664" s="33"/>
      <c r="DT664" s="33"/>
      <c r="DU664" s="33"/>
      <c r="DV664" s="33"/>
      <c r="DW664" s="33"/>
      <c r="DX664" s="33"/>
      <c r="DY664" s="33"/>
      <c r="DZ664" s="33"/>
      <c r="EA664" s="33"/>
      <c r="EB664" s="33"/>
      <c r="EC664" s="33"/>
      <c r="ED664" s="33"/>
      <c r="EE664" s="33"/>
      <c r="EF664" s="33"/>
      <c r="EG664" s="33"/>
      <c r="EH664" s="33"/>
      <c r="EI664" s="33"/>
      <c r="EJ664" s="33"/>
      <c r="EK664" s="33"/>
      <c r="EL664" s="33"/>
      <c r="EM664" s="33"/>
      <c r="EN664" s="33"/>
      <c r="EO664" s="33"/>
      <c r="EP664" s="33"/>
      <c r="EQ664" s="33"/>
      <c r="ER664" s="33"/>
      <c r="ES664" s="33"/>
      <c r="ET664" s="33"/>
      <c r="EU664" s="33"/>
      <c r="EV664" s="33"/>
      <c r="EW664" s="33"/>
      <c r="EX664" s="33"/>
      <c r="EY664" s="33"/>
      <c r="EZ664" s="33"/>
      <c r="FA664" s="33"/>
      <c r="FB664" s="33"/>
      <c r="FC664" s="33"/>
      <c r="FD664" s="33"/>
      <c r="FE664" s="33"/>
      <c r="FF664" s="33"/>
      <c r="FG664" s="33"/>
      <c r="FH664" s="33"/>
      <c r="FI664" s="33"/>
      <c r="FJ664" s="33"/>
      <c r="FK664" s="33"/>
      <c r="FL664" s="33"/>
      <c r="FM664" s="33"/>
      <c r="FN664" s="33"/>
      <c r="FO664" s="33"/>
      <c r="FP664" s="33"/>
      <c r="FQ664" s="33"/>
      <c r="FR664" s="33"/>
      <c r="FS664" s="33"/>
      <c r="FT664" s="33"/>
      <c r="FU664" s="33"/>
      <c r="FV664" s="33"/>
      <c r="FW664" s="33"/>
      <c r="FX664" s="33"/>
      <c r="FY664" s="33"/>
      <c r="FZ664" s="33"/>
      <c r="GA664" s="33"/>
      <c r="GB664" s="33"/>
      <c r="GC664" s="33"/>
      <c r="GD664" s="33"/>
      <c r="GE664" s="33"/>
      <c r="GF664" s="33"/>
      <c r="GG664" s="33"/>
      <c r="GH664" s="33"/>
      <c r="GI664" s="33"/>
      <c r="GJ664" s="33"/>
      <c r="GK664" s="33"/>
      <c r="GL664" s="33"/>
      <c r="GM664" s="33"/>
      <c r="GN664" s="33"/>
      <c r="GO664" s="33"/>
      <c r="GP664" s="33"/>
      <c r="GQ664" s="33"/>
      <c r="GR664" s="33"/>
      <c r="GS664" s="33"/>
      <c r="GT664" s="33"/>
      <c r="GU664" s="33"/>
      <c r="GV664" s="33"/>
      <c r="GW664" s="33"/>
      <c r="GX664" s="33"/>
      <c r="GY664" s="33"/>
      <c r="GZ664" s="33"/>
      <c r="HA664" s="33"/>
      <c r="HB664" s="33"/>
      <c r="HC664" s="33"/>
      <c r="HD664" s="33"/>
      <c r="HE664" s="33"/>
      <c r="HF664" s="33"/>
      <c r="HG664" s="33"/>
      <c r="HH664" s="33"/>
      <c r="HI664" s="33"/>
      <c r="HJ664" s="33"/>
      <c r="HK664" s="33"/>
      <c r="HL664" s="33"/>
      <c r="HM664" s="33"/>
      <c r="HN664" s="33"/>
      <c r="HO664" s="33"/>
      <c r="HP664" s="33"/>
      <c r="HQ664" s="33"/>
      <c r="HR664" s="33"/>
      <c r="HS664" s="33"/>
      <c r="HT664" s="33"/>
      <c r="HU664" s="33"/>
      <c r="HV664" s="33"/>
      <c r="HW664" s="33"/>
      <c r="HX664" s="33"/>
      <c r="HY664" s="33"/>
      <c r="HZ664" s="33"/>
      <c r="IA664" s="33"/>
      <c r="IB664" s="33"/>
      <c r="IC664" s="33"/>
      <c r="ID664" s="33"/>
      <c r="IE664" s="33"/>
      <c r="IF664" s="33"/>
      <c r="IG664" s="33"/>
      <c r="IH664" s="33"/>
      <c r="II664" s="33"/>
      <c r="IJ664" s="33"/>
      <c r="IK664" s="33"/>
      <c r="IL664" s="33"/>
      <c r="IM664" s="33"/>
      <c r="IN664" s="33"/>
      <c r="IO664" s="33"/>
      <c r="IP664" s="33"/>
      <c r="IQ664" s="33"/>
      <c r="IR664" s="33"/>
      <c r="IS664" s="33"/>
      <c r="IT664" s="33"/>
      <c r="IU664" s="33"/>
      <c r="IV664" s="33"/>
      <c r="IW664" s="33"/>
      <c r="IX664" s="33"/>
    </row>
    <row r="665" spans="1:258" ht="18" x14ac:dyDescent="0.25">
      <c r="A665" s="24">
        <f>LOOKUP(2,1/($A$4:$A664&lt;&gt;""),$A$4:$A664)+1</f>
        <v>657</v>
      </c>
      <c r="B665" s="25"/>
      <c r="C665" s="42"/>
      <c r="D665" s="26" t="str">
        <f ca="1">IFERROR(IF($E665="","",VLOOKUP($E665,'Currency Pairs'!$B$4:$D$1001,3,FALSE)),"")</f>
        <v/>
      </c>
      <c r="E665" s="41" t="str">
        <f ca="1">IFERROR(IF($D665="","",VLOOKUP($D665,'Currency Pairs'!$A$4:$B$1001,2,FALSE)),"")</f>
        <v/>
      </c>
      <c r="F665" s="42"/>
      <c r="G665" s="41"/>
      <c r="H665" s="41"/>
      <c r="I665" s="41"/>
      <c r="J665" s="43" t="str">
        <f t="shared" si="22"/>
        <v/>
      </c>
      <c r="K665" s="76"/>
      <c r="L665" s="41"/>
      <c r="M665" s="44"/>
      <c r="N665" s="45" t="str">
        <f>IF(OR($G665="",$L665=""),"",ROUND(IF($F665="Long",(L665-G665),(G665-L665)) * POWER(10, VLOOKUP($D665,'Currency Pairs'!$A:$C,3,FALSE)),0))</f>
        <v/>
      </c>
      <c r="O665" s="89" t="str">
        <f>IF($P665="","",(($P665+$Q665+$R665)/LOOKUP(2,1/($V$4:$V664&lt;&gt;""),$V$4:$V664)))</f>
        <v/>
      </c>
      <c r="P665" s="46"/>
      <c r="Q665" s="46"/>
      <c r="R665" s="46"/>
      <c r="S665" s="31" t="str">
        <f t="shared" si="23"/>
        <v/>
      </c>
      <c r="T665" s="63"/>
      <c r="U665" s="63"/>
      <c r="V665" s="30" t="str">
        <f>IF($P665="","",$P665+$Q665+LOOKUP(2,1/($V$4:$V664&lt;&gt;""),$V$4:$V664))</f>
        <v/>
      </c>
      <c r="W665" s="31"/>
      <c r="X665" s="31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/>
      <c r="AN665" s="32"/>
      <c r="AO665" s="32"/>
      <c r="AP665" s="32"/>
      <c r="AQ665" s="32"/>
      <c r="AR665" s="32"/>
      <c r="AS665" s="32"/>
      <c r="AT665" s="32"/>
      <c r="AU665" s="32"/>
      <c r="AV665" s="32"/>
      <c r="AW665" s="32"/>
      <c r="AX665" s="32"/>
      <c r="AY665" s="32"/>
      <c r="AZ665" s="32"/>
      <c r="BA665" s="32"/>
      <c r="BB665" s="32"/>
      <c r="BC665" s="32"/>
      <c r="BD665" s="32"/>
      <c r="BE665" s="32"/>
      <c r="BF665" s="32"/>
      <c r="BG665" s="32"/>
      <c r="BH665" s="32"/>
      <c r="BI665" s="32"/>
      <c r="BJ665" s="32"/>
      <c r="BK665" s="32"/>
      <c r="BL665" s="32"/>
      <c r="BM665" s="32"/>
      <c r="BN665" s="32"/>
      <c r="BO665" s="32"/>
      <c r="BP665" s="32"/>
      <c r="BQ665" s="32"/>
      <c r="BR665" s="32"/>
      <c r="BS665" s="32"/>
      <c r="BT665" s="32"/>
      <c r="BU665" s="32"/>
      <c r="BV665" s="32"/>
      <c r="BW665" s="32"/>
      <c r="BX665" s="32"/>
      <c r="BY665" s="32"/>
      <c r="BZ665" s="32"/>
      <c r="CA665" s="32"/>
      <c r="CB665" s="32"/>
      <c r="CC665" s="32"/>
      <c r="CD665" s="32"/>
      <c r="CE665" s="32"/>
      <c r="CF665" s="32"/>
      <c r="CG665" s="32"/>
      <c r="CH665" s="32"/>
      <c r="CI665" s="32"/>
      <c r="CJ665" s="32"/>
      <c r="CK665" s="32"/>
      <c r="CL665" s="32"/>
      <c r="CM665" s="32"/>
      <c r="CN665" s="32"/>
      <c r="CO665" s="32"/>
      <c r="CP665" s="32"/>
      <c r="CQ665" s="32"/>
      <c r="CR665" s="32"/>
      <c r="CS665" s="32"/>
      <c r="CT665" s="32"/>
      <c r="CU665" s="32"/>
      <c r="CV665" s="32"/>
      <c r="CW665" s="32"/>
      <c r="CX665" s="32"/>
      <c r="CY665" s="32"/>
      <c r="CZ665" s="32"/>
      <c r="DA665" s="32"/>
      <c r="DB665" s="32"/>
      <c r="DC665" s="32"/>
      <c r="DD665" s="32"/>
      <c r="DE665" s="32"/>
      <c r="DF665" s="32"/>
      <c r="DG665" s="32"/>
      <c r="DH665" s="32"/>
      <c r="DI665" s="32"/>
      <c r="DJ665" s="32"/>
      <c r="DK665" s="32"/>
      <c r="DL665" s="32"/>
      <c r="DM665" s="32"/>
      <c r="DN665" s="32"/>
      <c r="DO665" s="32"/>
      <c r="DP665" s="32"/>
      <c r="DQ665" s="32"/>
      <c r="DR665" s="32"/>
      <c r="DS665" s="32"/>
      <c r="DT665" s="32"/>
      <c r="DU665" s="32"/>
      <c r="DV665" s="32"/>
      <c r="DW665" s="32"/>
      <c r="DX665" s="32"/>
      <c r="DY665" s="32"/>
      <c r="DZ665" s="32"/>
      <c r="EA665" s="32"/>
      <c r="EB665" s="32"/>
      <c r="EC665" s="32"/>
      <c r="ED665" s="32"/>
      <c r="EE665" s="32"/>
      <c r="EF665" s="32"/>
      <c r="EG665" s="32"/>
      <c r="EH665" s="32"/>
      <c r="EI665" s="32"/>
      <c r="EJ665" s="32"/>
      <c r="EK665" s="32"/>
      <c r="EL665" s="32"/>
      <c r="EM665" s="32"/>
      <c r="EN665" s="32"/>
      <c r="EO665" s="32"/>
      <c r="EP665" s="32"/>
      <c r="EQ665" s="32"/>
      <c r="ER665" s="32"/>
      <c r="ES665" s="32"/>
      <c r="ET665" s="32"/>
      <c r="EU665" s="32"/>
      <c r="EV665" s="32"/>
      <c r="EW665" s="32"/>
      <c r="EX665" s="32"/>
      <c r="EY665" s="32"/>
      <c r="EZ665" s="32"/>
      <c r="FA665" s="32"/>
      <c r="FB665" s="32"/>
      <c r="FC665" s="32"/>
      <c r="FD665" s="32"/>
      <c r="FE665" s="32"/>
      <c r="FF665" s="32"/>
      <c r="FG665" s="32"/>
      <c r="FH665" s="32"/>
      <c r="FI665" s="32"/>
      <c r="FJ665" s="32"/>
      <c r="FK665" s="32"/>
      <c r="FL665" s="32"/>
      <c r="FM665" s="32"/>
      <c r="FN665" s="32"/>
      <c r="FO665" s="32"/>
      <c r="FP665" s="32"/>
      <c r="FQ665" s="32"/>
      <c r="FR665" s="32"/>
      <c r="FS665" s="32"/>
      <c r="FT665" s="32"/>
      <c r="FU665" s="32"/>
      <c r="FV665" s="32"/>
      <c r="FW665" s="32"/>
      <c r="FX665" s="32"/>
      <c r="FY665" s="32"/>
      <c r="FZ665" s="32"/>
      <c r="GA665" s="32"/>
      <c r="GB665" s="32"/>
      <c r="GC665" s="32"/>
      <c r="GD665" s="32"/>
      <c r="GE665" s="32"/>
      <c r="GF665" s="32"/>
      <c r="GG665" s="32"/>
      <c r="GH665" s="32"/>
      <c r="GI665" s="32"/>
      <c r="GJ665" s="32"/>
      <c r="GK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</row>
    <row r="666" spans="1:258" ht="18" x14ac:dyDescent="0.25">
      <c r="A666" s="33">
        <f>LOOKUP(2,1/($A$4:$A665&lt;&gt;""),$A$4:$A665)+1</f>
        <v>658</v>
      </c>
      <c r="B666" s="34"/>
      <c r="C666" s="48"/>
      <c r="D666" s="35" t="str">
        <f ca="1">IFERROR(IF($E666="","",VLOOKUP($E666,'Currency Pairs'!$B$4:$D$1001,3,FALSE)),"")</f>
        <v/>
      </c>
      <c r="E666" s="47" t="str">
        <f ca="1">IFERROR(IF($D666="","",VLOOKUP($D666,'Currency Pairs'!$A$4:$B$1001,2,FALSE)),"")</f>
        <v/>
      </c>
      <c r="F666" s="48"/>
      <c r="G666" s="47"/>
      <c r="H666" s="47"/>
      <c r="I666" s="47"/>
      <c r="J666" s="49" t="str">
        <f t="shared" si="22"/>
        <v/>
      </c>
      <c r="K666" s="77"/>
      <c r="L666" s="47"/>
      <c r="M666" s="50"/>
      <c r="N666" s="51" t="str">
        <f>IF(OR($G666="",$L666=""),"",ROUND(IF($F666="Long",(L666-G666),(G666-L666)) * POWER(10, VLOOKUP($D666,'Currency Pairs'!$A:$C,3,FALSE)),0))</f>
        <v/>
      </c>
      <c r="O666" s="93" t="str">
        <f>IF($P666="","",(($P666+$Q666+$R666)/LOOKUP(2,1/($V$4:$V665&lt;&gt;""),$V$4:$V665)))</f>
        <v/>
      </c>
      <c r="P666" s="52"/>
      <c r="Q666" s="52"/>
      <c r="R666" s="52"/>
      <c r="S666" s="40" t="str">
        <f t="shared" si="23"/>
        <v/>
      </c>
      <c r="T666" s="64"/>
      <c r="U666" s="64"/>
      <c r="V666" s="39" t="str">
        <f>IF($P666="","",$P666+$Q666+LOOKUP(2,1/($V$4:$V665&lt;&gt;""),$V$4:$V665))</f>
        <v/>
      </c>
      <c r="W666" s="40"/>
      <c r="X666" s="40"/>
      <c r="Y666" s="33"/>
      <c r="Z666" s="33"/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  <c r="CY666" s="33"/>
      <c r="CZ666" s="33"/>
      <c r="DA666" s="33"/>
      <c r="DB666" s="33"/>
      <c r="DC666" s="33"/>
      <c r="DD666" s="33"/>
      <c r="DE666" s="33"/>
      <c r="DF666" s="33"/>
      <c r="DG666" s="33"/>
      <c r="DH666" s="33"/>
      <c r="DI666" s="33"/>
      <c r="DJ666" s="33"/>
      <c r="DK666" s="33"/>
      <c r="DL666" s="33"/>
      <c r="DM666" s="33"/>
      <c r="DN666" s="33"/>
      <c r="DO666" s="33"/>
      <c r="DP666" s="33"/>
      <c r="DQ666" s="33"/>
      <c r="DR666" s="33"/>
      <c r="DS666" s="33"/>
      <c r="DT666" s="33"/>
      <c r="DU666" s="33"/>
      <c r="DV666" s="33"/>
      <c r="DW666" s="33"/>
      <c r="DX666" s="33"/>
      <c r="DY666" s="33"/>
      <c r="DZ666" s="33"/>
      <c r="EA666" s="33"/>
      <c r="EB666" s="33"/>
      <c r="EC666" s="33"/>
      <c r="ED666" s="33"/>
      <c r="EE666" s="33"/>
      <c r="EF666" s="33"/>
      <c r="EG666" s="33"/>
      <c r="EH666" s="33"/>
      <c r="EI666" s="33"/>
      <c r="EJ666" s="33"/>
      <c r="EK666" s="33"/>
      <c r="EL666" s="33"/>
      <c r="EM666" s="33"/>
      <c r="EN666" s="33"/>
      <c r="EO666" s="33"/>
      <c r="EP666" s="33"/>
      <c r="EQ666" s="33"/>
      <c r="ER666" s="33"/>
      <c r="ES666" s="33"/>
      <c r="ET666" s="33"/>
      <c r="EU666" s="33"/>
      <c r="EV666" s="33"/>
      <c r="EW666" s="33"/>
      <c r="EX666" s="33"/>
      <c r="EY666" s="33"/>
      <c r="EZ666" s="33"/>
      <c r="FA666" s="33"/>
      <c r="FB666" s="33"/>
      <c r="FC666" s="33"/>
      <c r="FD666" s="33"/>
      <c r="FE666" s="33"/>
      <c r="FF666" s="33"/>
      <c r="FG666" s="33"/>
      <c r="FH666" s="33"/>
      <c r="FI666" s="33"/>
      <c r="FJ666" s="33"/>
      <c r="FK666" s="33"/>
      <c r="FL666" s="33"/>
      <c r="FM666" s="33"/>
      <c r="FN666" s="33"/>
      <c r="FO666" s="33"/>
      <c r="FP666" s="33"/>
      <c r="FQ666" s="33"/>
      <c r="FR666" s="33"/>
      <c r="FS666" s="33"/>
      <c r="FT666" s="33"/>
      <c r="FU666" s="33"/>
      <c r="FV666" s="33"/>
      <c r="FW666" s="33"/>
      <c r="FX666" s="33"/>
      <c r="FY666" s="33"/>
      <c r="FZ666" s="33"/>
      <c r="GA666" s="33"/>
      <c r="GB666" s="33"/>
      <c r="GC666" s="33"/>
      <c r="GD666" s="33"/>
      <c r="GE666" s="33"/>
      <c r="GF666" s="33"/>
      <c r="GG666" s="33"/>
      <c r="GH666" s="33"/>
      <c r="GI666" s="33"/>
      <c r="GJ666" s="33"/>
      <c r="GK666" s="33"/>
      <c r="GL666" s="33"/>
      <c r="GM666" s="33"/>
      <c r="GN666" s="33"/>
      <c r="GO666" s="33"/>
      <c r="GP666" s="33"/>
      <c r="GQ666" s="33"/>
      <c r="GR666" s="33"/>
      <c r="GS666" s="33"/>
      <c r="GT666" s="33"/>
      <c r="GU666" s="33"/>
      <c r="GV666" s="33"/>
      <c r="GW666" s="33"/>
      <c r="GX666" s="33"/>
      <c r="GY666" s="33"/>
      <c r="GZ666" s="33"/>
      <c r="HA666" s="33"/>
      <c r="HB666" s="33"/>
      <c r="HC666" s="33"/>
      <c r="HD666" s="33"/>
      <c r="HE666" s="33"/>
      <c r="HF666" s="33"/>
      <c r="HG666" s="33"/>
      <c r="HH666" s="33"/>
      <c r="HI666" s="33"/>
      <c r="HJ666" s="33"/>
      <c r="HK666" s="33"/>
      <c r="HL666" s="33"/>
      <c r="HM666" s="33"/>
      <c r="HN666" s="33"/>
      <c r="HO666" s="33"/>
      <c r="HP666" s="33"/>
      <c r="HQ666" s="33"/>
      <c r="HR666" s="33"/>
      <c r="HS666" s="33"/>
      <c r="HT666" s="33"/>
      <c r="HU666" s="33"/>
      <c r="HV666" s="33"/>
      <c r="HW666" s="33"/>
      <c r="HX666" s="33"/>
      <c r="HY666" s="33"/>
      <c r="HZ666" s="33"/>
      <c r="IA666" s="33"/>
      <c r="IB666" s="33"/>
      <c r="IC666" s="33"/>
      <c r="ID666" s="33"/>
      <c r="IE666" s="33"/>
      <c r="IF666" s="33"/>
      <c r="IG666" s="33"/>
      <c r="IH666" s="33"/>
      <c r="II666" s="33"/>
      <c r="IJ666" s="33"/>
      <c r="IK666" s="33"/>
      <c r="IL666" s="33"/>
      <c r="IM666" s="33"/>
      <c r="IN666" s="33"/>
      <c r="IO666" s="33"/>
      <c r="IP666" s="33"/>
      <c r="IQ666" s="33"/>
      <c r="IR666" s="33"/>
      <c r="IS666" s="33"/>
      <c r="IT666" s="33"/>
      <c r="IU666" s="33"/>
      <c r="IV666" s="33"/>
      <c r="IW666" s="33"/>
      <c r="IX666" s="33"/>
    </row>
    <row r="667" spans="1:258" ht="18" x14ac:dyDescent="0.25">
      <c r="A667" s="24">
        <f>LOOKUP(2,1/($A$4:$A666&lt;&gt;""),$A$4:$A666)+1</f>
        <v>659</v>
      </c>
      <c r="B667" s="25"/>
      <c r="C667" s="42"/>
      <c r="D667" s="26" t="str">
        <f ca="1">IFERROR(IF($E667="","",VLOOKUP($E667,'Currency Pairs'!$B$4:$D$1001,3,FALSE)),"")</f>
        <v/>
      </c>
      <c r="E667" s="41" t="str">
        <f ca="1">IFERROR(IF($D667="","",VLOOKUP($D667,'Currency Pairs'!$A$4:$B$1001,2,FALSE)),"")</f>
        <v/>
      </c>
      <c r="F667" s="42"/>
      <c r="G667" s="41"/>
      <c r="H667" s="41"/>
      <c r="I667" s="41"/>
      <c r="J667" s="43" t="str">
        <f t="shared" si="22"/>
        <v/>
      </c>
      <c r="K667" s="76"/>
      <c r="L667" s="41"/>
      <c r="M667" s="44"/>
      <c r="N667" s="45" t="str">
        <f>IF(OR($G667="",$L667=""),"",ROUND(IF($F667="Long",(L667-G667),(G667-L667)) * POWER(10, VLOOKUP($D667,'Currency Pairs'!$A:$C,3,FALSE)),0))</f>
        <v/>
      </c>
      <c r="O667" s="89" t="str">
        <f>IF($P667="","",(($P667+$Q667+$R667)/LOOKUP(2,1/($V$4:$V666&lt;&gt;""),$V$4:$V666)))</f>
        <v/>
      </c>
      <c r="P667" s="46"/>
      <c r="Q667" s="46"/>
      <c r="R667" s="46"/>
      <c r="S667" s="31" t="str">
        <f t="shared" si="23"/>
        <v/>
      </c>
      <c r="T667" s="63"/>
      <c r="U667" s="63"/>
      <c r="V667" s="30" t="str">
        <f>IF($P667="","",$P667+$Q667+LOOKUP(2,1/($V$4:$V666&lt;&gt;""),$V$4:$V666))</f>
        <v/>
      </c>
      <c r="W667" s="31"/>
      <c r="X667" s="31"/>
      <c r="Y667" s="32"/>
      <c r="Z667" s="32"/>
      <c r="AA667" s="32"/>
      <c r="AB667" s="32"/>
      <c r="AC667" s="32"/>
      <c r="AD667" s="32"/>
      <c r="AE667" s="32"/>
      <c r="AF667" s="32"/>
      <c r="AG667" s="32"/>
      <c r="AH667" s="32"/>
      <c r="AI667" s="32"/>
      <c r="AJ667" s="32"/>
      <c r="AK667" s="32"/>
      <c r="AL667" s="32"/>
      <c r="AM667" s="32"/>
      <c r="AN667" s="32"/>
      <c r="AO667" s="32"/>
      <c r="AP667" s="32"/>
      <c r="AQ667" s="32"/>
      <c r="AR667" s="32"/>
      <c r="AS667" s="32"/>
      <c r="AT667" s="32"/>
      <c r="AU667" s="32"/>
      <c r="AV667" s="32"/>
      <c r="AW667" s="32"/>
      <c r="AX667" s="32"/>
      <c r="AY667" s="32"/>
      <c r="AZ667" s="32"/>
      <c r="BA667" s="32"/>
      <c r="BB667" s="32"/>
      <c r="BC667" s="32"/>
      <c r="BD667" s="32"/>
      <c r="BE667" s="32"/>
      <c r="BF667" s="32"/>
      <c r="BG667" s="32"/>
      <c r="BH667" s="32"/>
      <c r="BI667" s="32"/>
      <c r="BJ667" s="32"/>
      <c r="BK667" s="32"/>
      <c r="BL667" s="32"/>
      <c r="BM667" s="32"/>
      <c r="BN667" s="32"/>
      <c r="BO667" s="32"/>
      <c r="BP667" s="32"/>
      <c r="BQ667" s="32"/>
      <c r="BR667" s="32"/>
      <c r="BS667" s="32"/>
      <c r="BT667" s="32"/>
      <c r="BU667" s="32"/>
      <c r="BV667" s="32"/>
      <c r="BW667" s="32"/>
      <c r="BX667" s="32"/>
      <c r="BY667" s="32"/>
      <c r="BZ667" s="32"/>
      <c r="CA667" s="32"/>
      <c r="CB667" s="32"/>
      <c r="CC667" s="32"/>
      <c r="CD667" s="32"/>
      <c r="CE667" s="32"/>
      <c r="CF667" s="32"/>
      <c r="CG667" s="32"/>
      <c r="CH667" s="32"/>
      <c r="CI667" s="32"/>
      <c r="CJ667" s="32"/>
      <c r="CK667" s="32"/>
      <c r="CL667" s="32"/>
      <c r="CM667" s="32"/>
      <c r="CN667" s="32"/>
      <c r="CO667" s="32"/>
      <c r="CP667" s="32"/>
      <c r="CQ667" s="32"/>
      <c r="CR667" s="32"/>
      <c r="CS667" s="32"/>
      <c r="CT667" s="32"/>
      <c r="CU667" s="32"/>
      <c r="CV667" s="32"/>
      <c r="CW667" s="32"/>
      <c r="CX667" s="32"/>
      <c r="CY667" s="32"/>
      <c r="CZ667" s="32"/>
      <c r="DA667" s="32"/>
      <c r="DB667" s="32"/>
      <c r="DC667" s="32"/>
      <c r="DD667" s="32"/>
      <c r="DE667" s="32"/>
      <c r="DF667" s="32"/>
      <c r="DG667" s="32"/>
      <c r="DH667" s="32"/>
      <c r="DI667" s="32"/>
      <c r="DJ667" s="32"/>
      <c r="DK667" s="32"/>
      <c r="DL667" s="32"/>
      <c r="DM667" s="32"/>
      <c r="DN667" s="32"/>
      <c r="DO667" s="32"/>
      <c r="DP667" s="32"/>
      <c r="DQ667" s="32"/>
      <c r="DR667" s="32"/>
      <c r="DS667" s="32"/>
      <c r="DT667" s="32"/>
      <c r="DU667" s="32"/>
      <c r="DV667" s="32"/>
      <c r="DW667" s="32"/>
      <c r="DX667" s="32"/>
      <c r="DY667" s="32"/>
      <c r="DZ667" s="32"/>
      <c r="EA667" s="32"/>
      <c r="EB667" s="32"/>
      <c r="EC667" s="32"/>
      <c r="ED667" s="32"/>
      <c r="EE667" s="32"/>
      <c r="EF667" s="32"/>
      <c r="EG667" s="32"/>
      <c r="EH667" s="32"/>
      <c r="EI667" s="32"/>
      <c r="EJ667" s="32"/>
      <c r="EK667" s="32"/>
      <c r="EL667" s="32"/>
      <c r="EM667" s="32"/>
      <c r="EN667" s="32"/>
      <c r="EO667" s="32"/>
      <c r="EP667" s="32"/>
      <c r="EQ667" s="32"/>
      <c r="ER667" s="32"/>
      <c r="ES667" s="32"/>
      <c r="ET667" s="32"/>
      <c r="EU667" s="32"/>
      <c r="EV667" s="32"/>
      <c r="EW667" s="32"/>
      <c r="EX667" s="32"/>
      <c r="EY667" s="32"/>
      <c r="EZ667" s="32"/>
      <c r="FA667" s="32"/>
      <c r="FB667" s="32"/>
      <c r="FC667" s="32"/>
      <c r="FD667" s="32"/>
      <c r="FE667" s="32"/>
      <c r="FF667" s="32"/>
      <c r="FG667" s="32"/>
      <c r="FH667" s="32"/>
      <c r="FI667" s="32"/>
      <c r="FJ667" s="32"/>
      <c r="FK667" s="32"/>
      <c r="FL667" s="32"/>
      <c r="FM667" s="32"/>
      <c r="FN667" s="32"/>
      <c r="FO667" s="32"/>
      <c r="FP667" s="32"/>
      <c r="FQ667" s="32"/>
      <c r="FR667" s="32"/>
      <c r="FS667" s="32"/>
      <c r="FT667" s="32"/>
      <c r="FU667" s="32"/>
      <c r="FV667" s="32"/>
      <c r="FW667" s="32"/>
      <c r="FX667" s="32"/>
      <c r="FY667" s="32"/>
      <c r="FZ667" s="32"/>
      <c r="GA667" s="32"/>
      <c r="GB667" s="32"/>
      <c r="GC667" s="32"/>
      <c r="GD667" s="32"/>
      <c r="GE667" s="32"/>
      <c r="GF667" s="32"/>
      <c r="GG667" s="32"/>
      <c r="GH667" s="32"/>
      <c r="GI667" s="32"/>
      <c r="GJ667" s="32"/>
      <c r="GK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</row>
    <row r="668" spans="1:258" ht="18" x14ac:dyDescent="0.25">
      <c r="A668" s="33">
        <f>LOOKUP(2,1/($A$4:$A667&lt;&gt;""),$A$4:$A667)+1</f>
        <v>660</v>
      </c>
      <c r="B668" s="34"/>
      <c r="C668" s="48"/>
      <c r="D668" s="35" t="str">
        <f ca="1">IFERROR(IF($E668="","",VLOOKUP($E668,'Currency Pairs'!$B$4:$D$1001,3,FALSE)),"")</f>
        <v/>
      </c>
      <c r="E668" s="47" t="str">
        <f ca="1">IFERROR(IF($D668="","",VLOOKUP($D668,'Currency Pairs'!$A$4:$B$1001,2,FALSE)),"")</f>
        <v/>
      </c>
      <c r="F668" s="48"/>
      <c r="G668" s="47"/>
      <c r="H668" s="47"/>
      <c r="I668" s="47"/>
      <c r="J668" s="49" t="str">
        <f t="shared" si="22"/>
        <v/>
      </c>
      <c r="K668" s="77"/>
      <c r="L668" s="47"/>
      <c r="M668" s="50"/>
      <c r="N668" s="51" t="str">
        <f>IF(OR($G668="",$L668=""),"",ROUND(IF($F668="Long",(L668-G668),(G668-L668)) * POWER(10, VLOOKUP($D668,'Currency Pairs'!$A:$C,3,FALSE)),0))</f>
        <v/>
      </c>
      <c r="O668" s="93" t="str">
        <f>IF($P668="","",(($P668+$Q668+$R668)/LOOKUP(2,1/($V$4:$V667&lt;&gt;""),$V$4:$V667)))</f>
        <v/>
      </c>
      <c r="P668" s="52"/>
      <c r="Q668" s="52"/>
      <c r="R668" s="52"/>
      <c r="S668" s="40" t="str">
        <f t="shared" si="23"/>
        <v/>
      </c>
      <c r="T668" s="64"/>
      <c r="U668" s="64"/>
      <c r="V668" s="39" t="str">
        <f>IF($P668="","",$P668+$Q668+LOOKUP(2,1/($V$4:$V667&lt;&gt;""),$V$4:$V667))</f>
        <v/>
      </c>
      <c r="W668" s="40"/>
      <c r="X668" s="40"/>
      <c r="Y668" s="33"/>
      <c r="Z668" s="33"/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  <c r="CY668" s="33"/>
      <c r="CZ668" s="33"/>
      <c r="DA668" s="33"/>
      <c r="DB668" s="33"/>
      <c r="DC668" s="33"/>
      <c r="DD668" s="33"/>
      <c r="DE668" s="33"/>
      <c r="DF668" s="33"/>
      <c r="DG668" s="33"/>
      <c r="DH668" s="33"/>
      <c r="DI668" s="33"/>
      <c r="DJ668" s="33"/>
      <c r="DK668" s="33"/>
      <c r="DL668" s="33"/>
      <c r="DM668" s="33"/>
      <c r="DN668" s="33"/>
      <c r="DO668" s="33"/>
      <c r="DP668" s="33"/>
      <c r="DQ668" s="33"/>
      <c r="DR668" s="33"/>
      <c r="DS668" s="33"/>
      <c r="DT668" s="33"/>
      <c r="DU668" s="33"/>
      <c r="DV668" s="33"/>
      <c r="DW668" s="33"/>
      <c r="DX668" s="33"/>
      <c r="DY668" s="33"/>
      <c r="DZ668" s="33"/>
      <c r="EA668" s="33"/>
      <c r="EB668" s="33"/>
      <c r="EC668" s="33"/>
      <c r="ED668" s="33"/>
      <c r="EE668" s="33"/>
      <c r="EF668" s="33"/>
      <c r="EG668" s="33"/>
      <c r="EH668" s="33"/>
      <c r="EI668" s="33"/>
      <c r="EJ668" s="33"/>
      <c r="EK668" s="33"/>
      <c r="EL668" s="33"/>
      <c r="EM668" s="33"/>
      <c r="EN668" s="33"/>
      <c r="EO668" s="33"/>
      <c r="EP668" s="33"/>
      <c r="EQ668" s="33"/>
      <c r="ER668" s="33"/>
      <c r="ES668" s="33"/>
      <c r="ET668" s="33"/>
      <c r="EU668" s="33"/>
      <c r="EV668" s="33"/>
      <c r="EW668" s="33"/>
      <c r="EX668" s="33"/>
      <c r="EY668" s="33"/>
      <c r="EZ668" s="33"/>
      <c r="FA668" s="33"/>
      <c r="FB668" s="33"/>
      <c r="FC668" s="33"/>
      <c r="FD668" s="33"/>
      <c r="FE668" s="33"/>
      <c r="FF668" s="33"/>
      <c r="FG668" s="33"/>
      <c r="FH668" s="33"/>
      <c r="FI668" s="33"/>
      <c r="FJ668" s="33"/>
      <c r="FK668" s="33"/>
      <c r="FL668" s="33"/>
      <c r="FM668" s="33"/>
      <c r="FN668" s="33"/>
      <c r="FO668" s="33"/>
      <c r="FP668" s="33"/>
      <c r="FQ668" s="33"/>
      <c r="FR668" s="33"/>
      <c r="FS668" s="33"/>
      <c r="FT668" s="33"/>
      <c r="FU668" s="33"/>
      <c r="FV668" s="33"/>
      <c r="FW668" s="33"/>
      <c r="FX668" s="33"/>
      <c r="FY668" s="33"/>
      <c r="FZ668" s="33"/>
      <c r="GA668" s="33"/>
      <c r="GB668" s="33"/>
      <c r="GC668" s="33"/>
      <c r="GD668" s="33"/>
      <c r="GE668" s="33"/>
      <c r="GF668" s="33"/>
      <c r="GG668" s="33"/>
      <c r="GH668" s="33"/>
      <c r="GI668" s="33"/>
      <c r="GJ668" s="33"/>
      <c r="GK668" s="33"/>
      <c r="GL668" s="33"/>
      <c r="GM668" s="33"/>
      <c r="GN668" s="33"/>
      <c r="GO668" s="33"/>
      <c r="GP668" s="33"/>
      <c r="GQ668" s="33"/>
      <c r="GR668" s="33"/>
      <c r="GS668" s="33"/>
      <c r="GT668" s="33"/>
      <c r="GU668" s="33"/>
      <c r="GV668" s="33"/>
      <c r="GW668" s="33"/>
      <c r="GX668" s="33"/>
      <c r="GY668" s="33"/>
      <c r="GZ668" s="33"/>
      <c r="HA668" s="33"/>
      <c r="HB668" s="33"/>
      <c r="HC668" s="33"/>
      <c r="HD668" s="33"/>
      <c r="HE668" s="33"/>
      <c r="HF668" s="33"/>
      <c r="HG668" s="33"/>
      <c r="HH668" s="33"/>
      <c r="HI668" s="33"/>
      <c r="HJ668" s="33"/>
      <c r="HK668" s="33"/>
      <c r="HL668" s="33"/>
      <c r="HM668" s="33"/>
      <c r="HN668" s="33"/>
      <c r="HO668" s="33"/>
      <c r="HP668" s="33"/>
      <c r="HQ668" s="33"/>
      <c r="HR668" s="33"/>
      <c r="HS668" s="33"/>
      <c r="HT668" s="33"/>
      <c r="HU668" s="33"/>
      <c r="HV668" s="33"/>
      <c r="HW668" s="33"/>
      <c r="HX668" s="33"/>
      <c r="HY668" s="33"/>
      <c r="HZ668" s="33"/>
      <c r="IA668" s="33"/>
      <c r="IB668" s="33"/>
      <c r="IC668" s="33"/>
      <c r="ID668" s="33"/>
      <c r="IE668" s="33"/>
      <c r="IF668" s="33"/>
      <c r="IG668" s="33"/>
      <c r="IH668" s="33"/>
      <c r="II668" s="33"/>
      <c r="IJ668" s="33"/>
      <c r="IK668" s="33"/>
      <c r="IL668" s="33"/>
      <c r="IM668" s="33"/>
      <c r="IN668" s="33"/>
      <c r="IO668" s="33"/>
      <c r="IP668" s="33"/>
      <c r="IQ668" s="33"/>
      <c r="IR668" s="33"/>
      <c r="IS668" s="33"/>
      <c r="IT668" s="33"/>
      <c r="IU668" s="33"/>
      <c r="IV668" s="33"/>
      <c r="IW668" s="33"/>
      <c r="IX668" s="33"/>
    </row>
    <row r="669" spans="1:258" ht="18" x14ac:dyDescent="0.25">
      <c r="A669" s="24">
        <f>LOOKUP(2,1/($A$4:$A668&lt;&gt;""),$A$4:$A668)+1</f>
        <v>661</v>
      </c>
      <c r="B669" s="25"/>
      <c r="C669" s="42"/>
      <c r="D669" s="26" t="str">
        <f ca="1">IFERROR(IF($E669="","",VLOOKUP($E669,'Currency Pairs'!$B$4:$D$1001,3,FALSE)),"")</f>
        <v/>
      </c>
      <c r="E669" s="41" t="str">
        <f ca="1">IFERROR(IF($D669="","",VLOOKUP($D669,'Currency Pairs'!$A$4:$B$1001,2,FALSE)),"")</f>
        <v/>
      </c>
      <c r="F669" s="42"/>
      <c r="G669" s="41"/>
      <c r="H669" s="41"/>
      <c r="I669" s="41"/>
      <c r="J669" s="43" t="str">
        <f t="shared" si="22"/>
        <v/>
      </c>
      <c r="K669" s="76"/>
      <c r="L669" s="41"/>
      <c r="M669" s="44"/>
      <c r="N669" s="45" t="str">
        <f>IF(OR($G669="",$L669=""),"",ROUND(IF($F669="Long",(L669-G669),(G669-L669)) * POWER(10, VLOOKUP($D669,'Currency Pairs'!$A:$C,3,FALSE)),0))</f>
        <v/>
      </c>
      <c r="O669" s="89" t="str">
        <f>IF($P669="","",(($P669+$Q669+$R669)/LOOKUP(2,1/($V$4:$V668&lt;&gt;""),$V$4:$V668)))</f>
        <v/>
      </c>
      <c r="P669" s="46"/>
      <c r="Q669" s="46"/>
      <c r="R669" s="46"/>
      <c r="S669" s="31" t="str">
        <f t="shared" si="23"/>
        <v/>
      </c>
      <c r="T669" s="63"/>
      <c r="U669" s="63"/>
      <c r="V669" s="30" t="str">
        <f>IF($P669="","",$P669+$Q669+LOOKUP(2,1/($V$4:$V668&lt;&gt;""),$V$4:$V668))</f>
        <v/>
      </c>
      <c r="W669" s="31"/>
      <c r="X669" s="31"/>
      <c r="Y669" s="32"/>
      <c r="Z669" s="32"/>
      <c r="AA669" s="32"/>
      <c r="AB669" s="32"/>
      <c r="AC669" s="32"/>
      <c r="AD669" s="32"/>
      <c r="AE669" s="32"/>
      <c r="AF669" s="32"/>
      <c r="AG669" s="32"/>
      <c r="AH669" s="32"/>
      <c r="AI669" s="32"/>
      <c r="AJ669" s="32"/>
      <c r="AK669" s="32"/>
      <c r="AL669" s="32"/>
      <c r="AM669" s="32"/>
      <c r="AN669" s="32"/>
      <c r="AO669" s="32"/>
      <c r="AP669" s="32"/>
      <c r="AQ669" s="32"/>
      <c r="AR669" s="32"/>
      <c r="AS669" s="32"/>
      <c r="AT669" s="32"/>
      <c r="AU669" s="32"/>
      <c r="AV669" s="32"/>
      <c r="AW669" s="32"/>
      <c r="AX669" s="32"/>
      <c r="AY669" s="32"/>
      <c r="AZ669" s="32"/>
      <c r="BA669" s="32"/>
      <c r="BB669" s="32"/>
      <c r="BC669" s="32"/>
      <c r="BD669" s="32"/>
      <c r="BE669" s="32"/>
      <c r="BF669" s="32"/>
      <c r="BG669" s="32"/>
      <c r="BH669" s="32"/>
      <c r="BI669" s="32"/>
      <c r="BJ669" s="32"/>
      <c r="BK669" s="32"/>
      <c r="BL669" s="32"/>
      <c r="BM669" s="32"/>
      <c r="BN669" s="32"/>
      <c r="BO669" s="32"/>
      <c r="BP669" s="32"/>
      <c r="BQ669" s="32"/>
      <c r="BR669" s="32"/>
      <c r="BS669" s="32"/>
      <c r="BT669" s="32"/>
      <c r="BU669" s="32"/>
      <c r="BV669" s="32"/>
      <c r="BW669" s="32"/>
      <c r="BX669" s="32"/>
      <c r="BY669" s="32"/>
      <c r="BZ669" s="32"/>
      <c r="CA669" s="32"/>
      <c r="CB669" s="32"/>
      <c r="CC669" s="32"/>
      <c r="CD669" s="32"/>
      <c r="CE669" s="32"/>
      <c r="CF669" s="32"/>
      <c r="CG669" s="32"/>
      <c r="CH669" s="32"/>
      <c r="CI669" s="32"/>
      <c r="CJ669" s="32"/>
      <c r="CK669" s="32"/>
      <c r="CL669" s="32"/>
      <c r="CM669" s="32"/>
      <c r="CN669" s="32"/>
      <c r="CO669" s="32"/>
      <c r="CP669" s="32"/>
      <c r="CQ669" s="32"/>
      <c r="CR669" s="32"/>
      <c r="CS669" s="32"/>
      <c r="CT669" s="32"/>
      <c r="CU669" s="32"/>
      <c r="CV669" s="32"/>
      <c r="CW669" s="32"/>
      <c r="CX669" s="32"/>
      <c r="CY669" s="32"/>
      <c r="CZ669" s="32"/>
      <c r="DA669" s="32"/>
      <c r="DB669" s="32"/>
      <c r="DC669" s="32"/>
      <c r="DD669" s="32"/>
      <c r="DE669" s="32"/>
      <c r="DF669" s="32"/>
      <c r="DG669" s="32"/>
      <c r="DH669" s="32"/>
      <c r="DI669" s="32"/>
      <c r="DJ669" s="32"/>
      <c r="DK669" s="32"/>
      <c r="DL669" s="32"/>
      <c r="DM669" s="32"/>
      <c r="DN669" s="32"/>
      <c r="DO669" s="32"/>
      <c r="DP669" s="32"/>
      <c r="DQ669" s="32"/>
      <c r="DR669" s="32"/>
      <c r="DS669" s="32"/>
      <c r="DT669" s="32"/>
      <c r="DU669" s="32"/>
      <c r="DV669" s="32"/>
      <c r="DW669" s="32"/>
      <c r="DX669" s="32"/>
      <c r="DY669" s="32"/>
      <c r="DZ669" s="32"/>
      <c r="EA669" s="32"/>
      <c r="EB669" s="32"/>
      <c r="EC669" s="32"/>
      <c r="ED669" s="32"/>
      <c r="EE669" s="32"/>
      <c r="EF669" s="32"/>
      <c r="EG669" s="32"/>
      <c r="EH669" s="32"/>
      <c r="EI669" s="32"/>
      <c r="EJ669" s="32"/>
      <c r="EK669" s="32"/>
      <c r="EL669" s="32"/>
      <c r="EM669" s="32"/>
      <c r="EN669" s="32"/>
      <c r="EO669" s="32"/>
      <c r="EP669" s="32"/>
      <c r="EQ669" s="32"/>
      <c r="ER669" s="32"/>
      <c r="ES669" s="32"/>
      <c r="ET669" s="32"/>
      <c r="EU669" s="32"/>
      <c r="EV669" s="32"/>
      <c r="EW669" s="32"/>
      <c r="EX669" s="32"/>
      <c r="EY669" s="32"/>
      <c r="EZ669" s="32"/>
      <c r="FA669" s="32"/>
      <c r="FB669" s="32"/>
      <c r="FC669" s="32"/>
      <c r="FD669" s="32"/>
      <c r="FE669" s="32"/>
      <c r="FF669" s="32"/>
      <c r="FG669" s="32"/>
      <c r="FH669" s="32"/>
      <c r="FI669" s="32"/>
      <c r="FJ669" s="32"/>
      <c r="FK669" s="32"/>
      <c r="FL669" s="32"/>
      <c r="FM669" s="32"/>
      <c r="FN669" s="32"/>
      <c r="FO669" s="32"/>
      <c r="FP669" s="32"/>
      <c r="FQ669" s="32"/>
      <c r="FR669" s="32"/>
      <c r="FS669" s="32"/>
      <c r="FT669" s="32"/>
      <c r="FU669" s="32"/>
      <c r="FV669" s="32"/>
      <c r="FW669" s="32"/>
      <c r="FX669" s="32"/>
      <c r="FY669" s="32"/>
      <c r="FZ669" s="32"/>
      <c r="GA669" s="32"/>
      <c r="GB669" s="32"/>
      <c r="GC669" s="32"/>
      <c r="GD669" s="32"/>
      <c r="GE669" s="32"/>
      <c r="GF669" s="32"/>
      <c r="GG669" s="32"/>
      <c r="GH669" s="32"/>
      <c r="GI669" s="32"/>
      <c r="GJ669" s="32"/>
      <c r="GK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</row>
    <row r="670" spans="1:258" ht="18" x14ac:dyDescent="0.25">
      <c r="A670" s="33">
        <f>LOOKUP(2,1/($A$4:$A669&lt;&gt;""),$A$4:$A669)+1</f>
        <v>662</v>
      </c>
      <c r="B670" s="34"/>
      <c r="C670" s="48"/>
      <c r="D670" s="35" t="str">
        <f ca="1">IFERROR(IF($E670="","",VLOOKUP($E670,'Currency Pairs'!$B$4:$D$1001,3,FALSE)),"")</f>
        <v/>
      </c>
      <c r="E670" s="47" t="str">
        <f ca="1">IFERROR(IF($D670="","",VLOOKUP($D670,'Currency Pairs'!$A$4:$B$1001,2,FALSE)),"")</f>
        <v/>
      </c>
      <c r="F670" s="48"/>
      <c r="G670" s="47"/>
      <c r="H670" s="47"/>
      <c r="I670" s="47"/>
      <c r="J670" s="49" t="str">
        <f t="shared" si="22"/>
        <v/>
      </c>
      <c r="K670" s="77"/>
      <c r="L670" s="47"/>
      <c r="M670" s="50"/>
      <c r="N670" s="51" t="str">
        <f>IF(OR($G670="",$L670=""),"",ROUND(IF($F670="Long",(L670-G670),(G670-L670)) * POWER(10, VLOOKUP($D670,'Currency Pairs'!$A:$C,3,FALSE)),0))</f>
        <v/>
      </c>
      <c r="O670" s="93" t="str">
        <f>IF($P670="","",(($P670+$Q670+$R670)/LOOKUP(2,1/($V$4:$V669&lt;&gt;""),$V$4:$V669)))</f>
        <v/>
      </c>
      <c r="P670" s="52"/>
      <c r="Q670" s="52"/>
      <c r="R670" s="52"/>
      <c r="S670" s="40" t="str">
        <f t="shared" si="23"/>
        <v/>
      </c>
      <c r="T670" s="64"/>
      <c r="U670" s="64"/>
      <c r="V670" s="39" t="str">
        <f>IF($P670="","",$P670+$Q670+LOOKUP(2,1/($V$4:$V669&lt;&gt;""),$V$4:$V669))</f>
        <v/>
      </c>
      <c r="W670" s="40"/>
      <c r="X670" s="40"/>
      <c r="Y670" s="33"/>
      <c r="Z670" s="33"/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  <c r="CY670" s="33"/>
      <c r="CZ670" s="33"/>
      <c r="DA670" s="33"/>
      <c r="DB670" s="33"/>
      <c r="DC670" s="33"/>
      <c r="DD670" s="33"/>
      <c r="DE670" s="33"/>
      <c r="DF670" s="33"/>
      <c r="DG670" s="33"/>
      <c r="DH670" s="33"/>
      <c r="DI670" s="33"/>
      <c r="DJ670" s="33"/>
      <c r="DK670" s="33"/>
      <c r="DL670" s="33"/>
      <c r="DM670" s="33"/>
      <c r="DN670" s="33"/>
      <c r="DO670" s="33"/>
      <c r="DP670" s="33"/>
      <c r="DQ670" s="33"/>
      <c r="DR670" s="33"/>
      <c r="DS670" s="33"/>
      <c r="DT670" s="33"/>
      <c r="DU670" s="33"/>
      <c r="DV670" s="33"/>
      <c r="DW670" s="33"/>
      <c r="DX670" s="33"/>
      <c r="DY670" s="33"/>
      <c r="DZ670" s="33"/>
      <c r="EA670" s="33"/>
      <c r="EB670" s="33"/>
      <c r="EC670" s="33"/>
      <c r="ED670" s="33"/>
      <c r="EE670" s="33"/>
      <c r="EF670" s="33"/>
      <c r="EG670" s="33"/>
      <c r="EH670" s="33"/>
      <c r="EI670" s="33"/>
      <c r="EJ670" s="33"/>
      <c r="EK670" s="33"/>
      <c r="EL670" s="33"/>
      <c r="EM670" s="33"/>
      <c r="EN670" s="33"/>
      <c r="EO670" s="33"/>
      <c r="EP670" s="33"/>
      <c r="EQ670" s="33"/>
      <c r="ER670" s="33"/>
      <c r="ES670" s="33"/>
      <c r="ET670" s="33"/>
      <c r="EU670" s="33"/>
      <c r="EV670" s="33"/>
      <c r="EW670" s="33"/>
      <c r="EX670" s="33"/>
      <c r="EY670" s="33"/>
      <c r="EZ670" s="33"/>
      <c r="FA670" s="33"/>
      <c r="FB670" s="33"/>
      <c r="FC670" s="33"/>
      <c r="FD670" s="33"/>
      <c r="FE670" s="33"/>
      <c r="FF670" s="33"/>
      <c r="FG670" s="33"/>
      <c r="FH670" s="33"/>
      <c r="FI670" s="33"/>
      <c r="FJ670" s="33"/>
      <c r="FK670" s="33"/>
      <c r="FL670" s="33"/>
      <c r="FM670" s="33"/>
      <c r="FN670" s="33"/>
      <c r="FO670" s="33"/>
      <c r="FP670" s="33"/>
      <c r="FQ670" s="33"/>
      <c r="FR670" s="33"/>
      <c r="FS670" s="33"/>
      <c r="FT670" s="33"/>
      <c r="FU670" s="33"/>
      <c r="FV670" s="33"/>
      <c r="FW670" s="33"/>
      <c r="FX670" s="33"/>
      <c r="FY670" s="33"/>
      <c r="FZ670" s="33"/>
      <c r="GA670" s="33"/>
      <c r="GB670" s="33"/>
      <c r="GC670" s="33"/>
      <c r="GD670" s="33"/>
      <c r="GE670" s="33"/>
      <c r="GF670" s="33"/>
      <c r="GG670" s="33"/>
      <c r="GH670" s="33"/>
      <c r="GI670" s="33"/>
      <c r="GJ670" s="33"/>
      <c r="GK670" s="33"/>
      <c r="GL670" s="33"/>
      <c r="GM670" s="33"/>
      <c r="GN670" s="33"/>
      <c r="GO670" s="33"/>
      <c r="GP670" s="33"/>
      <c r="GQ670" s="33"/>
      <c r="GR670" s="33"/>
      <c r="GS670" s="33"/>
      <c r="GT670" s="33"/>
      <c r="GU670" s="33"/>
      <c r="GV670" s="33"/>
      <c r="GW670" s="33"/>
      <c r="GX670" s="33"/>
      <c r="GY670" s="33"/>
      <c r="GZ670" s="33"/>
      <c r="HA670" s="33"/>
      <c r="HB670" s="33"/>
      <c r="HC670" s="33"/>
      <c r="HD670" s="33"/>
      <c r="HE670" s="33"/>
      <c r="HF670" s="33"/>
      <c r="HG670" s="33"/>
      <c r="HH670" s="33"/>
      <c r="HI670" s="33"/>
      <c r="HJ670" s="33"/>
      <c r="HK670" s="33"/>
      <c r="HL670" s="33"/>
      <c r="HM670" s="33"/>
      <c r="HN670" s="33"/>
      <c r="HO670" s="33"/>
      <c r="HP670" s="33"/>
      <c r="HQ670" s="33"/>
      <c r="HR670" s="33"/>
      <c r="HS670" s="33"/>
      <c r="HT670" s="33"/>
      <c r="HU670" s="33"/>
      <c r="HV670" s="33"/>
      <c r="HW670" s="33"/>
      <c r="HX670" s="33"/>
      <c r="HY670" s="33"/>
      <c r="HZ670" s="33"/>
      <c r="IA670" s="33"/>
      <c r="IB670" s="33"/>
      <c r="IC670" s="33"/>
      <c r="ID670" s="33"/>
      <c r="IE670" s="33"/>
      <c r="IF670" s="33"/>
      <c r="IG670" s="33"/>
      <c r="IH670" s="33"/>
      <c r="II670" s="33"/>
      <c r="IJ670" s="33"/>
      <c r="IK670" s="33"/>
      <c r="IL670" s="33"/>
      <c r="IM670" s="33"/>
      <c r="IN670" s="33"/>
      <c r="IO670" s="33"/>
      <c r="IP670" s="33"/>
      <c r="IQ670" s="33"/>
      <c r="IR670" s="33"/>
      <c r="IS670" s="33"/>
      <c r="IT670" s="33"/>
      <c r="IU670" s="33"/>
      <c r="IV670" s="33"/>
      <c r="IW670" s="33"/>
      <c r="IX670" s="33"/>
    </row>
    <row r="671" spans="1:258" ht="18" x14ac:dyDescent="0.25">
      <c r="A671" s="24">
        <f>LOOKUP(2,1/($A$4:$A670&lt;&gt;""),$A$4:$A670)+1</f>
        <v>663</v>
      </c>
      <c r="B671" s="25"/>
      <c r="C671" s="42"/>
      <c r="D671" s="26" t="str">
        <f ca="1">IFERROR(IF($E671="","",VLOOKUP($E671,'Currency Pairs'!$B$4:$D$1001,3,FALSE)),"")</f>
        <v/>
      </c>
      <c r="E671" s="41" t="str">
        <f ca="1">IFERROR(IF($D671="","",VLOOKUP($D671,'Currency Pairs'!$A$4:$B$1001,2,FALSE)),"")</f>
        <v/>
      </c>
      <c r="F671" s="42"/>
      <c r="G671" s="41"/>
      <c r="H671" s="41"/>
      <c r="I671" s="41"/>
      <c r="J671" s="43" t="str">
        <f t="shared" si="22"/>
        <v/>
      </c>
      <c r="K671" s="76"/>
      <c r="L671" s="41"/>
      <c r="M671" s="44"/>
      <c r="N671" s="45" t="str">
        <f>IF(OR($G671="",$L671=""),"",ROUND(IF($F671="Long",(L671-G671),(G671-L671)) * POWER(10, VLOOKUP($D671,'Currency Pairs'!$A:$C,3,FALSE)),0))</f>
        <v/>
      </c>
      <c r="O671" s="89" t="str">
        <f>IF($P671="","",(($P671+$Q671+$R671)/LOOKUP(2,1/($V$4:$V670&lt;&gt;""),$V$4:$V670)))</f>
        <v/>
      </c>
      <c r="P671" s="46"/>
      <c r="Q671" s="46"/>
      <c r="R671" s="46"/>
      <c r="S671" s="31" t="str">
        <f t="shared" si="23"/>
        <v/>
      </c>
      <c r="T671" s="63"/>
      <c r="U671" s="63"/>
      <c r="V671" s="30" t="str">
        <f>IF($P671="","",$P671+$Q671+LOOKUP(2,1/($V$4:$V670&lt;&gt;""),$V$4:$V670))</f>
        <v/>
      </c>
      <c r="W671" s="31"/>
      <c r="X671" s="31"/>
      <c r="Y671" s="32"/>
      <c r="Z671" s="32"/>
      <c r="AA671" s="32"/>
      <c r="AB671" s="32"/>
      <c r="AC671" s="32"/>
      <c r="AD671" s="32"/>
      <c r="AE671" s="32"/>
      <c r="AF671" s="32"/>
      <c r="AG671" s="32"/>
      <c r="AH671" s="32"/>
      <c r="AI671" s="32"/>
      <c r="AJ671" s="32"/>
      <c r="AK671" s="32"/>
      <c r="AL671" s="32"/>
      <c r="AM671" s="32"/>
      <c r="AN671" s="32"/>
      <c r="AO671" s="32"/>
      <c r="AP671" s="32"/>
      <c r="AQ671" s="32"/>
      <c r="AR671" s="32"/>
      <c r="AS671" s="32"/>
      <c r="AT671" s="32"/>
      <c r="AU671" s="32"/>
      <c r="AV671" s="32"/>
      <c r="AW671" s="32"/>
      <c r="AX671" s="32"/>
      <c r="AY671" s="32"/>
      <c r="AZ671" s="32"/>
      <c r="BA671" s="32"/>
      <c r="BB671" s="32"/>
      <c r="BC671" s="32"/>
      <c r="BD671" s="32"/>
      <c r="BE671" s="32"/>
      <c r="BF671" s="32"/>
      <c r="BG671" s="32"/>
      <c r="BH671" s="32"/>
      <c r="BI671" s="32"/>
      <c r="BJ671" s="32"/>
      <c r="BK671" s="32"/>
      <c r="BL671" s="32"/>
      <c r="BM671" s="32"/>
      <c r="BN671" s="32"/>
      <c r="BO671" s="32"/>
      <c r="BP671" s="32"/>
      <c r="BQ671" s="32"/>
      <c r="BR671" s="32"/>
      <c r="BS671" s="32"/>
      <c r="BT671" s="32"/>
      <c r="BU671" s="32"/>
      <c r="BV671" s="32"/>
      <c r="BW671" s="32"/>
      <c r="BX671" s="32"/>
      <c r="BY671" s="32"/>
      <c r="BZ671" s="32"/>
      <c r="CA671" s="32"/>
      <c r="CB671" s="32"/>
      <c r="CC671" s="32"/>
      <c r="CD671" s="32"/>
      <c r="CE671" s="32"/>
      <c r="CF671" s="32"/>
      <c r="CG671" s="32"/>
      <c r="CH671" s="32"/>
      <c r="CI671" s="32"/>
      <c r="CJ671" s="32"/>
      <c r="CK671" s="32"/>
      <c r="CL671" s="32"/>
      <c r="CM671" s="32"/>
      <c r="CN671" s="32"/>
      <c r="CO671" s="32"/>
      <c r="CP671" s="32"/>
      <c r="CQ671" s="32"/>
      <c r="CR671" s="32"/>
      <c r="CS671" s="32"/>
      <c r="CT671" s="32"/>
      <c r="CU671" s="32"/>
      <c r="CV671" s="32"/>
      <c r="CW671" s="32"/>
      <c r="CX671" s="32"/>
      <c r="CY671" s="32"/>
      <c r="CZ671" s="32"/>
      <c r="DA671" s="32"/>
      <c r="DB671" s="32"/>
      <c r="DC671" s="32"/>
      <c r="DD671" s="32"/>
      <c r="DE671" s="32"/>
      <c r="DF671" s="32"/>
      <c r="DG671" s="32"/>
      <c r="DH671" s="32"/>
      <c r="DI671" s="32"/>
      <c r="DJ671" s="32"/>
      <c r="DK671" s="32"/>
      <c r="DL671" s="32"/>
      <c r="DM671" s="32"/>
      <c r="DN671" s="32"/>
      <c r="DO671" s="32"/>
      <c r="DP671" s="32"/>
      <c r="DQ671" s="32"/>
      <c r="DR671" s="32"/>
      <c r="DS671" s="32"/>
      <c r="DT671" s="32"/>
      <c r="DU671" s="32"/>
      <c r="DV671" s="32"/>
      <c r="DW671" s="32"/>
      <c r="DX671" s="32"/>
      <c r="DY671" s="32"/>
      <c r="DZ671" s="32"/>
      <c r="EA671" s="32"/>
      <c r="EB671" s="32"/>
      <c r="EC671" s="32"/>
      <c r="ED671" s="32"/>
      <c r="EE671" s="32"/>
      <c r="EF671" s="32"/>
      <c r="EG671" s="32"/>
      <c r="EH671" s="32"/>
      <c r="EI671" s="32"/>
      <c r="EJ671" s="32"/>
      <c r="EK671" s="32"/>
      <c r="EL671" s="32"/>
      <c r="EM671" s="32"/>
      <c r="EN671" s="32"/>
      <c r="EO671" s="32"/>
      <c r="EP671" s="32"/>
      <c r="EQ671" s="32"/>
      <c r="ER671" s="32"/>
      <c r="ES671" s="32"/>
      <c r="ET671" s="32"/>
      <c r="EU671" s="32"/>
      <c r="EV671" s="32"/>
      <c r="EW671" s="32"/>
      <c r="EX671" s="32"/>
      <c r="EY671" s="32"/>
      <c r="EZ671" s="32"/>
      <c r="FA671" s="32"/>
      <c r="FB671" s="32"/>
      <c r="FC671" s="32"/>
      <c r="FD671" s="32"/>
      <c r="FE671" s="32"/>
      <c r="FF671" s="32"/>
      <c r="FG671" s="32"/>
      <c r="FH671" s="32"/>
      <c r="FI671" s="32"/>
      <c r="FJ671" s="32"/>
      <c r="FK671" s="32"/>
      <c r="FL671" s="32"/>
      <c r="FM671" s="32"/>
      <c r="FN671" s="32"/>
      <c r="FO671" s="32"/>
      <c r="FP671" s="32"/>
      <c r="FQ671" s="32"/>
      <c r="FR671" s="32"/>
      <c r="FS671" s="32"/>
      <c r="FT671" s="32"/>
      <c r="FU671" s="32"/>
      <c r="FV671" s="32"/>
      <c r="FW671" s="32"/>
      <c r="FX671" s="32"/>
      <c r="FY671" s="32"/>
      <c r="FZ671" s="32"/>
      <c r="GA671" s="32"/>
      <c r="GB671" s="32"/>
      <c r="GC671" s="32"/>
      <c r="GD671" s="32"/>
      <c r="GE671" s="32"/>
      <c r="GF671" s="32"/>
      <c r="GG671" s="32"/>
      <c r="GH671" s="32"/>
      <c r="GI671" s="32"/>
      <c r="GJ671" s="32"/>
      <c r="GK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</row>
    <row r="672" spans="1:258" ht="18" x14ac:dyDescent="0.25">
      <c r="A672" s="33">
        <f>LOOKUP(2,1/($A$4:$A671&lt;&gt;""),$A$4:$A671)+1</f>
        <v>664</v>
      </c>
      <c r="B672" s="34"/>
      <c r="C672" s="48"/>
      <c r="D672" s="35" t="str">
        <f ca="1">IFERROR(IF($E672="","",VLOOKUP($E672,'Currency Pairs'!$B$4:$D$1001,3,FALSE)),"")</f>
        <v/>
      </c>
      <c r="E672" s="47" t="str">
        <f ca="1">IFERROR(IF($D672="","",VLOOKUP($D672,'Currency Pairs'!$A$4:$B$1001,2,FALSE)),"")</f>
        <v/>
      </c>
      <c r="F672" s="48"/>
      <c r="G672" s="47"/>
      <c r="H672" s="47"/>
      <c r="I672" s="47"/>
      <c r="J672" s="49" t="str">
        <f t="shared" si="22"/>
        <v/>
      </c>
      <c r="K672" s="77"/>
      <c r="L672" s="47"/>
      <c r="M672" s="50"/>
      <c r="N672" s="51" t="str">
        <f>IF(OR($G672="",$L672=""),"",ROUND(IF($F672="Long",(L672-G672),(G672-L672)) * POWER(10, VLOOKUP($D672,'Currency Pairs'!$A:$C,3,FALSE)),0))</f>
        <v/>
      </c>
      <c r="O672" s="93" t="str">
        <f>IF($P672="","",(($P672+$Q672+$R672)/LOOKUP(2,1/($V$4:$V671&lt;&gt;""),$V$4:$V671)))</f>
        <v/>
      </c>
      <c r="P672" s="52"/>
      <c r="Q672" s="52"/>
      <c r="R672" s="52"/>
      <c r="S672" s="40" t="str">
        <f t="shared" si="23"/>
        <v/>
      </c>
      <c r="T672" s="64"/>
      <c r="U672" s="64"/>
      <c r="V672" s="39" t="str">
        <f>IF($P672="","",$P672+$Q672+LOOKUP(2,1/($V$4:$V671&lt;&gt;""),$V$4:$V671))</f>
        <v/>
      </c>
      <c r="W672" s="40"/>
      <c r="X672" s="40"/>
      <c r="Y672" s="33"/>
      <c r="Z672" s="33"/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  <c r="CY672" s="33"/>
      <c r="CZ672" s="33"/>
      <c r="DA672" s="33"/>
      <c r="DB672" s="33"/>
      <c r="DC672" s="33"/>
      <c r="DD672" s="33"/>
      <c r="DE672" s="33"/>
      <c r="DF672" s="33"/>
      <c r="DG672" s="33"/>
      <c r="DH672" s="33"/>
      <c r="DI672" s="33"/>
      <c r="DJ672" s="33"/>
      <c r="DK672" s="33"/>
      <c r="DL672" s="33"/>
      <c r="DM672" s="33"/>
      <c r="DN672" s="33"/>
      <c r="DO672" s="33"/>
      <c r="DP672" s="33"/>
      <c r="DQ672" s="33"/>
      <c r="DR672" s="33"/>
      <c r="DS672" s="33"/>
      <c r="DT672" s="33"/>
      <c r="DU672" s="33"/>
      <c r="DV672" s="33"/>
      <c r="DW672" s="33"/>
      <c r="DX672" s="33"/>
      <c r="DY672" s="33"/>
      <c r="DZ672" s="33"/>
      <c r="EA672" s="33"/>
      <c r="EB672" s="33"/>
      <c r="EC672" s="33"/>
      <c r="ED672" s="33"/>
      <c r="EE672" s="33"/>
      <c r="EF672" s="33"/>
      <c r="EG672" s="33"/>
      <c r="EH672" s="33"/>
      <c r="EI672" s="33"/>
      <c r="EJ672" s="33"/>
      <c r="EK672" s="33"/>
      <c r="EL672" s="33"/>
      <c r="EM672" s="33"/>
      <c r="EN672" s="33"/>
      <c r="EO672" s="33"/>
      <c r="EP672" s="33"/>
      <c r="EQ672" s="33"/>
      <c r="ER672" s="33"/>
      <c r="ES672" s="33"/>
      <c r="ET672" s="33"/>
      <c r="EU672" s="33"/>
      <c r="EV672" s="33"/>
      <c r="EW672" s="33"/>
      <c r="EX672" s="33"/>
      <c r="EY672" s="33"/>
      <c r="EZ672" s="33"/>
      <c r="FA672" s="33"/>
      <c r="FB672" s="33"/>
      <c r="FC672" s="33"/>
      <c r="FD672" s="33"/>
      <c r="FE672" s="33"/>
      <c r="FF672" s="33"/>
      <c r="FG672" s="33"/>
      <c r="FH672" s="33"/>
      <c r="FI672" s="33"/>
      <c r="FJ672" s="33"/>
      <c r="FK672" s="33"/>
      <c r="FL672" s="33"/>
      <c r="FM672" s="33"/>
      <c r="FN672" s="33"/>
      <c r="FO672" s="33"/>
      <c r="FP672" s="33"/>
      <c r="FQ672" s="33"/>
      <c r="FR672" s="33"/>
      <c r="FS672" s="33"/>
      <c r="FT672" s="33"/>
      <c r="FU672" s="33"/>
      <c r="FV672" s="33"/>
      <c r="FW672" s="33"/>
      <c r="FX672" s="33"/>
      <c r="FY672" s="33"/>
      <c r="FZ672" s="33"/>
      <c r="GA672" s="33"/>
      <c r="GB672" s="33"/>
      <c r="GC672" s="33"/>
      <c r="GD672" s="33"/>
      <c r="GE672" s="33"/>
      <c r="GF672" s="33"/>
      <c r="GG672" s="33"/>
      <c r="GH672" s="33"/>
      <c r="GI672" s="33"/>
      <c r="GJ672" s="33"/>
      <c r="GK672" s="33"/>
      <c r="GL672" s="33"/>
      <c r="GM672" s="33"/>
      <c r="GN672" s="33"/>
      <c r="GO672" s="33"/>
      <c r="GP672" s="33"/>
      <c r="GQ672" s="33"/>
      <c r="GR672" s="33"/>
      <c r="GS672" s="33"/>
      <c r="GT672" s="33"/>
      <c r="GU672" s="33"/>
      <c r="GV672" s="33"/>
      <c r="GW672" s="33"/>
      <c r="GX672" s="33"/>
      <c r="GY672" s="33"/>
      <c r="GZ672" s="33"/>
      <c r="HA672" s="33"/>
      <c r="HB672" s="33"/>
      <c r="HC672" s="33"/>
      <c r="HD672" s="33"/>
      <c r="HE672" s="33"/>
      <c r="HF672" s="33"/>
      <c r="HG672" s="33"/>
      <c r="HH672" s="33"/>
      <c r="HI672" s="33"/>
      <c r="HJ672" s="33"/>
      <c r="HK672" s="33"/>
      <c r="HL672" s="33"/>
      <c r="HM672" s="33"/>
      <c r="HN672" s="33"/>
      <c r="HO672" s="33"/>
      <c r="HP672" s="33"/>
      <c r="HQ672" s="33"/>
      <c r="HR672" s="33"/>
      <c r="HS672" s="33"/>
      <c r="HT672" s="33"/>
      <c r="HU672" s="33"/>
      <c r="HV672" s="33"/>
      <c r="HW672" s="33"/>
      <c r="HX672" s="33"/>
      <c r="HY672" s="33"/>
      <c r="HZ672" s="33"/>
      <c r="IA672" s="33"/>
      <c r="IB672" s="33"/>
      <c r="IC672" s="33"/>
      <c r="ID672" s="33"/>
      <c r="IE672" s="33"/>
      <c r="IF672" s="33"/>
      <c r="IG672" s="33"/>
      <c r="IH672" s="33"/>
      <c r="II672" s="33"/>
      <c r="IJ672" s="33"/>
      <c r="IK672" s="33"/>
      <c r="IL672" s="33"/>
      <c r="IM672" s="33"/>
      <c r="IN672" s="33"/>
      <c r="IO672" s="33"/>
      <c r="IP672" s="33"/>
      <c r="IQ672" s="33"/>
      <c r="IR672" s="33"/>
      <c r="IS672" s="33"/>
      <c r="IT672" s="33"/>
      <c r="IU672" s="33"/>
      <c r="IV672" s="33"/>
      <c r="IW672" s="33"/>
      <c r="IX672" s="33"/>
    </row>
    <row r="673" spans="1:258" ht="18" x14ac:dyDescent="0.25">
      <c r="A673" s="24">
        <f>LOOKUP(2,1/($A$4:$A672&lt;&gt;""),$A$4:$A672)+1</f>
        <v>665</v>
      </c>
      <c r="B673" s="25"/>
      <c r="C673" s="42"/>
      <c r="D673" s="26" t="str">
        <f ca="1">IFERROR(IF($E673="","",VLOOKUP($E673,'Currency Pairs'!$B$4:$D$1001,3,FALSE)),"")</f>
        <v/>
      </c>
      <c r="E673" s="41" t="str">
        <f ca="1">IFERROR(IF($D673="","",VLOOKUP($D673,'Currency Pairs'!$A$4:$B$1001,2,FALSE)),"")</f>
        <v/>
      </c>
      <c r="F673" s="42"/>
      <c r="G673" s="41"/>
      <c r="H673" s="41"/>
      <c r="I673" s="41"/>
      <c r="J673" s="43" t="str">
        <f t="shared" si="22"/>
        <v/>
      </c>
      <c r="K673" s="76"/>
      <c r="L673" s="41"/>
      <c r="M673" s="44"/>
      <c r="N673" s="45" t="str">
        <f>IF(OR($G673="",$L673=""),"",ROUND(IF($F673="Long",(L673-G673),(G673-L673)) * POWER(10, VLOOKUP($D673,'Currency Pairs'!$A:$C,3,FALSE)),0))</f>
        <v/>
      </c>
      <c r="O673" s="89" t="str">
        <f>IF($P673="","",(($P673+$Q673+$R673)/LOOKUP(2,1/($V$4:$V672&lt;&gt;""),$V$4:$V672)))</f>
        <v/>
      </c>
      <c r="P673" s="46"/>
      <c r="Q673" s="46"/>
      <c r="R673" s="46"/>
      <c r="S673" s="31" t="str">
        <f t="shared" si="23"/>
        <v/>
      </c>
      <c r="T673" s="63"/>
      <c r="U673" s="63"/>
      <c r="V673" s="30" t="str">
        <f>IF($P673="","",$P673+$Q673+LOOKUP(2,1/($V$4:$V672&lt;&gt;""),$V$4:$V672))</f>
        <v/>
      </c>
      <c r="W673" s="31"/>
      <c r="X673" s="31"/>
      <c r="Y673" s="32"/>
      <c r="Z673" s="32"/>
      <c r="AA673" s="32"/>
      <c r="AB673" s="32"/>
      <c r="AC673" s="32"/>
      <c r="AD673" s="32"/>
      <c r="AE673" s="32"/>
      <c r="AF673" s="32"/>
      <c r="AG673" s="32"/>
      <c r="AH673" s="32"/>
      <c r="AI673" s="32"/>
      <c r="AJ673" s="32"/>
      <c r="AK673" s="32"/>
      <c r="AL673" s="32"/>
      <c r="AM673" s="32"/>
      <c r="AN673" s="32"/>
      <c r="AO673" s="32"/>
      <c r="AP673" s="32"/>
      <c r="AQ673" s="32"/>
      <c r="AR673" s="32"/>
      <c r="AS673" s="32"/>
      <c r="AT673" s="32"/>
      <c r="AU673" s="32"/>
      <c r="AV673" s="32"/>
      <c r="AW673" s="32"/>
      <c r="AX673" s="32"/>
      <c r="AY673" s="32"/>
      <c r="AZ673" s="32"/>
      <c r="BA673" s="32"/>
      <c r="BB673" s="32"/>
      <c r="BC673" s="32"/>
      <c r="BD673" s="32"/>
      <c r="BE673" s="32"/>
      <c r="BF673" s="32"/>
      <c r="BG673" s="32"/>
      <c r="BH673" s="32"/>
      <c r="BI673" s="32"/>
      <c r="BJ673" s="32"/>
      <c r="BK673" s="32"/>
      <c r="BL673" s="32"/>
      <c r="BM673" s="32"/>
      <c r="BN673" s="32"/>
      <c r="BO673" s="32"/>
      <c r="BP673" s="32"/>
      <c r="BQ673" s="32"/>
      <c r="BR673" s="32"/>
      <c r="BS673" s="32"/>
      <c r="BT673" s="32"/>
      <c r="BU673" s="32"/>
      <c r="BV673" s="32"/>
      <c r="BW673" s="32"/>
      <c r="BX673" s="32"/>
      <c r="BY673" s="32"/>
      <c r="BZ673" s="32"/>
      <c r="CA673" s="32"/>
      <c r="CB673" s="32"/>
      <c r="CC673" s="32"/>
      <c r="CD673" s="32"/>
      <c r="CE673" s="32"/>
      <c r="CF673" s="32"/>
      <c r="CG673" s="32"/>
      <c r="CH673" s="32"/>
      <c r="CI673" s="32"/>
      <c r="CJ673" s="32"/>
      <c r="CK673" s="32"/>
      <c r="CL673" s="32"/>
      <c r="CM673" s="32"/>
      <c r="CN673" s="32"/>
      <c r="CO673" s="32"/>
      <c r="CP673" s="32"/>
      <c r="CQ673" s="32"/>
      <c r="CR673" s="32"/>
      <c r="CS673" s="32"/>
      <c r="CT673" s="32"/>
      <c r="CU673" s="32"/>
      <c r="CV673" s="32"/>
      <c r="CW673" s="32"/>
      <c r="CX673" s="32"/>
      <c r="CY673" s="32"/>
      <c r="CZ673" s="32"/>
      <c r="DA673" s="32"/>
      <c r="DB673" s="32"/>
      <c r="DC673" s="32"/>
      <c r="DD673" s="32"/>
      <c r="DE673" s="32"/>
      <c r="DF673" s="32"/>
      <c r="DG673" s="32"/>
      <c r="DH673" s="32"/>
      <c r="DI673" s="32"/>
      <c r="DJ673" s="32"/>
      <c r="DK673" s="32"/>
      <c r="DL673" s="32"/>
      <c r="DM673" s="32"/>
      <c r="DN673" s="32"/>
      <c r="DO673" s="32"/>
      <c r="DP673" s="32"/>
      <c r="DQ673" s="32"/>
      <c r="DR673" s="32"/>
      <c r="DS673" s="32"/>
      <c r="DT673" s="32"/>
      <c r="DU673" s="32"/>
      <c r="DV673" s="32"/>
      <c r="DW673" s="32"/>
      <c r="DX673" s="32"/>
      <c r="DY673" s="32"/>
      <c r="DZ673" s="32"/>
      <c r="EA673" s="32"/>
      <c r="EB673" s="32"/>
      <c r="EC673" s="32"/>
      <c r="ED673" s="32"/>
      <c r="EE673" s="32"/>
      <c r="EF673" s="32"/>
      <c r="EG673" s="32"/>
      <c r="EH673" s="32"/>
      <c r="EI673" s="32"/>
      <c r="EJ673" s="32"/>
      <c r="EK673" s="32"/>
      <c r="EL673" s="32"/>
      <c r="EM673" s="32"/>
      <c r="EN673" s="32"/>
      <c r="EO673" s="32"/>
      <c r="EP673" s="32"/>
      <c r="EQ673" s="32"/>
      <c r="ER673" s="32"/>
      <c r="ES673" s="32"/>
      <c r="ET673" s="32"/>
      <c r="EU673" s="32"/>
      <c r="EV673" s="32"/>
      <c r="EW673" s="32"/>
      <c r="EX673" s="32"/>
      <c r="EY673" s="32"/>
      <c r="EZ673" s="32"/>
      <c r="FA673" s="32"/>
      <c r="FB673" s="32"/>
      <c r="FC673" s="32"/>
      <c r="FD673" s="32"/>
      <c r="FE673" s="32"/>
      <c r="FF673" s="32"/>
      <c r="FG673" s="32"/>
      <c r="FH673" s="32"/>
      <c r="FI673" s="32"/>
      <c r="FJ673" s="32"/>
      <c r="FK673" s="32"/>
      <c r="FL673" s="32"/>
      <c r="FM673" s="32"/>
      <c r="FN673" s="32"/>
      <c r="FO673" s="32"/>
      <c r="FP673" s="32"/>
      <c r="FQ673" s="32"/>
      <c r="FR673" s="32"/>
      <c r="FS673" s="32"/>
      <c r="FT673" s="32"/>
      <c r="FU673" s="32"/>
      <c r="FV673" s="32"/>
      <c r="FW673" s="32"/>
      <c r="FX673" s="32"/>
      <c r="FY673" s="32"/>
      <c r="FZ673" s="32"/>
      <c r="GA673" s="32"/>
      <c r="GB673" s="32"/>
      <c r="GC673" s="32"/>
      <c r="GD673" s="32"/>
      <c r="GE673" s="32"/>
      <c r="GF673" s="32"/>
      <c r="GG673" s="32"/>
      <c r="GH673" s="32"/>
      <c r="GI673" s="32"/>
      <c r="GJ673" s="32"/>
      <c r="GK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</row>
    <row r="674" spans="1:258" ht="18" x14ac:dyDescent="0.25">
      <c r="A674" s="33">
        <f>LOOKUP(2,1/($A$4:$A673&lt;&gt;""),$A$4:$A673)+1</f>
        <v>666</v>
      </c>
      <c r="B674" s="34"/>
      <c r="C674" s="48"/>
      <c r="D674" s="35" t="str">
        <f ca="1">IFERROR(IF($E674="","",VLOOKUP($E674,'Currency Pairs'!$B$4:$D$1001,3,FALSE)),"")</f>
        <v/>
      </c>
      <c r="E674" s="47" t="str">
        <f ca="1">IFERROR(IF($D674="","",VLOOKUP($D674,'Currency Pairs'!$A$4:$B$1001,2,FALSE)),"")</f>
        <v/>
      </c>
      <c r="F674" s="48"/>
      <c r="G674" s="47"/>
      <c r="H674" s="47"/>
      <c r="I674" s="47"/>
      <c r="J674" s="49" t="str">
        <f t="shared" si="22"/>
        <v/>
      </c>
      <c r="K674" s="77"/>
      <c r="L674" s="47"/>
      <c r="M674" s="50"/>
      <c r="N674" s="51" t="str">
        <f>IF(OR($G674="",$L674=""),"",ROUND(IF($F674="Long",(L674-G674),(G674-L674)) * POWER(10, VLOOKUP($D674,'Currency Pairs'!$A:$C,3,FALSE)),0))</f>
        <v/>
      </c>
      <c r="O674" s="93" t="str">
        <f>IF($P674="","",(($P674+$Q674+$R674)/LOOKUP(2,1/($V$4:$V673&lt;&gt;""),$V$4:$V673)))</f>
        <v/>
      </c>
      <c r="P674" s="52"/>
      <c r="Q674" s="52"/>
      <c r="R674" s="52"/>
      <c r="S674" s="40" t="str">
        <f t="shared" si="23"/>
        <v/>
      </c>
      <c r="T674" s="64"/>
      <c r="U674" s="64"/>
      <c r="V674" s="39" t="str">
        <f>IF($P674="","",$P674+$Q674+LOOKUP(2,1/($V$4:$V673&lt;&gt;""),$V$4:$V673))</f>
        <v/>
      </c>
      <c r="W674" s="40"/>
      <c r="X674" s="40"/>
      <c r="Y674" s="33"/>
      <c r="Z674" s="33"/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  <c r="CY674" s="33"/>
      <c r="CZ674" s="33"/>
      <c r="DA674" s="33"/>
      <c r="DB674" s="33"/>
      <c r="DC674" s="33"/>
      <c r="DD674" s="33"/>
      <c r="DE674" s="33"/>
      <c r="DF674" s="33"/>
      <c r="DG674" s="33"/>
      <c r="DH674" s="33"/>
      <c r="DI674" s="33"/>
      <c r="DJ674" s="33"/>
      <c r="DK674" s="33"/>
      <c r="DL674" s="33"/>
      <c r="DM674" s="33"/>
      <c r="DN674" s="33"/>
      <c r="DO674" s="33"/>
      <c r="DP674" s="33"/>
      <c r="DQ674" s="33"/>
      <c r="DR674" s="33"/>
      <c r="DS674" s="33"/>
      <c r="DT674" s="33"/>
      <c r="DU674" s="33"/>
      <c r="DV674" s="33"/>
      <c r="DW674" s="33"/>
      <c r="DX674" s="33"/>
      <c r="DY674" s="33"/>
      <c r="DZ674" s="33"/>
      <c r="EA674" s="33"/>
      <c r="EB674" s="33"/>
      <c r="EC674" s="33"/>
      <c r="ED674" s="33"/>
      <c r="EE674" s="33"/>
      <c r="EF674" s="33"/>
      <c r="EG674" s="33"/>
      <c r="EH674" s="33"/>
      <c r="EI674" s="33"/>
      <c r="EJ674" s="33"/>
      <c r="EK674" s="33"/>
      <c r="EL674" s="33"/>
      <c r="EM674" s="33"/>
      <c r="EN674" s="33"/>
      <c r="EO674" s="33"/>
      <c r="EP674" s="33"/>
      <c r="EQ674" s="33"/>
      <c r="ER674" s="33"/>
      <c r="ES674" s="33"/>
      <c r="ET674" s="33"/>
      <c r="EU674" s="33"/>
      <c r="EV674" s="33"/>
      <c r="EW674" s="33"/>
      <c r="EX674" s="33"/>
      <c r="EY674" s="33"/>
      <c r="EZ674" s="33"/>
      <c r="FA674" s="33"/>
      <c r="FB674" s="33"/>
      <c r="FC674" s="33"/>
      <c r="FD674" s="33"/>
      <c r="FE674" s="33"/>
      <c r="FF674" s="33"/>
      <c r="FG674" s="33"/>
      <c r="FH674" s="33"/>
      <c r="FI674" s="33"/>
      <c r="FJ674" s="33"/>
      <c r="FK674" s="33"/>
      <c r="FL674" s="33"/>
      <c r="FM674" s="33"/>
      <c r="FN674" s="33"/>
      <c r="FO674" s="33"/>
      <c r="FP674" s="33"/>
      <c r="FQ674" s="33"/>
      <c r="FR674" s="33"/>
      <c r="FS674" s="33"/>
      <c r="FT674" s="33"/>
      <c r="FU674" s="33"/>
      <c r="FV674" s="33"/>
      <c r="FW674" s="33"/>
      <c r="FX674" s="33"/>
      <c r="FY674" s="33"/>
      <c r="FZ674" s="33"/>
      <c r="GA674" s="33"/>
      <c r="GB674" s="33"/>
      <c r="GC674" s="33"/>
      <c r="GD674" s="33"/>
      <c r="GE674" s="33"/>
      <c r="GF674" s="33"/>
      <c r="GG674" s="33"/>
      <c r="GH674" s="33"/>
      <c r="GI674" s="33"/>
      <c r="GJ674" s="33"/>
      <c r="GK674" s="33"/>
      <c r="GL674" s="33"/>
      <c r="GM674" s="33"/>
      <c r="GN674" s="33"/>
      <c r="GO674" s="33"/>
      <c r="GP674" s="33"/>
      <c r="GQ674" s="33"/>
      <c r="GR674" s="33"/>
      <c r="GS674" s="33"/>
      <c r="GT674" s="33"/>
      <c r="GU674" s="33"/>
      <c r="GV674" s="33"/>
      <c r="GW674" s="33"/>
      <c r="GX674" s="33"/>
      <c r="GY674" s="33"/>
      <c r="GZ674" s="33"/>
      <c r="HA674" s="33"/>
      <c r="HB674" s="33"/>
      <c r="HC674" s="33"/>
      <c r="HD674" s="33"/>
      <c r="HE674" s="33"/>
      <c r="HF674" s="33"/>
      <c r="HG674" s="33"/>
      <c r="HH674" s="33"/>
      <c r="HI674" s="33"/>
      <c r="HJ674" s="33"/>
      <c r="HK674" s="33"/>
      <c r="HL674" s="33"/>
      <c r="HM674" s="33"/>
      <c r="HN674" s="33"/>
      <c r="HO674" s="33"/>
      <c r="HP674" s="33"/>
      <c r="HQ674" s="33"/>
      <c r="HR674" s="33"/>
      <c r="HS674" s="33"/>
      <c r="HT674" s="33"/>
      <c r="HU674" s="33"/>
      <c r="HV674" s="33"/>
      <c r="HW674" s="33"/>
      <c r="HX674" s="33"/>
      <c r="HY674" s="33"/>
      <c r="HZ674" s="33"/>
      <c r="IA674" s="33"/>
      <c r="IB674" s="33"/>
      <c r="IC674" s="33"/>
      <c r="ID674" s="33"/>
      <c r="IE674" s="33"/>
      <c r="IF674" s="33"/>
      <c r="IG674" s="33"/>
      <c r="IH674" s="33"/>
      <c r="II674" s="33"/>
      <c r="IJ674" s="33"/>
      <c r="IK674" s="33"/>
      <c r="IL674" s="33"/>
      <c r="IM674" s="33"/>
      <c r="IN674" s="33"/>
      <c r="IO674" s="33"/>
      <c r="IP674" s="33"/>
      <c r="IQ674" s="33"/>
      <c r="IR674" s="33"/>
      <c r="IS674" s="33"/>
      <c r="IT674" s="33"/>
      <c r="IU674" s="33"/>
      <c r="IV674" s="33"/>
      <c r="IW674" s="33"/>
      <c r="IX674" s="33"/>
    </row>
    <row r="675" spans="1:258" ht="18" x14ac:dyDescent="0.25">
      <c r="A675" s="24">
        <f>LOOKUP(2,1/($A$4:$A674&lt;&gt;""),$A$4:$A674)+1</f>
        <v>667</v>
      </c>
      <c r="B675" s="25"/>
      <c r="C675" s="42"/>
      <c r="D675" s="26" t="str">
        <f ca="1">IFERROR(IF($E675="","",VLOOKUP($E675,'Currency Pairs'!$B$4:$D$1001,3,FALSE)),"")</f>
        <v/>
      </c>
      <c r="E675" s="41" t="str">
        <f ca="1">IFERROR(IF($D675="","",VLOOKUP($D675,'Currency Pairs'!$A$4:$B$1001,2,FALSE)),"")</f>
        <v/>
      </c>
      <c r="F675" s="42"/>
      <c r="G675" s="41"/>
      <c r="H675" s="41"/>
      <c r="I675" s="41"/>
      <c r="J675" s="43" t="str">
        <f t="shared" si="22"/>
        <v/>
      </c>
      <c r="K675" s="76"/>
      <c r="L675" s="41"/>
      <c r="M675" s="44"/>
      <c r="N675" s="45" t="str">
        <f>IF(OR($G675="",$L675=""),"",ROUND(IF($F675="Long",(L675-G675),(G675-L675)) * POWER(10, VLOOKUP($D675,'Currency Pairs'!$A:$C,3,FALSE)),0))</f>
        <v/>
      </c>
      <c r="O675" s="89" t="str">
        <f>IF($P675="","",(($P675+$Q675+$R675)/LOOKUP(2,1/($V$4:$V674&lt;&gt;""),$V$4:$V674)))</f>
        <v/>
      </c>
      <c r="P675" s="46"/>
      <c r="Q675" s="46"/>
      <c r="R675" s="46"/>
      <c r="S675" s="31" t="str">
        <f t="shared" si="23"/>
        <v/>
      </c>
      <c r="T675" s="63"/>
      <c r="U675" s="63"/>
      <c r="V675" s="30" t="str">
        <f>IF($P675="","",$P675+$Q675+LOOKUP(2,1/($V$4:$V674&lt;&gt;""),$V$4:$V674))</f>
        <v/>
      </c>
      <c r="W675" s="31"/>
      <c r="X675" s="31"/>
      <c r="Y675" s="32"/>
      <c r="Z675" s="32"/>
      <c r="AA675" s="32"/>
      <c r="AB675" s="32"/>
      <c r="AC675" s="32"/>
      <c r="AD675" s="32"/>
      <c r="AE675" s="32"/>
      <c r="AF675" s="32"/>
      <c r="AG675" s="32"/>
      <c r="AH675" s="32"/>
      <c r="AI675" s="32"/>
      <c r="AJ675" s="32"/>
      <c r="AK675" s="32"/>
      <c r="AL675" s="32"/>
      <c r="AM675" s="32"/>
      <c r="AN675" s="32"/>
      <c r="AO675" s="32"/>
      <c r="AP675" s="32"/>
      <c r="AQ675" s="32"/>
      <c r="AR675" s="32"/>
      <c r="AS675" s="32"/>
      <c r="AT675" s="32"/>
      <c r="AU675" s="32"/>
      <c r="AV675" s="32"/>
      <c r="AW675" s="32"/>
      <c r="AX675" s="32"/>
      <c r="AY675" s="32"/>
      <c r="AZ675" s="32"/>
      <c r="BA675" s="32"/>
      <c r="BB675" s="32"/>
      <c r="BC675" s="32"/>
      <c r="BD675" s="32"/>
      <c r="BE675" s="32"/>
      <c r="BF675" s="32"/>
      <c r="BG675" s="32"/>
      <c r="BH675" s="32"/>
      <c r="BI675" s="32"/>
      <c r="BJ675" s="32"/>
      <c r="BK675" s="32"/>
      <c r="BL675" s="32"/>
      <c r="BM675" s="32"/>
      <c r="BN675" s="32"/>
      <c r="BO675" s="32"/>
      <c r="BP675" s="32"/>
      <c r="BQ675" s="32"/>
      <c r="BR675" s="32"/>
      <c r="BS675" s="32"/>
      <c r="BT675" s="32"/>
      <c r="BU675" s="32"/>
      <c r="BV675" s="32"/>
      <c r="BW675" s="32"/>
      <c r="BX675" s="32"/>
      <c r="BY675" s="32"/>
      <c r="BZ675" s="32"/>
      <c r="CA675" s="32"/>
      <c r="CB675" s="32"/>
      <c r="CC675" s="32"/>
      <c r="CD675" s="32"/>
      <c r="CE675" s="32"/>
      <c r="CF675" s="32"/>
      <c r="CG675" s="32"/>
      <c r="CH675" s="32"/>
      <c r="CI675" s="32"/>
      <c r="CJ675" s="32"/>
      <c r="CK675" s="32"/>
      <c r="CL675" s="32"/>
      <c r="CM675" s="32"/>
      <c r="CN675" s="32"/>
      <c r="CO675" s="32"/>
      <c r="CP675" s="32"/>
      <c r="CQ675" s="32"/>
      <c r="CR675" s="32"/>
      <c r="CS675" s="32"/>
      <c r="CT675" s="32"/>
      <c r="CU675" s="32"/>
      <c r="CV675" s="32"/>
      <c r="CW675" s="32"/>
      <c r="CX675" s="32"/>
      <c r="CY675" s="32"/>
      <c r="CZ675" s="32"/>
      <c r="DA675" s="32"/>
      <c r="DB675" s="32"/>
      <c r="DC675" s="32"/>
      <c r="DD675" s="32"/>
      <c r="DE675" s="32"/>
      <c r="DF675" s="32"/>
      <c r="DG675" s="32"/>
      <c r="DH675" s="32"/>
      <c r="DI675" s="32"/>
      <c r="DJ675" s="32"/>
      <c r="DK675" s="32"/>
      <c r="DL675" s="32"/>
      <c r="DM675" s="32"/>
      <c r="DN675" s="32"/>
      <c r="DO675" s="32"/>
      <c r="DP675" s="32"/>
      <c r="DQ675" s="32"/>
      <c r="DR675" s="32"/>
      <c r="DS675" s="32"/>
      <c r="DT675" s="32"/>
      <c r="DU675" s="32"/>
      <c r="DV675" s="32"/>
      <c r="DW675" s="32"/>
      <c r="DX675" s="32"/>
      <c r="DY675" s="32"/>
      <c r="DZ675" s="32"/>
      <c r="EA675" s="32"/>
      <c r="EB675" s="32"/>
      <c r="EC675" s="32"/>
      <c r="ED675" s="32"/>
      <c r="EE675" s="32"/>
      <c r="EF675" s="32"/>
      <c r="EG675" s="32"/>
      <c r="EH675" s="32"/>
      <c r="EI675" s="32"/>
      <c r="EJ675" s="32"/>
      <c r="EK675" s="32"/>
      <c r="EL675" s="32"/>
      <c r="EM675" s="32"/>
      <c r="EN675" s="32"/>
      <c r="EO675" s="32"/>
      <c r="EP675" s="32"/>
      <c r="EQ675" s="32"/>
      <c r="ER675" s="32"/>
      <c r="ES675" s="32"/>
      <c r="ET675" s="32"/>
      <c r="EU675" s="32"/>
      <c r="EV675" s="32"/>
      <c r="EW675" s="32"/>
      <c r="EX675" s="32"/>
      <c r="EY675" s="32"/>
      <c r="EZ675" s="32"/>
      <c r="FA675" s="32"/>
      <c r="FB675" s="32"/>
      <c r="FC675" s="32"/>
      <c r="FD675" s="32"/>
      <c r="FE675" s="32"/>
      <c r="FF675" s="32"/>
      <c r="FG675" s="32"/>
      <c r="FH675" s="32"/>
      <c r="FI675" s="32"/>
      <c r="FJ675" s="32"/>
      <c r="FK675" s="32"/>
      <c r="FL675" s="32"/>
      <c r="FM675" s="32"/>
      <c r="FN675" s="32"/>
      <c r="FO675" s="32"/>
      <c r="FP675" s="32"/>
      <c r="FQ675" s="32"/>
      <c r="FR675" s="32"/>
      <c r="FS675" s="32"/>
      <c r="FT675" s="32"/>
      <c r="FU675" s="32"/>
      <c r="FV675" s="32"/>
      <c r="FW675" s="32"/>
      <c r="FX675" s="32"/>
      <c r="FY675" s="32"/>
      <c r="FZ675" s="32"/>
      <c r="GA675" s="32"/>
      <c r="GB675" s="32"/>
      <c r="GC675" s="32"/>
      <c r="GD675" s="32"/>
      <c r="GE675" s="32"/>
      <c r="GF675" s="32"/>
      <c r="GG675" s="32"/>
      <c r="GH675" s="32"/>
      <c r="GI675" s="32"/>
      <c r="GJ675" s="32"/>
      <c r="GK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</row>
    <row r="676" spans="1:258" ht="18" x14ac:dyDescent="0.25">
      <c r="A676" s="33">
        <f>LOOKUP(2,1/($A$4:$A675&lt;&gt;""),$A$4:$A675)+1</f>
        <v>668</v>
      </c>
      <c r="B676" s="34"/>
      <c r="C676" s="48"/>
      <c r="D676" s="35" t="str">
        <f ca="1">IFERROR(IF($E676="","",VLOOKUP($E676,'Currency Pairs'!$B$4:$D$1001,3,FALSE)),"")</f>
        <v/>
      </c>
      <c r="E676" s="47" t="str">
        <f ca="1">IFERROR(IF($D676="","",VLOOKUP($D676,'Currency Pairs'!$A$4:$B$1001,2,FALSE)),"")</f>
        <v/>
      </c>
      <c r="F676" s="48"/>
      <c r="G676" s="47"/>
      <c r="H676" s="47"/>
      <c r="I676" s="47"/>
      <c r="J676" s="49" t="str">
        <f t="shared" si="22"/>
        <v/>
      </c>
      <c r="K676" s="77"/>
      <c r="L676" s="47"/>
      <c r="M676" s="50"/>
      <c r="N676" s="51" t="str">
        <f>IF(OR($G676="",$L676=""),"",ROUND(IF($F676="Long",(L676-G676),(G676-L676)) * POWER(10, VLOOKUP($D676,'Currency Pairs'!$A:$C,3,FALSE)),0))</f>
        <v/>
      </c>
      <c r="O676" s="93" t="str">
        <f>IF($P676="","",(($P676+$Q676+$R676)/LOOKUP(2,1/($V$4:$V675&lt;&gt;""),$V$4:$V675)))</f>
        <v/>
      </c>
      <c r="P676" s="52"/>
      <c r="Q676" s="52"/>
      <c r="R676" s="52"/>
      <c r="S676" s="40" t="str">
        <f t="shared" si="23"/>
        <v/>
      </c>
      <c r="T676" s="64"/>
      <c r="U676" s="64"/>
      <c r="V676" s="39" t="str">
        <f>IF($P676="","",$P676+$Q676+LOOKUP(2,1/($V$4:$V675&lt;&gt;""),$V$4:$V675))</f>
        <v/>
      </c>
      <c r="W676" s="40"/>
      <c r="X676" s="40"/>
      <c r="Y676" s="33"/>
      <c r="Z676" s="33"/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  <c r="CY676" s="33"/>
      <c r="CZ676" s="33"/>
      <c r="DA676" s="33"/>
      <c r="DB676" s="33"/>
      <c r="DC676" s="33"/>
      <c r="DD676" s="33"/>
      <c r="DE676" s="33"/>
      <c r="DF676" s="33"/>
      <c r="DG676" s="33"/>
      <c r="DH676" s="33"/>
      <c r="DI676" s="33"/>
      <c r="DJ676" s="33"/>
      <c r="DK676" s="33"/>
      <c r="DL676" s="33"/>
      <c r="DM676" s="33"/>
      <c r="DN676" s="33"/>
      <c r="DO676" s="33"/>
      <c r="DP676" s="33"/>
      <c r="DQ676" s="33"/>
      <c r="DR676" s="33"/>
      <c r="DS676" s="33"/>
      <c r="DT676" s="33"/>
      <c r="DU676" s="33"/>
      <c r="DV676" s="33"/>
      <c r="DW676" s="33"/>
      <c r="DX676" s="33"/>
      <c r="DY676" s="33"/>
      <c r="DZ676" s="33"/>
      <c r="EA676" s="33"/>
      <c r="EB676" s="33"/>
      <c r="EC676" s="33"/>
      <c r="ED676" s="33"/>
      <c r="EE676" s="33"/>
      <c r="EF676" s="33"/>
      <c r="EG676" s="33"/>
      <c r="EH676" s="33"/>
      <c r="EI676" s="33"/>
      <c r="EJ676" s="33"/>
      <c r="EK676" s="33"/>
      <c r="EL676" s="33"/>
      <c r="EM676" s="33"/>
      <c r="EN676" s="33"/>
      <c r="EO676" s="33"/>
      <c r="EP676" s="33"/>
      <c r="EQ676" s="33"/>
      <c r="ER676" s="33"/>
      <c r="ES676" s="33"/>
      <c r="ET676" s="33"/>
      <c r="EU676" s="33"/>
      <c r="EV676" s="33"/>
      <c r="EW676" s="33"/>
      <c r="EX676" s="33"/>
      <c r="EY676" s="33"/>
      <c r="EZ676" s="33"/>
      <c r="FA676" s="33"/>
      <c r="FB676" s="33"/>
      <c r="FC676" s="33"/>
      <c r="FD676" s="33"/>
      <c r="FE676" s="33"/>
      <c r="FF676" s="33"/>
      <c r="FG676" s="33"/>
      <c r="FH676" s="33"/>
      <c r="FI676" s="33"/>
      <c r="FJ676" s="33"/>
      <c r="FK676" s="33"/>
      <c r="FL676" s="33"/>
      <c r="FM676" s="33"/>
      <c r="FN676" s="33"/>
      <c r="FO676" s="33"/>
      <c r="FP676" s="33"/>
      <c r="FQ676" s="33"/>
      <c r="FR676" s="33"/>
      <c r="FS676" s="33"/>
      <c r="FT676" s="33"/>
      <c r="FU676" s="33"/>
      <c r="FV676" s="33"/>
      <c r="FW676" s="33"/>
      <c r="FX676" s="33"/>
      <c r="FY676" s="33"/>
      <c r="FZ676" s="33"/>
      <c r="GA676" s="33"/>
      <c r="GB676" s="33"/>
      <c r="GC676" s="33"/>
      <c r="GD676" s="33"/>
      <c r="GE676" s="33"/>
      <c r="GF676" s="33"/>
      <c r="GG676" s="33"/>
      <c r="GH676" s="33"/>
      <c r="GI676" s="33"/>
      <c r="GJ676" s="33"/>
      <c r="GK676" s="33"/>
      <c r="GL676" s="33"/>
      <c r="GM676" s="33"/>
      <c r="GN676" s="33"/>
      <c r="GO676" s="33"/>
      <c r="GP676" s="33"/>
      <c r="GQ676" s="33"/>
      <c r="GR676" s="33"/>
      <c r="GS676" s="33"/>
      <c r="GT676" s="33"/>
      <c r="GU676" s="33"/>
      <c r="GV676" s="33"/>
      <c r="GW676" s="33"/>
      <c r="GX676" s="33"/>
      <c r="GY676" s="33"/>
      <c r="GZ676" s="33"/>
      <c r="HA676" s="33"/>
      <c r="HB676" s="33"/>
      <c r="HC676" s="33"/>
      <c r="HD676" s="33"/>
      <c r="HE676" s="33"/>
      <c r="HF676" s="33"/>
      <c r="HG676" s="33"/>
      <c r="HH676" s="33"/>
      <c r="HI676" s="33"/>
      <c r="HJ676" s="33"/>
      <c r="HK676" s="33"/>
      <c r="HL676" s="33"/>
      <c r="HM676" s="33"/>
      <c r="HN676" s="33"/>
      <c r="HO676" s="33"/>
      <c r="HP676" s="33"/>
      <c r="HQ676" s="33"/>
      <c r="HR676" s="33"/>
      <c r="HS676" s="33"/>
      <c r="HT676" s="33"/>
      <c r="HU676" s="33"/>
      <c r="HV676" s="33"/>
      <c r="HW676" s="33"/>
      <c r="HX676" s="33"/>
      <c r="HY676" s="33"/>
      <c r="HZ676" s="33"/>
      <c r="IA676" s="33"/>
      <c r="IB676" s="33"/>
      <c r="IC676" s="33"/>
      <c r="ID676" s="33"/>
      <c r="IE676" s="33"/>
      <c r="IF676" s="33"/>
      <c r="IG676" s="33"/>
      <c r="IH676" s="33"/>
      <c r="II676" s="33"/>
      <c r="IJ676" s="33"/>
      <c r="IK676" s="33"/>
      <c r="IL676" s="33"/>
      <c r="IM676" s="33"/>
      <c r="IN676" s="33"/>
      <c r="IO676" s="33"/>
      <c r="IP676" s="33"/>
      <c r="IQ676" s="33"/>
      <c r="IR676" s="33"/>
      <c r="IS676" s="33"/>
      <c r="IT676" s="33"/>
      <c r="IU676" s="33"/>
      <c r="IV676" s="33"/>
      <c r="IW676" s="33"/>
      <c r="IX676" s="33"/>
    </row>
    <row r="677" spans="1:258" ht="18" x14ac:dyDescent="0.25">
      <c r="A677" s="24">
        <f>LOOKUP(2,1/($A$4:$A676&lt;&gt;""),$A$4:$A676)+1</f>
        <v>669</v>
      </c>
      <c r="B677" s="25"/>
      <c r="C677" s="42"/>
      <c r="D677" s="26" t="str">
        <f ca="1">IFERROR(IF($E677="","",VLOOKUP($E677,'Currency Pairs'!$B$4:$D$1001,3,FALSE)),"")</f>
        <v/>
      </c>
      <c r="E677" s="41" t="str">
        <f ca="1">IFERROR(IF($D677="","",VLOOKUP($D677,'Currency Pairs'!$A$4:$B$1001,2,FALSE)),"")</f>
        <v/>
      </c>
      <c r="F677" s="42"/>
      <c r="G677" s="41"/>
      <c r="H677" s="41"/>
      <c r="I677" s="41"/>
      <c r="J677" s="43" t="str">
        <f t="shared" si="22"/>
        <v/>
      </c>
      <c r="K677" s="76"/>
      <c r="L677" s="41"/>
      <c r="M677" s="44"/>
      <c r="N677" s="45" t="str">
        <f>IF(OR($G677="",$L677=""),"",ROUND(IF($F677="Long",(L677-G677),(G677-L677)) * POWER(10, VLOOKUP($D677,'Currency Pairs'!$A:$C,3,FALSE)),0))</f>
        <v/>
      </c>
      <c r="O677" s="89" t="str">
        <f>IF($P677="","",(($P677+$Q677+$R677)/LOOKUP(2,1/($V$4:$V676&lt;&gt;""),$V$4:$V676)))</f>
        <v/>
      </c>
      <c r="P677" s="46"/>
      <c r="Q677" s="46"/>
      <c r="R677" s="46"/>
      <c r="S677" s="31" t="str">
        <f t="shared" si="23"/>
        <v/>
      </c>
      <c r="T677" s="63"/>
      <c r="U677" s="63"/>
      <c r="V677" s="30" t="str">
        <f>IF($P677="","",$P677+$Q677+LOOKUP(2,1/($V$4:$V676&lt;&gt;""),$V$4:$V676))</f>
        <v/>
      </c>
      <c r="W677" s="31"/>
      <c r="X677" s="31"/>
      <c r="Y677" s="32"/>
      <c r="Z677" s="32"/>
      <c r="AA677" s="32"/>
      <c r="AB677" s="32"/>
      <c r="AC677" s="32"/>
      <c r="AD677" s="32"/>
      <c r="AE677" s="32"/>
      <c r="AF677" s="32"/>
      <c r="AG677" s="32"/>
      <c r="AH677" s="32"/>
      <c r="AI677" s="32"/>
      <c r="AJ677" s="32"/>
      <c r="AK677" s="32"/>
      <c r="AL677" s="32"/>
      <c r="AM677" s="32"/>
      <c r="AN677" s="32"/>
      <c r="AO677" s="32"/>
      <c r="AP677" s="32"/>
      <c r="AQ677" s="32"/>
      <c r="AR677" s="32"/>
      <c r="AS677" s="32"/>
      <c r="AT677" s="32"/>
      <c r="AU677" s="32"/>
      <c r="AV677" s="32"/>
      <c r="AW677" s="32"/>
      <c r="AX677" s="32"/>
      <c r="AY677" s="32"/>
      <c r="AZ677" s="32"/>
      <c r="BA677" s="32"/>
      <c r="BB677" s="32"/>
      <c r="BC677" s="32"/>
      <c r="BD677" s="32"/>
      <c r="BE677" s="32"/>
      <c r="BF677" s="32"/>
      <c r="BG677" s="32"/>
      <c r="BH677" s="32"/>
      <c r="BI677" s="32"/>
      <c r="BJ677" s="32"/>
      <c r="BK677" s="32"/>
      <c r="BL677" s="32"/>
      <c r="BM677" s="32"/>
      <c r="BN677" s="32"/>
      <c r="BO677" s="32"/>
      <c r="BP677" s="32"/>
      <c r="BQ677" s="32"/>
      <c r="BR677" s="32"/>
      <c r="BS677" s="32"/>
      <c r="BT677" s="32"/>
      <c r="BU677" s="32"/>
      <c r="BV677" s="32"/>
      <c r="BW677" s="32"/>
      <c r="BX677" s="32"/>
      <c r="BY677" s="32"/>
      <c r="BZ677" s="32"/>
      <c r="CA677" s="32"/>
      <c r="CB677" s="32"/>
      <c r="CC677" s="32"/>
      <c r="CD677" s="32"/>
      <c r="CE677" s="32"/>
      <c r="CF677" s="32"/>
      <c r="CG677" s="32"/>
      <c r="CH677" s="32"/>
      <c r="CI677" s="32"/>
      <c r="CJ677" s="32"/>
      <c r="CK677" s="32"/>
      <c r="CL677" s="32"/>
      <c r="CM677" s="32"/>
      <c r="CN677" s="32"/>
      <c r="CO677" s="32"/>
      <c r="CP677" s="32"/>
      <c r="CQ677" s="32"/>
      <c r="CR677" s="32"/>
      <c r="CS677" s="32"/>
      <c r="CT677" s="32"/>
      <c r="CU677" s="32"/>
      <c r="CV677" s="32"/>
      <c r="CW677" s="32"/>
      <c r="CX677" s="32"/>
      <c r="CY677" s="32"/>
      <c r="CZ677" s="32"/>
      <c r="DA677" s="32"/>
      <c r="DB677" s="32"/>
      <c r="DC677" s="32"/>
      <c r="DD677" s="32"/>
      <c r="DE677" s="32"/>
      <c r="DF677" s="32"/>
      <c r="DG677" s="32"/>
      <c r="DH677" s="32"/>
      <c r="DI677" s="32"/>
      <c r="DJ677" s="32"/>
      <c r="DK677" s="32"/>
      <c r="DL677" s="32"/>
      <c r="DM677" s="32"/>
      <c r="DN677" s="32"/>
      <c r="DO677" s="32"/>
      <c r="DP677" s="32"/>
      <c r="DQ677" s="32"/>
      <c r="DR677" s="32"/>
      <c r="DS677" s="32"/>
      <c r="DT677" s="32"/>
      <c r="DU677" s="32"/>
      <c r="DV677" s="32"/>
      <c r="DW677" s="32"/>
      <c r="DX677" s="32"/>
      <c r="DY677" s="32"/>
      <c r="DZ677" s="32"/>
      <c r="EA677" s="32"/>
      <c r="EB677" s="32"/>
      <c r="EC677" s="32"/>
      <c r="ED677" s="32"/>
      <c r="EE677" s="32"/>
      <c r="EF677" s="32"/>
      <c r="EG677" s="32"/>
      <c r="EH677" s="32"/>
      <c r="EI677" s="32"/>
      <c r="EJ677" s="32"/>
      <c r="EK677" s="32"/>
      <c r="EL677" s="32"/>
      <c r="EM677" s="32"/>
      <c r="EN677" s="32"/>
      <c r="EO677" s="32"/>
      <c r="EP677" s="32"/>
      <c r="EQ677" s="32"/>
      <c r="ER677" s="32"/>
      <c r="ES677" s="32"/>
      <c r="ET677" s="32"/>
      <c r="EU677" s="32"/>
      <c r="EV677" s="32"/>
      <c r="EW677" s="32"/>
      <c r="EX677" s="32"/>
      <c r="EY677" s="32"/>
      <c r="EZ677" s="32"/>
      <c r="FA677" s="32"/>
      <c r="FB677" s="32"/>
      <c r="FC677" s="32"/>
      <c r="FD677" s="32"/>
      <c r="FE677" s="32"/>
      <c r="FF677" s="32"/>
      <c r="FG677" s="32"/>
      <c r="FH677" s="32"/>
      <c r="FI677" s="32"/>
      <c r="FJ677" s="32"/>
      <c r="FK677" s="32"/>
      <c r="FL677" s="32"/>
      <c r="FM677" s="32"/>
      <c r="FN677" s="32"/>
      <c r="FO677" s="32"/>
      <c r="FP677" s="32"/>
      <c r="FQ677" s="32"/>
      <c r="FR677" s="32"/>
      <c r="FS677" s="32"/>
      <c r="FT677" s="32"/>
      <c r="FU677" s="32"/>
      <c r="FV677" s="32"/>
      <c r="FW677" s="32"/>
      <c r="FX677" s="32"/>
      <c r="FY677" s="32"/>
      <c r="FZ677" s="32"/>
      <c r="GA677" s="32"/>
      <c r="GB677" s="32"/>
      <c r="GC677" s="32"/>
      <c r="GD677" s="32"/>
      <c r="GE677" s="32"/>
      <c r="GF677" s="32"/>
      <c r="GG677" s="32"/>
      <c r="GH677" s="32"/>
      <c r="GI677" s="32"/>
      <c r="GJ677" s="32"/>
      <c r="GK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</row>
    <row r="678" spans="1:258" ht="18" x14ac:dyDescent="0.25">
      <c r="A678" s="33">
        <f>LOOKUP(2,1/($A$4:$A677&lt;&gt;""),$A$4:$A677)+1</f>
        <v>670</v>
      </c>
      <c r="B678" s="34"/>
      <c r="C678" s="48"/>
      <c r="D678" s="35" t="str">
        <f ca="1">IFERROR(IF($E678="","",VLOOKUP($E678,'Currency Pairs'!$B$4:$D$1001,3,FALSE)),"")</f>
        <v/>
      </c>
      <c r="E678" s="47" t="str">
        <f ca="1">IFERROR(IF($D678="","",VLOOKUP($D678,'Currency Pairs'!$A$4:$B$1001,2,FALSE)),"")</f>
        <v/>
      </c>
      <c r="F678" s="48"/>
      <c r="G678" s="47"/>
      <c r="H678" s="47"/>
      <c r="I678" s="47"/>
      <c r="J678" s="49" t="str">
        <f t="shared" si="22"/>
        <v/>
      </c>
      <c r="K678" s="77"/>
      <c r="L678" s="47"/>
      <c r="M678" s="50"/>
      <c r="N678" s="51" t="str">
        <f>IF(OR($G678="",$L678=""),"",ROUND(IF($F678="Long",(L678-G678),(G678-L678)) * POWER(10, VLOOKUP($D678,'Currency Pairs'!$A:$C,3,FALSE)),0))</f>
        <v/>
      </c>
      <c r="O678" s="93" t="str">
        <f>IF($P678="","",(($P678+$Q678+$R678)/LOOKUP(2,1/($V$4:$V677&lt;&gt;""),$V$4:$V677)))</f>
        <v/>
      </c>
      <c r="P678" s="52"/>
      <c r="Q678" s="52"/>
      <c r="R678" s="52"/>
      <c r="S678" s="40" t="str">
        <f t="shared" si="23"/>
        <v/>
      </c>
      <c r="T678" s="64"/>
      <c r="U678" s="64"/>
      <c r="V678" s="39" t="str">
        <f>IF($P678="","",$P678+$Q678+LOOKUP(2,1/($V$4:$V677&lt;&gt;""),$V$4:$V677))</f>
        <v/>
      </c>
      <c r="W678" s="40"/>
      <c r="X678" s="40"/>
      <c r="Y678" s="33"/>
      <c r="Z678" s="33"/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  <c r="CY678" s="33"/>
      <c r="CZ678" s="33"/>
      <c r="DA678" s="33"/>
      <c r="DB678" s="33"/>
      <c r="DC678" s="33"/>
      <c r="DD678" s="33"/>
      <c r="DE678" s="33"/>
      <c r="DF678" s="33"/>
      <c r="DG678" s="33"/>
      <c r="DH678" s="33"/>
      <c r="DI678" s="33"/>
      <c r="DJ678" s="33"/>
      <c r="DK678" s="33"/>
      <c r="DL678" s="33"/>
      <c r="DM678" s="33"/>
      <c r="DN678" s="33"/>
      <c r="DO678" s="33"/>
      <c r="DP678" s="33"/>
      <c r="DQ678" s="33"/>
      <c r="DR678" s="33"/>
      <c r="DS678" s="33"/>
      <c r="DT678" s="33"/>
      <c r="DU678" s="33"/>
      <c r="DV678" s="33"/>
      <c r="DW678" s="33"/>
      <c r="DX678" s="33"/>
      <c r="DY678" s="33"/>
      <c r="DZ678" s="33"/>
      <c r="EA678" s="33"/>
      <c r="EB678" s="33"/>
      <c r="EC678" s="33"/>
      <c r="ED678" s="33"/>
      <c r="EE678" s="33"/>
      <c r="EF678" s="33"/>
      <c r="EG678" s="33"/>
      <c r="EH678" s="33"/>
      <c r="EI678" s="33"/>
      <c r="EJ678" s="33"/>
      <c r="EK678" s="33"/>
      <c r="EL678" s="33"/>
      <c r="EM678" s="33"/>
      <c r="EN678" s="33"/>
      <c r="EO678" s="33"/>
      <c r="EP678" s="33"/>
      <c r="EQ678" s="33"/>
      <c r="ER678" s="33"/>
      <c r="ES678" s="33"/>
      <c r="ET678" s="33"/>
      <c r="EU678" s="33"/>
      <c r="EV678" s="33"/>
      <c r="EW678" s="33"/>
      <c r="EX678" s="33"/>
      <c r="EY678" s="33"/>
      <c r="EZ678" s="33"/>
      <c r="FA678" s="33"/>
      <c r="FB678" s="33"/>
      <c r="FC678" s="33"/>
      <c r="FD678" s="33"/>
      <c r="FE678" s="33"/>
      <c r="FF678" s="33"/>
      <c r="FG678" s="33"/>
      <c r="FH678" s="33"/>
      <c r="FI678" s="33"/>
      <c r="FJ678" s="33"/>
      <c r="FK678" s="33"/>
      <c r="FL678" s="33"/>
      <c r="FM678" s="33"/>
      <c r="FN678" s="33"/>
      <c r="FO678" s="33"/>
      <c r="FP678" s="33"/>
      <c r="FQ678" s="33"/>
      <c r="FR678" s="33"/>
      <c r="FS678" s="33"/>
      <c r="FT678" s="33"/>
      <c r="FU678" s="33"/>
      <c r="FV678" s="33"/>
      <c r="FW678" s="33"/>
      <c r="FX678" s="33"/>
      <c r="FY678" s="33"/>
      <c r="FZ678" s="33"/>
      <c r="GA678" s="33"/>
      <c r="GB678" s="33"/>
      <c r="GC678" s="33"/>
      <c r="GD678" s="33"/>
      <c r="GE678" s="33"/>
      <c r="GF678" s="33"/>
      <c r="GG678" s="33"/>
      <c r="GH678" s="33"/>
      <c r="GI678" s="33"/>
      <c r="GJ678" s="33"/>
      <c r="GK678" s="33"/>
      <c r="GL678" s="33"/>
      <c r="GM678" s="33"/>
      <c r="GN678" s="33"/>
      <c r="GO678" s="33"/>
      <c r="GP678" s="33"/>
      <c r="GQ678" s="33"/>
      <c r="GR678" s="33"/>
      <c r="GS678" s="33"/>
      <c r="GT678" s="33"/>
      <c r="GU678" s="33"/>
      <c r="GV678" s="33"/>
      <c r="GW678" s="33"/>
      <c r="GX678" s="33"/>
      <c r="GY678" s="33"/>
      <c r="GZ678" s="33"/>
      <c r="HA678" s="33"/>
      <c r="HB678" s="33"/>
      <c r="HC678" s="33"/>
      <c r="HD678" s="33"/>
      <c r="HE678" s="33"/>
      <c r="HF678" s="33"/>
      <c r="HG678" s="33"/>
      <c r="HH678" s="33"/>
      <c r="HI678" s="33"/>
      <c r="HJ678" s="33"/>
      <c r="HK678" s="33"/>
      <c r="HL678" s="33"/>
      <c r="HM678" s="33"/>
      <c r="HN678" s="33"/>
      <c r="HO678" s="33"/>
      <c r="HP678" s="33"/>
      <c r="HQ678" s="33"/>
      <c r="HR678" s="33"/>
      <c r="HS678" s="33"/>
      <c r="HT678" s="33"/>
      <c r="HU678" s="33"/>
      <c r="HV678" s="33"/>
      <c r="HW678" s="33"/>
      <c r="HX678" s="33"/>
      <c r="HY678" s="33"/>
      <c r="HZ678" s="33"/>
      <c r="IA678" s="33"/>
      <c r="IB678" s="33"/>
      <c r="IC678" s="33"/>
      <c r="ID678" s="33"/>
      <c r="IE678" s="33"/>
      <c r="IF678" s="33"/>
      <c r="IG678" s="33"/>
      <c r="IH678" s="33"/>
      <c r="II678" s="33"/>
      <c r="IJ678" s="33"/>
      <c r="IK678" s="33"/>
      <c r="IL678" s="33"/>
      <c r="IM678" s="33"/>
      <c r="IN678" s="33"/>
      <c r="IO678" s="33"/>
      <c r="IP678" s="33"/>
      <c r="IQ678" s="33"/>
      <c r="IR678" s="33"/>
      <c r="IS678" s="33"/>
      <c r="IT678" s="33"/>
      <c r="IU678" s="33"/>
      <c r="IV678" s="33"/>
      <c r="IW678" s="33"/>
      <c r="IX678" s="33"/>
    </row>
    <row r="679" spans="1:258" ht="18" x14ac:dyDescent="0.25">
      <c r="A679" s="24">
        <f>LOOKUP(2,1/($A$4:$A678&lt;&gt;""),$A$4:$A678)+1</f>
        <v>671</v>
      </c>
      <c r="B679" s="25"/>
      <c r="C679" s="42"/>
      <c r="D679" s="26" t="str">
        <f ca="1">IFERROR(IF($E679="","",VLOOKUP($E679,'Currency Pairs'!$B$4:$D$1001,3,FALSE)),"")</f>
        <v/>
      </c>
      <c r="E679" s="41" t="str">
        <f ca="1">IFERROR(IF($D679="","",VLOOKUP($D679,'Currency Pairs'!$A$4:$B$1001,2,FALSE)),"")</f>
        <v/>
      </c>
      <c r="F679" s="42"/>
      <c r="G679" s="41"/>
      <c r="H679" s="41"/>
      <c r="I679" s="41"/>
      <c r="J679" s="43" t="str">
        <f t="shared" si="22"/>
        <v/>
      </c>
      <c r="K679" s="76"/>
      <c r="L679" s="41"/>
      <c r="M679" s="44"/>
      <c r="N679" s="45" t="str">
        <f>IF(OR($G679="",$L679=""),"",ROUND(IF($F679="Long",(L679-G679),(G679-L679)) * POWER(10, VLOOKUP($D679,'Currency Pairs'!$A:$C,3,FALSE)),0))</f>
        <v/>
      </c>
      <c r="O679" s="89" t="str">
        <f>IF($P679="","",(($P679+$Q679+$R679)/LOOKUP(2,1/($V$4:$V678&lt;&gt;""),$V$4:$V678)))</f>
        <v/>
      </c>
      <c r="P679" s="46"/>
      <c r="Q679" s="46"/>
      <c r="R679" s="46"/>
      <c r="S679" s="31" t="str">
        <f t="shared" si="23"/>
        <v/>
      </c>
      <c r="T679" s="63"/>
      <c r="U679" s="63"/>
      <c r="V679" s="30" t="str">
        <f>IF($P679="","",$P679+$Q679+LOOKUP(2,1/($V$4:$V678&lt;&gt;""),$V$4:$V678))</f>
        <v/>
      </c>
      <c r="W679" s="31"/>
      <c r="X679" s="31"/>
      <c r="Y679" s="32"/>
      <c r="Z679" s="32"/>
      <c r="AA679" s="32"/>
      <c r="AB679" s="32"/>
      <c r="AC679" s="32"/>
      <c r="AD679" s="32"/>
      <c r="AE679" s="32"/>
      <c r="AF679" s="32"/>
      <c r="AG679" s="32"/>
      <c r="AH679" s="32"/>
      <c r="AI679" s="32"/>
      <c r="AJ679" s="32"/>
      <c r="AK679" s="32"/>
      <c r="AL679" s="32"/>
      <c r="AM679" s="32"/>
      <c r="AN679" s="32"/>
      <c r="AO679" s="32"/>
      <c r="AP679" s="32"/>
      <c r="AQ679" s="32"/>
      <c r="AR679" s="32"/>
      <c r="AS679" s="32"/>
      <c r="AT679" s="32"/>
      <c r="AU679" s="32"/>
      <c r="AV679" s="32"/>
      <c r="AW679" s="32"/>
      <c r="AX679" s="32"/>
      <c r="AY679" s="32"/>
      <c r="AZ679" s="32"/>
      <c r="BA679" s="32"/>
      <c r="BB679" s="32"/>
      <c r="BC679" s="32"/>
      <c r="BD679" s="32"/>
      <c r="BE679" s="32"/>
      <c r="BF679" s="32"/>
      <c r="BG679" s="32"/>
      <c r="BH679" s="32"/>
      <c r="BI679" s="32"/>
      <c r="BJ679" s="32"/>
      <c r="BK679" s="32"/>
      <c r="BL679" s="32"/>
      <c r="BM679" s="32"/>
      <c r="BN679" s="32"/>
      <c r="BO679" s="32"/>
      <c r="BP679" s="32"/>
      <c r="BQ679" s="32"/>
      <c r="BR679" s="32"/>
      <c r="BS679" s="32"/>
      <c r="BT679" s="32"/>
      <c r="BU679" s="32"/>
      <c r="BV679" s="32"/>
      <c r="BW679" s="32"/>
      <c r="BX679" s="32"/>
      <c r="BY679" s="32"/>
      <c r="BZ679" s="32"/>
      <c r="CA679" s="32"/>
      <c r="CB679" s="32"/>
      <c r="CC679" s="32"/>
      <c r="CD679" s="32"/>
      <c r="CE679" s="32"/>
      <c r="CF679" s="32"/>
      <c r="CG679" s="32"/>
      <c r="CH679" s="32"/>
      <c r="CI679" s="32"/>
      <c r="CJ679" s="32"/>
      <c r="CK679" s="32"/>
      <c r="CL679" s="32"/>
      <c r="CM679" s="32"/>
      <c r="CN679" s="32"/>
      <c r="CO679" s="32"/>
      <c r="CP679" s="32"/>
      <c r="CQ679" s="32"/>
      <c r="CR679" s="32"/>
      <c r="CS679" s="32"/>
      <c r="CT679" s="32"/>
      <c r="CU679" s="32"/>
      <c r="CV679" s="32"/>
      <c r="CW679" s="32"/>
      <c r="CX679" s="32"/>
      <c r="CY679" s="32"/>
      <c r="CZ679" s="32"/>
      <c r="DA679" s="32"/>
      <c r="DB679" s="32"/>
      <c r="DC679" s="32"/>
      <c r="DD679" s="32"/>
      <c r="DE679" s="32"/>
      <c r="DF679" s="32"/>
      <c r="DG679" s="32"/>
      <c r="DH679" s="32"/>
      <c r="DI679" s="32"/>
      <c r="DJ679" s="32"/>
      <c r="DK679" s="32"/>
      <c r="DL679" s="32"/>
      <c r="DM679" s="32"/>
      <c r="DN679" s="32"/>
      <c r="DO679" s="32"/>
      <c r="DP679" s="32"/>
      <c r="DQ679" s="32"/>
      <c r="DR679" s="32"/>
      <c r="DS679" s="32"/>
      <c r="DT679" s="32"/>
      <c r="DU679" s="32"/>
      <c r="DV679" s="32"/>
      <c r="DW679" s="32"/>
      <c r="DX679" s="32"/>
      <c r="DY679" s="32"/>
      <c r="DZ679" s="32"/>
      <c r="EA679" s="32"/>
      <c r="EB679" s="32"/>
      <c r="EC679" s="32"/>
      <c r="ED679" s="32"/>
      <c r="EE679" s="32"/>
      <c r="EF679" s="32"/>
      <c r="EG679" s="32"/>
      <c r="EH679" s="32"/>
      <c r="EI679" s="32"/>
      <c r="EJ679" s="32"/>
      <c r="EK679" s="32"/>
      <c r="EL679" s="32"/>
      <c r="EM679" s="32"/>
      <c r="EN679" s="32"/>
      <c r="EO679" s="32"/>
      <c r="EP679" s="32"/>
      <c r="EQ679" s="32"/>
      <c r="ER679" s="32"/>
      <c r="ES679" s="32"/>
      <c r="ET679" s="32"/>
      <c r="EU679" s="32"/>
      <c r="EV679" s="32"/>
      <c r="EW679" s="32"/>
      <c r="EX679" s="32"/>
      <c r="EY679" s="32"/>
      <c r="EZ679" s="32"/>
      <c r="FA679" s="32"/>
      <c r="FB679" s="32"/>
      <c r="FC679" s="32"/>
      <c r="FD679" s="32"/>
      <c r="FE679" s="32"/>
      <c r="FF679" s="32"/>
      <c r="FG679" s="32"/>
      <c r="FH679" s="32"/>
      <c r="FI679" s="32"/>
      <c r="FJ679" s="32"/>
      <c r="FK679" s="32"/>
      <c r="FL679" s="32"/>
      <c r="FM679" s="32"/>
      <c r="FN679" s="32"/>
      <c r="FO679" s="32"/>
      <c r="FP679" s="32"/>
      <c r="FQ679" s="32"/>
      <c r="FR679" s="32"/>
      <c r="FS679" s="32"/>
      <c r="FT679" s="32"/>
      <c r="FU679" s="32"/>
      <c r="FV679" s="32"/>
      <c r="FW679" s="32"/>
      <c r="FX679" s="32"/>
      <c r="FY679" s="32"/>
      <c r="FZ679" s="32"/>
      <c r="GA679" s="32"/>
      <c r="GB679" s="32"/>
      <c r="GC679" s="32"/>
      <c r="GD679" s="32"/>
      <c r="GE679" s="32"/>
      <c r="GF679" s="32"/>
      <c r="GG679" s="32"/>
      <c r="GH679" s="32"/>
      <c r="GI679" s="32"/>
      <c r="GJ679" s="32"/>
      <c r="GK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</row>
    <row r="680" spans="1:258" ht="18" x14ac:dyDescent="0.25">
      <c r="A680" s="33">
        <f>LOOKUP(2,1/($A$4:$A679&lt;&gt;""),$A$4:$A679)+1</f>
        <v>672</v>
      </c>
      <c r="B680" s="34"/>
      <c r="C680" s="48"/>
      <c r="D680" s="35" t="str">
        <f ca="1">IFERROR(IF($E680="","",VLOOKUP($E680,'Currency Pairs'!$B$4:$D$1001,3,FALSE)),"")</f>
        <v/>
      </c>
      <c r="E680" s="47" t="str">
        <f ca="1">IFERROR(IF($D680="","",VLOOKUP($D680,'Currency Pairs'!$A$4:$B$1001,2,FALSE)),"")</f>
        <v/>
      </c>
      <c r="F680" s="48"/>
      <c r="G680" s="47"/>
      <c r="H680" s="47"/>
      <c r="I680" s="47"/>
      <c r="J680" s="49" t="str">
        <f t="shared" si="22"/>
        <v/>
      </c>
      <c r="K680" s="77"/>
      <c r="L680" s="47"/>
      <c r="M680" s="50"/>
      <c r="N680" s="51" t="str">
        <f>IF(OR($G680="",$L680=""),"",ROUND(IF($F680="Long",(L680-G680),(G680-L680)) * POWER(10, VLOOKUP($D680,'Currency Pairs'!$A:$C,3,FALSE)),0))</f>
        <v/>
      </c>
      <c r="O680" s="93" t="str">
        <f>IF($P680="","",(($P680+$Q680+$R680)/LOOKUP(2,1/($V$4:$V679&lt;&gt;""),$V$4:$V679)))</f>
        <v/>
      </c>
      <c r="P680" s="52"/>
      <c r="Q680" s="52"/>
      <c r="R680" s="52"/>
      <c r="S680" s="40" t="str">
        <f t="shared" si="23"/>
        <v/>
      </c>
      <c r="T680" s="64"/>
      <c r="U680" s="64"/>
      <c r="V680" s="39" t="str">
        <f>IF($P680="","",$P680+$Q680+LOOKUP(2,1/($V$4:$V679&lt;&gt;""),$V$4:$V679))</f>
        <v/>
      </c>
      <c r="W680" s="40"/>
      <c r="X680" s="40"/>
      <c r="Y680" s="33"/>
      <c r="Z680" s="33"/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  <c r="CY680" s="33"/>
      <c r="CZ680" s="33"/>
      <c r="DA680" s="33"/>
      <c r="DB680" s="33"/>
      <c r="DC680" s="33"/>
      <c r="DD680" s="33"/>
      <c r="DE680" s="33"/>
      <c r="DF680" s="33"/>
      <c r="DG680" s="33"/>
      <c r="DH680" s="33"/>
      <c r="DI680" s="33"/>
      <c r="DJ680" s="33"/>
      <c r="DK680" s="33"/>
      <c r="DL680" s="33"/>
      <c r="DM680" s="33"/>
      <c r="DN680" s="33"/>
      <c r="DO680" s="33"/>
      <c r="DP680" s="33"/>
      <c r="DQ680" s="33"/>
      <c r="DR680" s="33"/>
      <c r="DS680" s="33"/>
      <c r="DT680" s="33"/>
      <c r="DU680" s="33"/>
      <c r="DV680" s="33"/>
      <c r="DW680" s="33"/>
      <c r="DX680" s="33"/>
      <c r="DY680" s="33"/>
      <c r="DZ680" s="33"/>
      <c r="EA680" s="33"/>
      <c r="EB680" s="33"/>
      <c r="EC680" s="33"/>
      <c r="ED680" s="33"/>
      <c r="EE680" s="33"/>
      <c r="EF680" s="33"/>
      <c r="EG680" s="33"/>
      <c r="EH680" s="33"/>
      <c r="EI680" s="33"/>
      <c r="EJ680" s="33"/>
      <c r="EK680" s="33"/>
      <c r="EL680" s="33"/>
      <c r="EM680" s="33"/>
      <c r="EN680" s="33"/>
      <c r="EO680" s="33"/>
      <c r="EP680" s="33"/>
      <c r="EQ680" s="33"/>
      <c r="ER680" s="33"/>
      <c r="ES680" s="33"/>
      <c r="ET680" s="33"/>
      <c r="EU680" s="33"/>
      <c r="EV680" s="33"/>
      <c r="EW680" s="33"/>
      <c r="EX680" s="33"/>
      <c r="EY680" s="33"/>
      <c r="EZ680" s="33"/>
      <c r="FA680" s="33"/>
      <c r="FB680" s="33"/>
      <c r="FC680" s="33"/>
      <c r="FD680" s="33"/>
      <c r="FE680" s="33"/>
      <c r="FF680" s="33"/>
      <c r="FG680" s="33"/>
      <c r="FH680" s="33"/>
      <c r="FI680" s="33"/>
      <c r="FJ680" s="33"/>
      <c r="FK680" s="33"/>
      <c r="FL680" s="33"/>
      <c r="FM680" s="33"/>
      <c r="FN680" s="33"/>
      <c r="FO680" s="33"/>
      <c r="FP680" s="33"/>
      <c r="FQ680" s="33"/>
      <c r="FR680" s="33"/>
      <c r="FS680" s="33"/>
      <c r="FT680" s="33"/>
      <c r="FU680" s="33"/>
      <c r="FV680" s="33"/>
      <c r="FW680" s="33"/>
      <c r="FX680" s="33"/>
      <c r="FY680" s="33"/>
      <c r="FZ680" s="33"/>
      <c r="GA680" s="33"/>
      <c r="GB680" s="33"/>
      <c r="GC680" s="33"/>
      <c r="GD680" s="33"/>
      <c r="GE680" s="33"/>
      <c r="GF680" s="33"/>
      <c r="GG680" s="33"/>
      <c r="GH680" s="33"/>
      <c r="GI680" s="33"/>
      <c r="GJ680" s="33"/>
      <c r="GK680" s="33"/>
      <c r="GL680" s="33"/>
      <c r="GM680" s="33"/>
      <c r="GN680" s="33"/>
      <c r="GO680" s="33"/>
      <c r="GP680" s="33"/>
      <c r="GQ680" s="33"/>
      <c r="GR680" s="33"/>
      <c r="GS680" s="33"/>
      <c r="GT680" s="33"/>
      <c r="GU680" s="33"/>
      <c r="GV680" s="33"/>
      <c r="GW680" s="33"/>
      <c r="GX680" s="33"/>
      <c r="GY680" s="33"/>
      <c r="GZ680" s="33"/>
      <c r="HA680" s="33"/>
      <c r="HB680" s="33"/>
      <c r="HC680" s="33"/>
      <c r="HD680" s="33"/>
      <c r="HE680" s="33"/>
      <c r="HF680" s="33"/>
      <c r="HG680" s="33"/>
      <c r="HH680" s="33"/>
      <c r="HI680" s="33"/>
      <c r="HJ680" s="33"/>
      <c r="HK680" s="33"/>
      <c r="HL680" s="33"/>
      <c r="HM680" s="33"/>
      <c r="HN680" s="33"/>
      <c r="HO680" s="33"/>
      <c r="HP680" s="33"/>
      <c r="HQ680" s="33"/>
      <c r="HR680" s="33"/>
      <c r="HS680" s="33"/>
      <c r="HT680" s="33"/>
      <c r="HU680" s="33"/>
      <c r="HV680" s="33"/>
      <c r="HW680" s="33"/>
      <c r="HX680" s="33"/>
      <c r="HY680" s="33"/>
      <c r="HZ680" s="33"/>
      <c r="IA680" s="33"/>
      <c r="IB680" s="33"/>
      <c r="IC680" s="33"/>
      <c r="ID680" s="33"/>
      <c r="IE680" s="33"/>
      <c r="IF680" s="33"/>
      <c r="IG680" s="33"/>
      <c r="IH680" s="33"/>
      <c r="II680" s="33"/>
      <c r="IJ680" s="33"/>
      <c r="IK680" s="33"/>
      <c r="IL680" s="33"/>
      <c r="IM680" s="33"/>
      <c r="IN680" s="33"/>
      <c r="IO680" s="33"/>
      <c r="IP680" s="33"/>
      <c r="IQ680" s="33"/>
      <c r="IR680" s="33"/>
      <c r="IS680" s="33"/>
      <c r="IT680" s="33"/>
      <c r="IU680" s="33"/>
      <c r="IV680" s="33"/>
      <c r="IW680" s="33"/>
      <c r="IX680" s="33"/>
    </row>
    <row r="681" spans="1:258" ht="18" x14ac:dyDescent="0.25">
      <c r="A681" s="24">
        <f>LOOKUP(2,1/($A$4:$A680&lt;&gt;""),$A$4:$A680)+1</f>
        <v>673</v>
      </c>
      <c r="B681" s="25"/>
      <c r="C681" s="42"/>
      <c r="D681" s="26" t="str">
        <f ca="1">IFERROR(IF($E681="","",VLOOKUP($E681,'Currency Pairs'!$B$4:$D$1001,3,FALSE)),"")</f>
        <v/>
      </c>
      <c r="E681" s="41" t="str">
        <f ca="1">IFERROR(IF($D681="","",VLOOKUP($D681,'Currency Pairs'!$A$4:$B$1001,2,FALSE)),"")</f>
        <v/>
      </c>
      <c r="F681" s="42"/>
      <c r="G681" s="41"/>
      <c r="H681" s="41"/>
      <c r="I681" s="41"/>
      <c r="J681" s="43" t="str">
        <f t="shared" si="22"/>
        <v/>
      </c>
      <c r="K681" s="76"/>
      <c r="L681" s="41"/>
      <c r="M681" s="44"/>
      <c r="N681" s="45" t="str">
        <f>IF(OR($G681="",$L681=""),"",ROUND(IF($F681="Long",(L681-G681),(G681-L681)) * POWER(10, VLOOKUP($D681,'Currency Pairs'!$A:$C,3,FALSE)),0))</f>
        <v/>
      </c>
      <c r="O681" s="89" t="str">
        <f>IF($P681="","",(($P681+$Q681+$R681)/LOOKUP(2,1/($V$4:$V680&lt;&gt;""),$V$4:$V680)))</f>
        <v/>
      </c>
      <c r="P681" s="46"/>
      <c r="Q681" s="46"/>
      <c r="R681" s="46"/>
      <c r="S681" s="31" t="str">
        <f t="shared" si="23"/>
        <v/>
      </c>
      <c r="T681" s="63"/>
      <c r="U681" s="63"/>
      <c r="V681" s="30" t="str">
        <f>IF($P681="","",$P681+$Q681+LOOKUP(2,1/($V$4:$V680&lt;&gt;""),$V$4:$V680))</f>
        <v/>
      </c>
      <c r="W681" s="31"/>
      <c r="X681" s="31"/>
      <c r="Y681" s="32"/>
      <c r="Z681" s="32"/>
      <c r="AA681" s="32"/>
      <c r="AB681" s="32"/>
      <c r="AC681" s="32"/>
      <c r="AD681" s="32"/>
      <c r="AE681" s="32"/>
      <c r="AF681" s="32"/>
      <c r="AG681" s="32"/>
      <c r="AH681" s="32"/>
      <c r="AI681" s="32"/>
      <c r="AJ681" s="32"/>
      <c r="AK681" s="32"/>
      <c r="AL681" s="32"/>
      <c r="AM681" s="32"/>
      <c r="AN681" s="32"/>
      <c r="AO681" s="32"/>
      <c r="AP681" s="32"/>
      <c r="AQ681" s="32"/>
      <c r="AR681" s="32"/>
      <c r="AS681" s="32"/>
      <c r="AT681" s="32"/>
      <c r="AU681" s="32"/>
      <c r="AV681" s="32"/>
      <c r="AW681" s="32"/>
      <c r="AX681" s="32"/>
      <c r="AY681" s="32"/>
      <c r="AZ681" s="32"/>
      <c r="BA681" s="32"/>
      <c r="BB681" s="32"/>
      <c r="BC681" s="32"/>
      <c r="BD681" s="32"/>
      <c r="BE681" s="32"/>
      <c r="BF681" s="32"/>
      <c r="BG681" s="32"/>
      <c r="BH681" s="32"/>
      <c r="BI681" s="32"/>
      <c r="BJ681" s="32"/>
      <c r="BK681" s="32"/>
      <c r="BL681" s="32"/>
      <c r="BM681" s="32"/>
      <c r="BN681" s="32"/>
      <c r="BO681" s="32"/>
      <c r="BP681" s="32"/>
      <c r="BQ681" s="32"/>
      <c r="BR681" s="32"/>
      <c r="BS681" s="32"/>
      <c r="BT681" s="32"/>
      <c r="BU681" s="32"/>
      <c r="BV681" s="32"/>
      <c r="BW681" s="32"/>
      <c r="BX681" s="32"/>
      <c r="BY681" s="32"/>
      <c r="BZ681" s="32"/>
      <c r="CA681" s="32"/>
      <c r="CB681" s="32"/>
      <c r="CC681" s="32"/>
      <c r="CD681" s="32"/>
      <c r="CE681" s="32"/>
      <c r="CF681" s="32"/>
      <c r="CG681" s="32"/>
      <c r="CH681" s="32"/>
      <c r="CI681" s="32"/>
      <c r="CJ681" s="32"/>
      <c r="CK681" s="32"/>
      <c r="CL681" s="32"/>
      <c r="CM681" s="32"/>
      <c r="CN681" s="32"/>
      <c r="CO681" s="32"/>
      <c r="CP681" s="32"/>
      <c r="CQ681" s="32"/>
      <c r="CR681" s="32"/>
      <c r="CS681" s="32"/>
      <c r="CT681" s="32"/>
      <c r="CU681" s="32"/>
      <c r="CV681" s="32"/>
      <c r="CW681" s="32"/>
      <c r="CX681" s="32"/>
      <c r="CY681" s="32"/>
      <c r="CZ681" s="32"/>
      <c r="DA681" s="32"/>
      <c r="DB681" s="32"/>
      <c r="DC681" s="32"/>
      <c r="DD681" s="32"/>
      <c r="DE681" s="32"/>
      <c r="DF681" s="32"/>
      <c r="DG681" s="32"/>
      <c r="DH681" s="32"/>
      <c r="DI681" s="32"/>
      <c r="DJ681" s="32"/>
      <c r="DK681" s="32"/>
      <c r="DL681" s="32"/>
      <c r="DM681" s="32"/>
      <c r="DN681" s="32"/>
      <c r="DO681" s="32"/>
      <c r="DP681" s="32"/>
      <c r="DQ681" s="32"/>
      <c r="DR681" s="32"/>
      <c r="DS681" s="32"/>
      <c r="DT681" s="32"/>
      <c r="DU681" s="32"/>
      <c r="DV681" s="32"/>
      <c r="DW681" s="32"/>
      <c r="DX681" s="32"/>
      <c r="DY681" s="32"/>
      <c r="DZ681" s="32"/>
      <c r="EA681" s="32"/>
      <c r="EB681" s="32"/>
      <c r="EC681" s="32"/>
      <c r="ED681" s="32"/>
      <c r="EE681" s="32"/>
      <c r="EF681" s="32"/>
      <c r="EG681" s="32"/>
      <c r="EH681" s="32"/>
      <c r="EI681" s="32"/>
      <c r="EJ681" s="32"/>
      <c r="EK681" s="32"/>
      <c r="EL681" s="32"/>
      <c r="EM681" s="32"/>
      <c r="EN681" s="32"/>
      <c r="EO681" s="32"/>
      <c r="EP681" s="32"/>
      <c r="EQ681" s="32"/>
      <c r="ER681" s="32"/>
      <c r="ES681" s="32"/>
      <c r="ET681" s="32"/>
      <c r="EU681" s="32"/>
      <c r="EV681" s="32"/>
      <c r="EW681" s="32"/>
      <c r="EX681" s="32"/>
      <c r="EY681" s="32"/>
      <c r="EZ681" s="32"/>
      <c r="FA681" s="32"/>
      <c r="FB681" s="32"/>
      <c r="FC681" s="32"/>
      <c r="FD681" s="32"/>
      <c r="FE681" s="32"/>
      <c r="FF681" s="32"/>
      <c r="FG681" s="32"/>
      <c r="FH681" s="32"/>
      <c r="FI681" s="32"/>
      <c r="FJ681" s="32"/>
      <c r="FK681" s="32"/>
      <c r="FL681" s="32"/>
      <c r="FM681" s="32"/>
      <c r="FN681" s="32"/>
      <c r="FO681" s="32"/>
      <c r="FP681" s="32"/>
      <c r="FQ681" s="32"/>
      <c r="FR681" s="32"/>
      <c r="FS681" s="32"/>
      <c r="FT681" s="32"/>
      <c r="FU681" s="32"/>
      <c r="FV681" s="32"/>
      <c r="FW681" s="32"/>
      <c r="FX681" s="32"/>
      <c r="FY681" s="32"/>
      <c r="FZ681" s="32"/>
      <c r="GA681" s="32"/>
      <c r="GB681" s="32"/>
      <c r="GC681" s="32"/>
      <c r="GD681" s="32"/>
      <c r="GE681" s="32"/>
      <c r="GF681" s="32"/>
      <c r="GG681" s="32"/>
      <c r="GH681" s="32"/>
      <c r="GI681" s="32"/>
      <c r="GJ681" s="32"/>
      <c r="GK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</row>
    <row r="682" spans="1:258" ht="18" x14ac:dyDescent="0.25">
      <c r="A682" s="33">
        <f>LOOKUP(2,1/($A$4:$A681&lt;&gt;""),$A$4:$A681)+1</f>
        <v>674</v>
      </c>
      <c r="B682" s="34"/>
      <c r="C682" s="48"/>
      <c r="D682" s="35" t="str">
        <f ca="1">IFERROR(IF($E682="","",VLOOKUP($E682,'Currency Pairs'!$B$4:$D$1001,3,FALSE)),"")</f>
        <v/>
      </c>
      <c r="E682" s="47" t="str">
        <f ca="1">IFERROR(IF($D682="","",VLOOKUP($D682,'Currency Pairs'!$A$4:$B$1001,2,FALSE)),"")</f>
        <v/>
      </c>
      <c r="F682" s="48"/>
      <c r="G682" s="47"/>
      <c r="H682" s="47"/>
      <c r="I682" s="47"/>
      <c r="J682" s="49" t="str">
        <f t="shared" si="22"/>
        <v/>
      </c>
      <c r="K682" s="77"/>
      <c r="L682" s="47"/>
      <c r="M682" s="50"/>
      <c r="N682" s="51" t="str">
        <f>IF(OR($G682="",$L682=""),"",ROUND(IF($F682="Long",(L682-G682),(G682-L682)) * POWER(10, VLOOKUP($D682,'Currency Pairs'!$A:$C,3,FALSE)),0))</f>
        <v/>
      </c>
      <c r="O682" s="93" t="str">
        <f>IF($P682="","",(($P682+$Q682+$R682)/LOOKUP(2,1/($V$4:$V681&lt;&gt;""),$V$4:$V681)))</f>
        <v/>
      </c>
      <c r="P682" s="52"/>
      <c r="Q682" s="52"/>
      <c r="R682" s="52"/>
      <c r="S682" s="40" t="str">
        <f t="shared" si="23"/>
        <v/>
      </c>
      <c r="T682" s="64"/>
      <c r="U682" s="64"/>
      <c r="V682" s="39" t="str">
        <f>IF($P682="","",$P682+$Q682+LOOKUP(2,1/($V$4:$V681&lt;&gt;""),$V$4:$V681))</f>
        <v/>
      </c>
      <c r="W682" s="40"/>
      <c r="X682" s="40"/>
      <c r="Y682" s="33"/>
      <c r="Z682" s="33"/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  <c r="CY682" s="33"/>
      <c r="CZ682" s="33"/>
      <c r="DA682" s="33"/>
      <c r="DB682" s="33"/>
      <c r="DC682" s="33"/>
      <c r="DD682" s="33"/>
      <c r="DE682" s="33"/>
      <c r="DF682" s="33"/>
      <c r="DG682" s="33"/>
      <c r="DH682" s="33"/>
      <c r="DI682" s="33"/>
      <c r="DJ682" s="33"/>
      <c r="DK682" s="33"/>
      <c r="DL682" s="33"/>
      <c r="DM682" s="33"/>
      <c r="DN682" s="33"/>
      <c r="DO682" s="33"/>
      <c r="DP682" s="33"/>
      <c r="DQ682" s="33"/>
      <c r="DR682" s="33"/>
      <c r="DS682" s="33"/>
      <c r="DT682" s="33"/>
      <c r="DU682" s="33"/>
      <c r="DV682" s="33"/>
      <c r="DW682" s="33"/>
      <c r="DX682" s="33"/>
      <c r="DY682" s="33"/>
      <c r="DZ682" s="33"/>
      <c r="EA682" s="33"/>
      <c r="EB682" s="33"/>
      <c r="EC682" s="33"/>
      <c r="ED682" s="33"/>
      <c r="EE682" s="33"/>
      <c r="EF682" s="33"/>
      <c r="EG682" s="33"/>
      <c r="EH682" s="33"/>
      <c r="EI682" s="33"/>
      <c r="EJ682" s="33"/>
      <c r="EK682" s="33"/>
      <c r="EL682" s="33"/>
      <c r="EM682" s="33"/>
      <c r="EN682" s="33"/>
      <c r="EO682" s="33"/>
      <c r="EP682" s="33"/>
      <c r="EQ682" s="33"/>
      <c r="ER682" s="33"/>
      <c r="ES682" s="33"/>
      <c r="ET682" s="33"/>
      <c r="EU682" s="33"/>
      <c r="EV682" s="33"/>
      <c r="EW682" s="33"/>
      <c r="EX682" s="33"/>
      <c r="EY682" s="33"/>
      <c r="EZ682" s="33"/>
      <c r="FA682" s="33"/>
      <c r="FB682" s="33"/>
      <c r="FC682" s="33"/>
      <c r="FD682" s="33"/>
      <c r="FE682" s="33"/>
      <c r="FF682" s="33"/>
      <c r="FG682" s="33"/>
      <c r="FH682" s="33"/>
      <c r="FI682" s="33"/>
      <c r="FJ682" s="33"/>
      <c r="FK682" s="33"/>
      <c r="FL682" s="33"/>
      <c r="FM682" s="33"/>
      <c r="FN682" s="33"/>
      <c r="FO682" s="33"/>
      <c r="FP682" s="33"/>
      <c r="FQ682" s="33"/>
      <c r="FR682" s="33"/>
      <c r="FS682" s="33"/>
      <c r="FT682" s="33"/>
      <c r="FU682" s="33"/>
      <c r="FV682" s="33"/>
      <c r="FW682" s="33"/>
      <c r="FX682" s="33"/>
      <c r="FY682" s="33"/>
      <c r="FZ682" s="33"/>
      <c r="GA682" s="33"/>
      <c r="GB682" s="33"/>
      <c r="GC682" s="33"/>
      <c r="GD682" s="33"/>
      <c r="GE682" s="33"/>
      <c r="GF682" s="33"/>
      <c r="GG682" s="33"/>
      <c r="GH682" s="33"/>
      <c r="GI682" s="33"/>
      <c r="GJ682" s="33"/>
      <c r="GK682" s="33"/>
      <c r="GL682" s="33"/>
      <c r="GM682" s="33"/>
      <c r="GN682" s="33"/>
      <c r="GO682" s="33"/>
      <c r="GP682" s="33"/>
      <c r="GQ682" s="33"/>
      <c r="GR682" s="33"/>
      <c r="GS682" s="33"/>
      <c r="GT682" s="33"/>
      <c r="GU682" s="33"/>
      <c r="GV682" s="33"/>
      <c r="GW682" s="33"/>
      <c r="GX682" s="33"/>
      <c r="GY682" s="33"/>
      <c r="GZ682" s="33"/>
      <c r="HA682" s="33"/>
      <c r="HB682" s="33"/>
      <c r="HC682" s="33"/>
      <c r="HD682" s="33"/>
      <c r="HE682" s="33"/>
      <c r="HF682" s="33"/>
      <c r="HG682" s="33"/>
      <c r="HH682" s="33"/>
      <c r="HI682" s="33"/>
      <c r="HJ682" s="33"/>
      <c r="HK682" s="33"/>
      <c r="HL682" s="33"/>
      <c r="HM682" s="33"/>
      <c r="HN682" s="33"/>
      <c r="HO682" s="33"/>
      <c r="HP682" s="33"/>
      <c r="HQ682" s="33"/>
      <c r="HR682" s="33"/>
      <c r="HS682" s="33"/>
      <c r="HT682" s="33"/>
      <c r="HU682" s="33"/>
      <c r="HV682" s="33"/>
      <c r="HW682" s="33"/>
      <c r="HX682" s="33"/>
      <c r="HY682" s="33"/>
      <c r="HZ682" s="33"/>
      <c r="IA682" s="33"/>
      <c r="IB682" s="33"/>
      <c r="IC682" s="33"/>
      <c r="ID682" s="33"/>
      <c r="IE682" s="33"/>
      <c r="IF682" s="33"/>
      <c r="IG682" s="33"/>
      <c r="IH682" s="33"/>
      <c r="II682" s="33"/>
      <c r="IJ682" s="33"/>
      <c r="IK682" s="33"/>
      <c r="IL682" s="33"/>
      <c r="IM682" s="33"/>
      <c r="IN682" s="33"/>
      <c r="IO682" s="33"/>
      <c r="IP682" s="33"/>
      <c r="IQ682" s="33"/>
      <c r="IR682" s="33"/>
      <c r="IS682" s="33"/>
      <c r="IT682" s="33"/>
      <c r="IU682" s="33"/>
      <c r="IV682" s="33"/>
      <c r="IW682" s="33"/>
      <c r="IX682" s="33"/>
    </row>
    <row r="683" spans="1:258" ht="18" x14ac:dyDescent="0.25">
      <c r="A683" s="24">
        <f>LOOKUP(2,1/($A$4:$A682&lt;&gt;""),$A$4:$A682)+1</f>
        <v>675</v>
      </c>
      <c r="B683" s="25"/>
      <c r="C683" s="42"/>
      <c r="D683" s="26" t="str">
        <f ca="1">IFERROR(IF($E683="","",VLOOKUP($E683,'Currency Pairs'!$B$4:$D$1001,3,FALSE)),"")</f>
        <v/>
      </c>
      <c r="E683" s="41" t="str">
        <f ca="1">IFERROR(IF($D683="","",VLOOKUP($D683,'Currency Pairs'!$A$4:$B$1001,2,FALSE)),"")</f>
        <v/>
      </c>
      <c r="F683" s="42"/>
      <c r="G683" s="41"/>
      <c r="H683" s="41"/>
      <c r="I683" s="41"/>
      <c r="J683" s="43" t="str">
        <f t="shared" si="22"/>
        <v/>
      </c>
      <c r="K683" s="76"/>
      <c r="L683" s="41"/>
      <c r="M683" s="44"/>
      <c r="N683" s="45" t="str">
        <f>IF(OR($G683="",$L683=""),"",ROUND(IF($F683="Long",(L683-G683),(G683-L683)) * POWER(10, VLOOKUP($D683,'Currency Pairs'!$A:$C,3,FALSE)),0))</f>
        <v/>
      </c>
      <c r="O683" s="89" t="str">
        <f>IF($P683="","",(($P683+$Q683+$R683)/LOOKUP(2,1/($V$4:$V682&lt;&gt;""),$V$4:$V682)))</f>
        <v/>
      </c>
      <c r="P683" s="46"/>
      <c r="Q683" s="46"/>
      <c r="R683" s="46"/>
      <c r="S683" s="31" t="str">
        <f t="shared" si="23"/>
        <v/>
      </c>
      <c r="T683" s="63"/>
      <c r="U683" s="63"/>
      <c r="V683" s="30" t="str">
        <f>IF($P683="","",$P683+$Q683+LOOKUP(2,1/($V$4:$V682&lt;&gt;""),$V$4:$V682))</f>
        <v/>
      </c>
      <c r="W683" s="31"/>
      <c r="X683" s="31"/>
      <c r="Y683" s="32"/>
      <c r="Z683" s="32"/>
      <c r="AA683" s="32"/>
      <c r="AB683" s="32"/>
      <c r="AC683" s="32"/>
      <c r="AD683" s="32"/>
      <c r="AE683" s="32"/>
      <c r="AF683" s="32"/>
      <c r="AG683" s="32"/>
      <c r="AH683" s="32"/>
      <c r="AI683" s="32"/>
      <c r="AJ683" s="32"/>
      <c r="AK683" s="32"/>
      <c r="AL683" s="32"/>
      <c r="AM683" s="32"/>
      <c r="AN683" s="32"/>
      <c r="AO683" s="32"/>
      <c r="AP683" s="32"/>
      <c r="AQ683" s="32"/>
      <c r="AR683" s="32"/>
      <c r="AS683" s="32"/>
      <c r="AT683" s="32"/>
      <c r="AU683" s="32"/>
      <c r="AV683" s="32"/>
      <c r="AW683" s="32"/>
      <c r="AX683" s="32"/>
      <c r="AY683" s="32"/>
      <c r="AZ683" s="32"/>
      <c r="BA683" s="32"/>
      <c r="BB683" s="32"/>
      <c r="BC683" s="32"/>
      <c r="BD683" s="32"/>
      <c r="BE683" s="32"/>
      <c r="BF683" s="32"/>
      <c r="BG683" s="32"/>
      <c r="BH683" s="32"/>
      <c r="BI683" s="32"/>
      <c r="BJ683" s="32"/>
      <c r="BK683" s="32"/>
      <c r="BL683" s="32"/>
      <c r="BM683" s="32"/>
      <c r="BN683" s="32"/>
      <c r="BO683" s="32"/>
      <c r="BP683" s="32"/>
      <c r="BQ683" s="32"/>
      <c r="BR683" s="32"/>
      <c r="BS683" s="32"/>
      <c r="BT683" s="32"/>
      <c r="BU683" s="32"/>
      <c r="BV683" s="32"/>
      <c r="BW683" s="32"/>
      <c r="BX683" s="32"/>
      <c r="BY683" s="32"/>
      <c r="BZ683" s="32"/>
      <c r="CA683" s="32"/>
      <c r="CB683" s="32"/>
      <c r="CC683" s="32"/>
      <c r="CD683" s="32"/>
      <c r="CE683" s="32"/>
      <c r="CF683" s="32"/>
      <c r="CG683" s="32"/>
      <c r="CH683" s="32"/>
      <c r="CI683" s="32"/>
      <c r="CJ683" s="32"/>
      <c r="CK683" s="32"/>
      <c r="CL683" s="32"/>
      <c r="CM683" s="32"/>
      <c r="CN683" s="32"/>
      <c r="CO683" s="32"/>
      <c r="CP683" s="32"/>
      <c r="CQ683" s="32"/>
      <c r="CR683" s="32"/>
      <c r="CS683" s="32"/>
      <c r="CT683" s="32"/>
      <c r="CU683" s="32"/>
      <c r="CV683" s="32"/>
      <c r="CW683" s="32"/>
      <c r="CX683" s="32"/>
      <c r="CY683" s="32"/>
      <c r="CZ683" s="32"/>
      <c r="DA683" s="32"/>
      <c r="DB683" s="32"/>
      <c r="DC683" s="32"/>
      <c r="DD683" s="32"/>
      <c r="DE683" s="32"/>
      <c r="DF683" s="32"/>
      <c r="DG683" s="32"/>
      <c r="DH683" s="32"/>
      <c r="DI683" s="32"/>
      <c r="DJ683" s="32"/>
      <c r="DK683" s="32"/>
      <c r="DL683" s="32"/>
      <c r="DM683" s="32"/>
      <c r="DN683" s="32"/>
      <c r="DO683" s="32"/>
      <c r="DP683" s="32"/>
      <c r="DQ683" s="32"/>
      <c r="DR683" s="32"/>
      <c r="DS683" s="32"/>
      <c r="DT683" s="32"/>
      <c r="DU683" s="32"/>
      <c r="DV683" s="32"/>
      <c r="DW683" s="32"/>
      <c r="DX683" s="32"/>
      <c r="DY683" s="32"/>
      <c r="DZ683" s="32"/>
      <c r="EA683" s="32"/>
      <c r="EB683" s="32"/>
      <c r="EC683" s="32"/>
      <c r="ED683" s="32"/>
      <c r="EE683" s="32"/>
      <c r="EF683" s="32"/>
      <c r="EG683" s="32"/>
      <c r="EH683" s="32"/>
      <c r="EI683" s="32"/>
      <c r="EJ683" s="32"/>
      <c r="EK683" s="32"/>
      <c r="EL683" s="32"/>
      <c r="EM683" s="32"/>
      <c r="EN683" s="32"/>
      <c r="EO683" s="32"/>
      <c r="EP683" s="32"/>
      <c r="EQ683" s="32"/>
      <c r="ER683" s="32"/>
      <c r="ES683" s="32"/>
      <c r="ET683" s="32"/>
      <c r="EU683" s="32"/>
      <c r="EV683" s="32"/>
      <c r="EW683" s="32"/>
      <c r="EX683" s="32"/>
      <c r="EY683" s="32"/>
      <c r="EZ683" s="32"/>
      <c r="FA683" s="32"/>
      <c r="FB683" s="32"/>
      <c r="FC683" s="32"/>
      <c r="FD683" s="32"/>
      <c r="FE683" s="32"/>
      <c r="FF683" s="32"/>
      <c r="FG683" s="32"/>
      <c r="FH683" s="32"/>
      <c r="FI683" s="32"/>
      <c r="FJ683" s="32"/>
      <c r="FK683" s="32"/>
      <c r="FL683" s="32"/>
      <c r="FM683" s="32"/>
      <c r="FN683" s="32"/>
      <c r="FO683" s="32"/>
      <c r="FP683" s="32"/>
      <c r="FQ683" s="32"/>
      <c r="FR683" s="32"/>
      <c r="FS683" s="32"/>
      <c r="FT683" s="32"/>
      <c r="FU683" s="32"/>
      <c r="FV683" s="32"/>
      <c r="FW683" s="32"/>
      <c r="FX683" s="32"/>
      <c r="FY683" s="32"/>
      <c r="FZ683" s="32"/>
      <c r="GA683" s="32"/>
      <c r="GB683" s="32"/>
      <c r="GC683" s="32"/>
      <c r="GD683" s="32"/>
      <c r="GE683" s="32"/>
      <c r="GF683" s="32"/>
      <c r="GG683" s="32"/>
      <c r="GH683" s="32"/>
      <c r="GI683" s="32"/>
      <c r="GJ683" s="32"/>
      <c r="GK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</row>
    <row r="684" spans="1:258" ht="18" x14ac:dyDescent="0.25">
      <c r="A684" s="33">
        <f>LOOKUP(2,1/($A$4:$A683&lt;&gt;""),$A$4:$A683)+1</f>
        <v>676</v>
      </c>
      <c r="B684" s="34"/>
      <c r="C684" s="48"/>
      <c r="D684" s="35" t="str">
        <f ca="1">IFERROR(IF($E684="","",VLOOKUP($E684,'Currency Pairs'!$B$4:$D$1001,3,FALSE)),"")</f>
        <v/>
      </c>
      <c r="E684" s="47" t="str">
        <f ca="1">IFERROR(IF($D684="","",VLOOKUP($D684,'Currency Pairs'!$A$4:$B$1001,2,FALSE)),"")</f>
        <v/>
      </c>
      <c r="F684" s="48"/>
      <c r="G684" s="47"/>
      <c r="H684" s="47"/>
      <c r="I684" s="47"/>
      <c r="J684" s="49" t="str">
        <f t="shared" si="22"/>
        <v/>
      </c>
      <c r="K684" s="77"/>
      <c r="L684" s="47"/>
      <c r="M684" s="50"/>
      <c r="N684" s="51" t="str">
        <f>IF(OR($G684="",$L684=""),"",ROUND(IF($F684="Long",(L684-G684),(G684-L684)) * POWER(10, VLOOKUP($D684,'Currency Pairs'!$A:$C,3,FALSE)),0))</f>
        <v/>
      </c>
      <c r="O684" s="93" t="str">
        <f>IF($P684="","",(($P684+$Q684+$R684)/LOOKUP(2,1/($V$4:$V683&lt;&gt;""),$V$4:$V683)))</f>
        <v/>
      </c>
      <c r="P684" s="52"/>
      <c r="Q684" s="52"/>
      <c r="R684" s="52"/>
      <c r="S684" s="40" t="str">
        <f t="shared" si="23"/>
        <v/>
      </c>
      <c r="T684" s="64"/>
      <c r="U684" s="64"/>
      <c r="V684" s="39" t="str">
        <f>IF($P684="","",$P684+$Q684+LOOKUP(2,1/($V$4:$V683&lt;&gt;""),$V$4:$V683))</f>
        <v/>
      </c>
      <c r="W684" s="40"/>
      <c r="X684" s="40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  <c r="CY684" s="33"/>
      <c r="CZ684" s="33"/>
      <c r="DA684" s="33"/>
      <c r="DB684" s="33"/>
      <c r="DC684" s="33"/>
      <c r="DD684" s="33"/>
      <c r="DE684" s="33"/>
      <c r="DF684" s="33"/>
      <c r="DG684" s="33"/>
      <c r="DH684" s="33"/>
      <c r="DI684" s="33"/>
      <c r="DJ684" s="33"/>
      <c r="DK684" s="33"/>
      <c r="DL684" s="33"/>
      <c r="DM684" s="33"/>
      <c r="DN684" s="33"/>
      <c r="DO684" s="33"/>
      <c r="DP684" s="33"/>
      <c r="DQ684" s="33"/>
      <c r="DR684" s="33"/>
      <c r="DS684" s="33"/>
      <c r="DT684" s="33"/>
      <c r="DU684" s="33"/>
      <c r="DV684" s="33"/>
      <c r="DW684" s="33"/>
      <c r="DX684" s="33"/>
      <c r="DY684" s="33"/>
      <c r="DZ684" s="33"/>
      <c r="EA684" s="33"/>
      <c r="EB684" s="33"/>
      <c r="EC684" s="33"/>
      <c r="ED684" s="33"/>
      <c r="EE684" s="33"/>
      <c r="EF684" s="33"/>
      <c r="EG684" s="33"/>
      <c r="EH684" s="33"/>
      <c r="EI684" s="33"/>
      <c r="EJ684" s="33"/>
      <c r="EK684" s="33"/>
      <c r="EL684" s="33"/>
      <c r="EM684" s="33"/>
      <c r="EN684" s="33"/>
      <c r="EO684" s="33"/>
      <c r="EP684" s="33"/>
      <c r="EQ684" s="33"/>
      <c r="ER684" s="33"/>
      <c r="ES684" s="33"/>
      <c r="ET684" s="33"/>
      <c r="EU684" s="33"/>
      <c r="EV684" s="33"/>
      <c r="EW684" s="33"/>
      <c r="EX684" s="33"/>
      <c r="EY684" s="33"/>
      <c r="EZ684" s="33"/>
      <c r="FA684" s="33"/>
      <c r="FB684" s="33"/>
      <c r="FC684" s="33"/>
      <c r="FD684" s="33"/>
      <c r="FE684" s="33"/>
      <c r="FF684" s="33"/>
      <c r="FG684" s="33"/>
      <c r="FH684" s="33"/>
      <c r="FI684" s="33"/>
      <c r="FJ684" s="33"/>
      <c r="FK684" s="33"/>
      <c r="FL684" s="33"/>
      <c r="FM684" s="33"/>
      <c r="FN684" s="33"/>
      <c r="FO684" s="33"/>
      <c r="FP684" s="33"/>
      <c r="FQ684" s="33"/>
      <c r="FR684" s="33"/>
      <c r="FS684" s="33"/>
      <c r="FT684" s="33"/>
      <c r="FU684" s="33"/>
      <c r="FV684" s="33"/>
      <c r="FW684" s="33"/>
      <c r="FX684" s="33"/>
      <c r="FY684" s="33"/>
      <c r="FZ684" s="33"/>
      <c r="GA684" s="33"/>
      <c r="GB684" s="33"/>
      <c r="GC684" s="33"/>
      <c r="GD684" s="33"/>
      <c r="GE684" s="33"/>
      <c r="GF684" s="33"/>
      <c r="GG684" s="33"/>
      <c r="GH684" s="33"/>
      <c r="GI684" s="33"/>
      <c r="GJ684" s="33"/>
      <c r="GK684" s="33"/>
      <c r="GL684" s="33"/>
      <c r="GM684" s="33"/>
      <c r="GN684" s="33"/>
      <c r="GO684" s="33"/>
      <c r="GP684" s="33"/>
      <c r="GQ684" s="33"/>
      <c r="GR684" s="33"/>
      <c r="GS684" s="33"/>
      <c r="GT684" s="33"/>
      <c r="GU684" s="33"/>
      <c r="GV684" s="33"/>
      <c r="GW684" s="33"/>
      <c r="GX684" s="33"/>
      <c r="GY684" s="33"/>
      <c r="GZ684" s="33"/>
      <c r="HA684" s="33"/>
      <c r="HB684" s="33"/>
      <c r="HC684" s="33"/>
      <c r="HD684" s="33"/>
      <c r="HE684" s="33"/>
      <c r="HF684" s="33"/>
      <c r="HG684" s="33"/>
      <c r="HH684" s="33"/>
      <c r="HI684" s="33"/>
      <c r="HJ684" s="33"/>
      <c r="HK684" s="33"/>
      <c r="HL684" s="33"/>
      <c r="HM684" s="33"/>
      <c r="HN684" s="33"/>
      <c r="HO684" s="33"/>
      <c r="HP684" s="33"/>
      <c r="HQ684" s="33"/>
      <c r="HR684" s="33"/>
      <c r="HS684" s="33"/>
      <c r="HT684" s="33"/>
      <c r="HU684" s="33"/>
      <c r="HV684" s="33"/>
      <c r="HW684" s="33"/>
      <c r="HX684" s="33"/>
      <c r="HY684" s="33"/>
      <c r="HZ684" s="33"/>
      <c r="IA684" s="33"/>
      <c r="IB684" s="33"/>
      <c r="IC684" s="33"/>
      <c r="ID684" s="33"/>
      <c r="IE684" s="33"/>
      <c r="IF684" s="33"/>
      <c r="IG684" s="33"/>
      <c r="IH684" s="33"/>
      <c r="II684" s="33"/>
      <c r="IJ684" s="33"/>
      <c r="IK684" s="33"/>
      <c r="IL684" s="33"/>
      <c r="IM684" s="33"/>
      <c r="IN684" s="33"/>
      <c r="IO684" s="33"/>
      <c r="IP684" s="33"/>
      <c r="IQ684" s="33"/>
      <c r="IR684" s="33"/>
      <c r="IS684" s="33"/>
      <c r="IT684" s="33"/>
      <c r="IU684" s="33"/>
      <c r="IV684" s="33"/>
      <c r="IW684" s="33"/>
      <c r="IX684" s="33"/>
    </row>
    <row r="685" spans="1:258" ht="18" x14ac:dyDescent="0.25">
      <c r="A685" s="24">
        <f>LOOKUP(2,1/($A$4:$A684&lt;&gt;""),$A$4:$A684)+1</f>
        <v>677</v>
      </c>
      <c r="B685" s="25"/>
      <c r="C685" s="42"/>
      <c r="D685" s="26" t="str">
        <f ca="1">IFERROR(IF($E685="","",VLOOKUP($E685,'Currency Pairs'!$B$4:$D$1001,3,FALSE)),"")</f>
        <v/>
      </c>
      <c r="E685" s="41" t="str">
        <f ca="1">IFERROR(IF($D685="","",VLOOKUP($D685,'Currency Pairs'!$A$4:$B$1001,2,FALSE)),"")</f>
        <v/>
      </c>
      <c r="F685" s="42"/>
      <c r="G685" s="41"/>
      <c r="H685" s="41"/>
      <c r="I685" s="41"/>
      <c r="J685" s="43" t="str">
        <f t="shared" si="22"/>
        <v/>
      </c>
      <c r="K685" s="76"/>
      <c r="L685" s="41"/>
      <c r="M685" s="44"/>
      <c r="N685" s="45" t="str">
        <f>IF(OR($G685="",$L685=""),"",ROUND(IF($F685="Long",(L685-G685),(G685-L685)) * POWER(10, VLOOKUP($D685,'Currency Pairs'!$A:$C,3,FALSE)),0))</f>
        <v/>
      </c>
      <c r="O685" s="89" t="str">
        <f>IF($P685="","",(($P685+$Q685+$R685)/LOOKUP(2,1/($V$4:$V684&lt;&gt;""),$V$4:$V684)))</f>
        <v/>
      </c>
      <c r="P685" s="46"/>
      <c r="Q685" s="46"/>
      <c r="R685" s="46"/>
      <c r="S685" s="31" t="str">
        <f t="shared" si="23"/>
        <v/>
      </c>
      <c r="T685" s="63"/>
      <c r="U685" s="63"/>
      <c r="V685" s="30" t="str">
        <f>IF($P685="","",$P685+$Q685+LOOKUP(2,1/($V$4:$V684&lt;&gt;""),$V$4:$V684))</f>
        <v/>
      </c>
      <c r="W685" s="31"/>
      <c r="X685" s="31"/>
      <c r="Y685" s="32"/>
      <c r="Z685" s="32"/>
      <c r="AA685" s="32"/>
      <c r="AB685" s="32"/>
      <c r="AC685" s="32"/>
      <c r="AD685" s="32"/>
      <c r="AE685" s="32"/>
      <c r="AF685" s="32"/>
      <c r="AG685" s="32"/>
      <c r="AH685" s="32"/>
      <c r="AI685" s="32"/>
      <c r="AJ685" s="32"/>
      <c r="AK685" s="32"/>
      <c r="AL685" s="32"/>
      <c r="AM685" s="32"/>
      <c r="AN685" s="32"/>
      <c r="AO685" s="32"/>
      <c r="AP685" s="32"/>
      <c r="AQ685" s="32"/>
      <c r="AR685" s="32"/>
      <c r="AS685" s="32"/>
      <c r="AT685" s="32"/>
      <c r="AU685" s="32"/>
      <c r="AV685" s="32"/>
      <c r="AW685" s="32"/>
      <c r="AX685" s="32"/>
      <c r="AY685" s="32"/>
      <c r="AZ685" s="32"/>
      <c r="BA685" s="32"/>
      <c r="BB685" s="32"/>
      <c r="BC685" s="32"/>
      <c r="BD685" s="32"/>
      <c r="BE685" s="32"/>
      <c r="BF685" s="32"/>
      <c r="BG685" s="32"/>
      <c r="BH685" s="32"/>
      <c r="BI685" s="32"/>
      <c r="BJ685" s="32"/>
      <c r="BK685" s="32"/>
      <c r="BL685" s="32"/>
      <c r="BM685" s="32"/>
      <c r="BN685" s="32"/>
      <c r="BO685" s="32"/>
      <c r="BP685" s="32"/>
      <c r="BQ685" s="32"/>
      <c r="BR685" s="32"/>
      <c r="BS685" s="32"/>
      <c r="BT685" s="32"/>
      <c r="BU685" s="32"/>
      <c r="BV685" s="32"/>
      <c r="BW685" s="32"/>
      <c r="BX685" s="32"/>
      <c r="BY685" s="32"/>
      <c r="BZ685" s="32"/>
      <c r="CA685" s="32"/>
      <c r="CB685" s="32"/>
      <c r="CC685" s="32"/>
      <c r="CD685" s="32"/>
      <c r="CE685" s="32"/>
      <c r="CF685" s="32"/>
      <c r="CG685" s="32"/>
      <c r="CH685" s="32"/>
      <c r="CI685" s="32"/>
      <c r="CJ685" s="32"/>
      <c r="CK685" s="32"/>
      <c r="CL685" s="32"/>
      <c r="CM685" s="32"/>
      <c r="CN685" s="32"/>
      <c r="CO685" s="32"/>
      <c r="CP685" s="32"/>
      <c r="CQ685" s="32"/>
      <c r="CR685" s="32"/>
      <c r="CS685" s="32"/>
      <c r="CT685" s="32"/>
      <c r="CU685" s="32"/>
      <c r="CV685" s="32"/>
      <c r="CW685" s="32"/>
      <c r="CX685" s="32"/>
      <c r="CY685" s="32"/>
      <c r="CZ685" s="32"/>
      <c r="DA685" s="32"/>
      <c r="DB685" s="32"/>
      <c r="DC685" s="32"/>
      <c r="DD685" s="32"/>
      <c r="DE685" s="32"/>
      <c r="DF685" s="32"/>
      <c r="DG685" s="32"/>
      <c r="DH685" s="32"/>
      <c r="DI685" s="32"/>
      <c r="DJ685" s="32"/>
      <c r="DK685" s="32"/>
      <c r="DL685" s="32"/>
      <c r="DM685" s="32"/>
      <c r="DN685" s="32"/>
      <c r="DO685" s="32"/>
      <c r="DP685" s="32"/>
      <c r="DQ685" s="32"/>
      <c r="DR685" s="32"/>
      <c r="DS685" s="32"/>
      <c r="DT685" s="32"/>
      <c r="DU685" s="32"/>
      <c r="DV685" s="32"/>
      <c r="DW685" s="32"/>
      <c r="DX685" s="32"/>
      <c r="DY685" s="32"/>
      <c r="DZ685" s="32"/>
      <c r="EA685" s="32"/>
      <c r="EB685" s="32"/>
      <c r="EC685" s="32"/>
      <c r="ED685" s="32"/>
      <c r="EE685" s="32"/>
      <c r="EF685" s="32"/>
      <c r="EG685" s="32"/>
      <c r="EH685" s="32"/>
      <c r="EI685" s="32"/>
      <c r="EJ685" s="32"/>
      <c r="EK685" s="32"/>
      <c r="EL685" s="32"/>
      <c r="EM685" s="32"/>
      <c r="EN685" s="32"/>
      <c r="EO685" s="32"/>
      <c r="EP685" s="32"/>
      <c r="EQ685" s="32"/>
      <c r="ER685" s="32"/>
      <c r="ES685" s="32"/>
      <c r="ET685" s="32"/>
      <c r="EU685" s="32"/>
      <c r="EV685" s="32"/>
      <c r="EW685" s="32"/>
      <c r="EX685" s="32"/>
      <c r="EY685" s="32"/>
      <c r="EZ685" s="32"/>
      <c r="FA685" s="32"/>
      <c r="FB685" s="32"/>
      <c r="FC685" s="32"/>
      <c r="FD685" s="32"/>
      <c r="FE685" s="32"/>
      <c r="FF685" s="32"/>
      <c r="FG685" s="32"/>
      <c r="FH685" s="32"/>
      <c r="FI685" s="32"/>
      <c r="FJ685" s="32"/>
      <c r="FK685" s="32"/>
      <c r="FL685" s="32"/>
      <c r="FM685" s="32"/>
      <c r="FN685" s="32"/>
      <c r="FO685" s="32"/>
      <c r="FP685" s="32"/>
      <c r="FQ685" s="32"/>
      <c r="FR685" s="32"/>
      <c r="FS685" s="32"/>
      <c r="FT685" s="32"/>
      <c r="FU685" s="32"/>
      <c r="FV685" s="32"/>
      <c r="FW685" s="32"/>
      <c r="FX685" s="32"/>
      <c r="FY685" s="32"/>
      <c r="FZ685" s="32"/>
      <c r="GA685" s="32"/>
      <c r="GB685" s="32"/>
      <c r="GC685" s="32"/>
      <c r="GD685" s="32"/>
      <c r="GE685" s="32"/>
      <c r="GF685" s="32"/>
      <c r="GG685" s="32"/>
      <c r="GH685" s="32"/>
      <c r="GI685" s="32"/>
      <c r="GJ685" s="32"/>
      <c r="GK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</row>
    <row r="686" spans="1:258" ht="18" x14ac:dyDescent="0.25">
      <c r="A686" s="33">
        <f>LOOKUP(2,1/($A$4:$A685&lt;&gt;""),$A$4:$A685)+1</f>
        <v>678</v>
      </c>
      <c r="B686" s="34"/>
      <c r="C686" s="48"/>
      <c r="D686" s="35" t="str">
        <f ca="1">IFERROR(IF($E686="","",VLOOKUP($E686,'Currency Pairs'!$B$4:$D$1001,3,FALSE)),"")</f>
        <v/>
      </c>
      <c r="E686" s="47" t="str">
        <f ca="1">IFERROR(IF($D686="","",VLOOKUP($D686,'Currency Pairs'!$A$4:$B$1001,2,FALSE)),"")</f>
        <v/>
      </c>
      <c r="F686" s="48"/>
      <c r="G686" s="47"/>
      <c r="H686" s="47"/>
      <c r="I686" s="47"/>
      <c r="J686" s="49" t="str">
        <f t="shared" si="22"/>
        <v/>
      </c>
      <c r="K686" s="77"/>
      <c r="L686" s="47"/>
      <c r="M686" s="50"/>
      <c r="N686" s="51" t="str">
        <f>IF(OR($G686="",$L686=""),"",ROUND(IF($F686="Long",(L686-G686),(G686-L686)) * POWER(10, VLOOKUP($D686,'Currency Pairs'!$A:$C,3,FALSE)),0))</f>
        <v/>
      </c>
      <c r="O686" s="93" t="str">
        <f>IF($P686="","",(($P686+$Q686+$R686)/LOOKUP(2,1/($V$4:$V685&lt;&gt;""),$V$4:$V685)))</f>
        <v/>
      </c>
      <c r="P686" s="52"/>
      <c r="Q686" s="52"/>
      <c r="R686" s="52"/>
      <c r="S686" s="40" t="str">
        <f t="shared" si="23"/>
        <v/>
      </c>
      <c r="T686" s="64"/>
      <c r="U686" s="64"/>
      <c r="V686" s="39" t="str">
        <f>IF($P686="","",$P686+$Q686+LOOKUP(2,1/($V$4:$V685&lt;&gt;""),$V$4:$V685))</f>
        <v/>
      </c>
      <c r="W686" s="40"/>
      <c r="X686" s="40"/>
      <c r="Y686" s="33"/>
      <c r="Z686" s="33"/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  <c r="CY686" s="33"/>
      <c r="CZ686" s="33"/>
      <c r="DA686" s="33"/>
      <c r="DB686" s="33"/>
      <c r="DC686" s="33"/>
      <c r="DD686" s="33"/>
      <c r="DE686" s="33"/>
      <c r="DF686" s="33"/>
      <c r="DG686" s="33"/>
      <c r="DH686" s="33"/>
      <c r="DI686" s="33"/>
      <c r="DJ686" s="33"/>
      <c r="DK686" s="33"/>
      <c r="DL686" s="33"/>
      <c r="DM686" s="33"/>
      <c r="DN686" s="33"/>
      <c r="DO686" s="33"/>
      <c r="DP686" s="33"/>
      <c r="DQ686" s="33"/>
      <c r="DR686" s="33"/>
      <c r="DS686" s="33"/>
      <c r="DT686" s="33"/>
      <c r="DU686" s="33"/>
      <c r="DV686" s="33"/>
      <c r="DW686" s="33"/>
      <c r="DX686" s="33"/>
      <c r="DY686" s="33"/>
      <c r="DZ686" s="33"/>
      <c r="EA686" s="33"/>
      <c r="EB686" s="33"/>
      <c r="EC686" s="33"/>
      <c r="ED686" s="33"/>
      <c r="EE686" s="33"/>
      <c r="EF686" s="33"/>
      <c r="EG686" s="33"/>
      <c r="EH686" s="33"/>
      <c r="EI686" s="33"/>
      <c r="EJ686" s="33"/>
      <c r="EK686" s="33"/>
      <c r="EL686" s="33"/>
      <c r="EM686" s="33"/>
      <c r="EN686" s="33"/>
      <c r="EO686" s="33"/>
      <c r="EP686" s="33"/>
      <c r="EQ686" s="33"/>
      <c r="ER686" s="33"/>
      <c r="ES686" s="33"/>
      <c r="ET686" s="33"/>
      <c r="EU686" s="33"/>
      <c r="EV686" s="33"/>
      <c r="EW686" s="33"/>
      <c r="EX686" s="33"/>
      <c r="EY686" s="33"/>
      <c r="EZ686" s="33"/>
      <c r="FA686" s="33"/>
      <c r="FB686" s="33"/>
      <c r="FC686" s="33"/>
      <c r="FD686" s="33"/>
      <c r="FE686" s="33"/>
      <c r="FF686" s="33"/>
      <c r="FG686" s="33"/>
      <c r="FH686" s="33"/>
      <c r="FI686" s="33"/>
      <c r="FJ686" s="33"/>
      <c r="FK686" s="33"/>
      <c r="FL686" s="33"/>
      <c r="FM686" s="33"/>
      <c r="FN686" s="33"/>
      <c r="FO686" s="33"/>
      <c r="FP686" s="33"/>
      <c r="FQ686" s="33"/>
      <c r="FR686" s="33"/>
      <c r="FS686" s="33"/>
      <c r="FT686" s="33"/>
      <c r="FU686" s="33"/>
      <c r="FV686" s="33"/>
      <c r="FW686" s="33"/>
      <c r="FX686" s="33"/>
      <c r="FY686" s="33"/>
      <c r="FZ686" s="33"/>
      <c r="GA686" s="33"/>
      <c r="GB686" s="33"/>
      <c r="GC686" s="33"/>
      <c r="GD686" s="33"/>
      <c r="GE686" s="33"/>
      <c r="GF686" s="33"/>
      <c r="GG686" s="33"/>
      <c r="GH686" s="33"/>
      <c r="GI686" s="33"/>
      <c r="GJ686" s="33"/>
      <c r="GK686" s="33"/>
      <c r="GL686" s="33"/>
      <c r="GM686" s="33"/>
      <c r="GN686" s="33"/>
      <c r="GO686" s="33"/>
      <c r="GP686" s="33"/>
      <c r="GQ686" s="33"/>
      <c r="GR686" s="33"/>
      <c r="GS686" s="33"/>
      <c r="GT686" s="33"/>
      <c r="GU686" s="33"/>
      <c r="GV686" s="33"/>
      <c r="GW686" s="33"/>
      <c r="GX686" s="33"/>
      <c r="GY686" s="33"/>
      <c r="GZ686" s="33"/>
      <c r="HA686" s="33"/>
      <c r="HB686" s="33"/>
      <c r="HC686" s="33"/>
      <c r="HD686" s="33"/>
      <c r="HE686" s="33"/>
      <c r="HF686" s="33"/>
      <c r="HG686" s="33"/>
      <c r="HH686" s="33"/>
      <c r="HI686" s="33"/>
      <c r="HJ686" s="33"/>
      <c r="HK686" s="33"/>
      <c r="HL686" s="33"/>
      <c r="HM686" s="33"/>
      <c r="HN686" s="33"/>
      <c r="HO686" s="33"/>
      <c r="HP686" s="33"/>
      <c r="HQ686" s="33"/>
      <c r="HR686" s="33"/>
      <c r="HS686" s="33"/>
      <c r="HT686" s="33"/>
      <c r="HU686" s="33"/>
      <c r="HV686" s="33"/>
      <c r="HW686" s="33"/>
      <c r="HX686" s="33"/>
      <c r="HY686" s="33"/>
      <c r="HZ686" s="33"/>
      <c r="IA686" s="33"/>
      <c r="IB686" s="33"/>
      <c r="IC686" s="33"/>
      <c r="ID686" s="33"/>
      <c r="IE686" s="33"/>
      <c r="IF686" s="33"/>
      <c r="IG686" s="33"/>
      <c r="IH686" s="33"/>
      <c r="II686" s="33"/>
      <c r="IJ686" s="33"/>
      <c r="IK686" s="33"/>
      <c r="IL686" s="33"/>
      <c r="IM686" s="33"/>
      <c r="IN686" s="33"/>
      <c r="IO686" s="33"/>
      <c r="IP686" s="33"/>
      <c r="IQ686" s="33"/>
      <c r="IR686" s="33"/>
      <c r="IS686" s="33"/>
      <c r="IT686" s="33"/>
      <c r="IU686" s="33"/>
      <c r="IV686" s="33"/>
      <c r="IW686" s="33"/>
      <c r="IX686" s="33"/>
    </row>
    <row r="687" spans="1:258" ht="18" x14ac:dyDescent="0.25">
      <c r="A687" s="24">
        <f>LOOKUP(2,1/($A$4:$A686&lt;&gt;""),$A$4:$A686)+1</f>
        <v>679</v>
      </c>
      <c r="B687" s="25"/>
      <c r="C687" s="42"/>
      <c r="D687" s="26" t="str">
        <f ca="1">IFERROR(IF($E687="","",VLOOKUP($E687,'Currency Pairs'!$B$4:$D$1001,3,FALSE)),"")</f>
        <v/>
      </c>
      <c r="E687" s="41" t="str">
        <f ca="1">IFERROR(IF($D687="","",VLOOKUP($D687,'Currency Pairs'!$A$4:$B$1001,2,FALSE)),"")</f>
        <v/>
      </c>
      <c r="F687" s="42"/>
      <c r="G687" s="41"/>
      <c r="H687" s="41"/>
      <c r="I687" s="41"/>
      <c r="J687" s="43" t="str">
        <f t="shared" si="22"/>
        <v/>
      </c>
      <c r="K687" s="76"/>
      <c r="L687" s="41"/>
      <c r="M687" s="44"/>
      <c r="N687" s="45" t="str">
        <f>IF(OR($G687="",$L687=""),"",ROUND(IF($F687="Long",(L687-G687),(G687-L687)) * POWER(10, VLOOKUP($D687,'Currency Pairs'!$A:$C,3,FALSE)),0))</f>
        <v/>
      </c>
      <c r="O687" s="89" t="str">
        <f>IF($P687="","",(($P687+$Q687+$R687)/LOOKUP(2,1/($V$4:$V686&lt;&gt;""),$V$4:$V686)))</f>
        <v/>
      </c>
      <c r="P687" s="46"/>
      <c r="Q687" s="46"/>
      <c r="R687" s="46"/>
      <c r="S687" s="31" t="str">
        <f t="shared" si="23"/>
        <v/>
      </c>
      <c r="T687" s="63"/>
      <c r="U687" s="63"/>
      <c r="V687" s="30" t="str">
        <f>IF($P687="","",$P687+$Q687+LOOKUP(2,1/($V$4:$V686&lt;&gt;""),$V$4:$V686))</f>
        <v/>
      </c>
      <c r="W687" s="31"/>
      <c r="X687" s="31"/>
      <c r="Y687" s="32"/>
      <c r="Z687" s="32"/>
      <c r="AA687" s="32"/>
      <c r="AB687" s="32"/>
      <c r="AC687" s="32"/>
      <c r="AD687" s="32"/>
      <c r="AE687" s="32"/>
      <c r="AF687" s="32"/>
      <c r="AG687" s="32"/>
      <c r="AH687" s="32"/>
      <c r="AI687" s="32"/>
      <c r="AJ687" s="32"/>
      <c r="AK687" s="32"/>
      <c r="AL687" s="32"/>
      <c r="AM687" s="32"/>
      <c r="AN687" s="32"/>
      <c r="AO687" s="32"/>
      <c r="AP687" s="32"/>
      <c r="AQ687" s="32"/>
      <c r="AR687" s="32"/>
      <c r="AS687" s="32"/>
      <c r="AT687" s="32"/>
      <c r="AU687" s="32"/>
      <c r="AV687" s="32"/>
      <c r="AW687" s="32"/>
      <c r="AX687" s="32"/>
      <c r="AY687" s="32"/>
      <c r="AZ687" s="32"/>
      <c r="BA687" s="32"/>
      <c r="BB687" s="32"/>
      <c r="BC687" s="32"/>
      <c r="BD687" s="32"/>
      <c r="BE687" s="32"/>
      <c r="BF687" s="32"/>
      <c r="BG687" s="32"/>
      <c r="BH687" s="32"/>
      <c r="BI687" s="32"/>
      <c r="BJ687" s="32"/>
      <c r="BK687" s="32"/>
      <c r="BL687" s="32"/>
      <c r="BM687" s="32"/>
      <c r="BN687" s="32"/>
      <c r="BO687" s="32"/>
      <c r="BP687" s="32"/>
      <c r="BQ687" s="32"/>
      <c r="BR687" s="32"/>
      <c r="BS687" s="32"/>
      <c r="BT687" s="32"/>
      <c r="BU687" s="32"/>
      <c r="BV687" s="32"/>
      <c r="BW687" s="32"/>
      <c r="BX687" s="32"/>
      <c r="BY687" s="32"/>
      <c r="BZ687" s="32"/>
      <c r="CA687" s="32"/>
      <c r="CB687" s="32"/>
      <c r="CC687" s="32"/>
      <c r="CD687" s="32"/>
      <c r="CE687" s="32"/>
      <c r="CF687" s="32"/>
      <c r="CG687" s="32"/>
      <c r="CH687" s="32"/>
      <c r="CI687" s="32"/>
      <c r="CJ687" s="32"/>
      <c r="CK687" s="32"/>
      <c r="CL687" s="32"/>
      <c r="CM687" s="32"/>
      <c r="CN687" s="32"/>
      <c r="CO687" s="32"/>
      <c r="CP687" s="32"/>
      <c r="CQ687" s="32"/>
      <c r="CR687" s="32"/>
      <c r="CS687" s="32"/>
      <c r="CT687" s="32"/>
      <c r="CU687" s="32"/>
      <c r="CV687" s="32"/>
      <c r="CW687" s="32"/>
      <c r="CX687" s="32"/>
      <c r="CY687" s="32"/>
      <c r="CZ687" s="32"/>
      <c r="DA687" s="32"/>
      <c r="DB687" s="32"/>
      <c r="DC687" s="32"/>
      <c r="DD687" s="32"/>
      <c r="DE687" s="32"/>
      <c r="DF687" s="32"/>
      <c r="DG687" s="32"/>
      <c r="DH687" s="32"/>
      <c r="DI687" s="32"/>
      <c r="DJ687" s="32"/>
      <c r="DK687" s="32"/>
      <c r="DL687" s="32"/>
      <c r="DM687" s="32"/>
      <c r="DN687" s="32"/>
      <c r="DO687" s="32"/>
      <c r="DP687" s="32"/>
      <c r="DQ687" s="32"/>
      <c r="DR687" s="32"/>
      <c r="DS687" s="32"/>
      <c r="DT687" s="32"/>
      <c r="DU687" s="32"/>
      <c r="DV687" s="32"/>
      <c r="DW687" s="32"/>
      <c r="DX687" s="32"/>
      <c r="DY687" s="32"/>
      <c r="DZ687" s="32"/>
      <c r="EA687" s="32"/>
      <c r="EB687" s="32"/>
      <c r="EC687" s="32"/>
      <c r="ED687" s="32"/>
      <c r="EE687" s="32"/>
      <c r="EF687" s="32"/>
      <c r="EG687" s="32"/>
      <c r="EH687" s="32"/>
      <c r="EI687" s="32"/>
      <c r="EJ687" s="32"/>
      <c r="EK687" s="32"/>
      <c r="EL687" s="32"/>
      <c r="EM687" s="32"/>
      <c r="EN687" s="32"/>
      <c r="EO687" s="32"/>
      <c r="EP687" s="32"/>
      <c r="EQ687" s="32"/>
      <c r="ER687" s="32"/>
      <c r="ES687" s="32"/>
      <c r="ET687" s="32"/>
      <c r="EU687" s="32"/>
      <c r="EV687" s="32"/>
      <c r="EW687" s="32"/>
      <c r="EX687" s="32"/>
      <c r="EY687" s="32"/>
      <c r="EZ687" s="32"/>
      <c r="FA687" s="32"/>
      <c r="FB687" s="32"/>
      <c r="FC687" s="32"/>
      <c r="FD687" s="32"/>
      <c r="FE687" s="32"/>
      <c r="FF687" s="32"/>
      <c r="FG687" s="32"/>
      <c r="FH687" s="32"/>
      <c r="FI687" s="32"/>
      <c r="FJ687" s="32"/>
      <c r="FK687" s="32"/>
      <c r="FL687" s="32"/>
      <c r="FM687" s="32"/>
      <c r="FN687" s="32"/>
      <c r="FO687" s="32"/>
      <c r="FP687" s="32"/>
      <c r="FQ687" s="32"/>
      <c r="FR687" s="32"/>
      <c r="FS687" s="32"/>
      <c r="FT687" s="32"/>
      <c r="FU687" s="32"/>
      <c r="FV687" s="32"/>
      <c r="FW687" s="32"/>
      <c r="FX687" s="32"/>
      <c r="FY687" s="32"/>
      <c r="FZ687" s="32"/>
      <c r="GA687" s="32"/>
      <c r="GB687" s="32"/>
      <c r="GC687" s="32"/>
      <c r="GD687" s="32"/>
      <c r="GE687" s="32"/>
      <c r="GF687" s="32"/>
      <c r="GG687" s="32"/>
      <c r="GH687" s="32"/>
      <c r="GI687" s="32"/>
      <c r="GJ687" s="32"/>
      <c r="GK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</row>
    <row r="688" spans="1:258" ht="18" x14ac:dyDescent="0.25">
      <c r="A688" s="33">
        <f>LOOKUP(2,1/($A$4:$A687&lt;&gt;""),$A$4:$A687)+1</f>
        <v>680</v>
      </c>
      <c r="B688" s="34"/>
      <c r="C688" s="48"/>
      <c r="D688" s="35" t="str">
        <f ca="1">IFERROR(IF($E688="","",VLOOKUP($E688,'Currency Pairs'!$B$4:$D$1001,3,FALSE)),"")</f>
        <v/>
      </c>
      <c r="E688" s="47" t="str">
        <f ca="1">IFERROR(IF($D688="","",VLOOKUP($D688,'Currency Pairs'!$A$4:$B$1001,2,FALSE)),"")</f>
        <v/>
      </c>
      <c r="F688" s="48"/>
      <c r="G688" s="47"/>
      <c r="H688" s="47"/>
      <c r="I688" s="47"/>
      <c r="J688" s="49" t="str">
        <f t="shared" si="22"/>
        <v/>
      </c>
      <c r="K688" s="77"/>
      <c r="L688" s="47"/>
      <c r="M688" s="50"/>
      <c r="N688" s="51" t="str">
        <f>IF(OR($G688="",$L688=""),"",ROUND(IF($F688="Long",(L688-G688),(G688-L688)) * POWER(10, VLOOKUP($D688,'Currency Pairs'!$A:$C,3,FALSE)),0))</f>
        <v/>
      </c>
      <c r="O688" s="93" t="str">
        <f>IF($P688="","",(($P688+$Q688+$R688)/LOOKUP(2,1/($V$4:$V687&lt;&gt;""),$V$4:$V687)))</f>
        <v/>
      </c>
      <c r="P688" s="52"/>
      <c r="Q688" s="52"/>
      <c r="R688" s="52"/>
      <c r="S688" s="40" t="str">
        <f t="shared" si="23"/>
        <v/>
      </c>
      <c r="T688" s="64"/>
      <c r="U688" s="64"/>
      <c r="V688" s="39" t="str">
        <f>IF($P688="","",$P688+$Q688+LOOKUP(2,1/($V$4:$V687&lt;&gt;""),$V$4:$V687))</f>
        <v/>
      </c>
      <c r="W688" s="40"/>
      <c r="X688" s="40"/>
      <c r="Y688" s="33"/>
      <c r="Z688" s="33"/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  <c r="CY688" s="33"/>
      <c r="CZ688" s="33"/>
      <c r="DA688" s="33"/>
      <c r="DB688" s="33"/>
      <c r="DC688" s="33"/>
      <c r="DD688" s="33"/>
      <c r="DE688" s="33"/>
      <c r="DF688" s="33"/>
      <c r="DG688" s="33"/>
      <c r="DH688" s="33"/>
      <c r="DI688" s="33"/>
      <c r="DJ688" s="33"/>
      <c r="DK688" s="33"/>
      <c r="DL688" s="33"/>
      <c r="DM688" s="33"/>
      <c r="DN688" s="33"/>
      <c r="DO688" s="33"/>
      <c r="DP688" s="33"/>
      <c r="DQ688" s="33"/>
      <c r="DR688" s="33"/>
      <c r="DS688" s="33"/>
      <c r="DT688" s="33"/>
      <c r="DU688" s="33"/>
      <c r="DV688" s="33"/>
      <c r="DW688" s="33"/>
      <c r="DX688" s="33"/>
      <c r="DY688" s="33"/>
      <c r="DZ688" s="33"/>
      <c r="EA688" s="33"/>
      <c r="EB688" s="33"/>
      <c r="EC688" s="33"/>
      <c r="ED688" s="33"/>
      <c r="EE688" s="33"/>
      <c r="EF688" s="33"/>
      <c r="EG688" s="33"/>
      <c r="EH688" s="33"/>
      <c r="EI688" s="33"/>
      <c r="EJ688" s="33"/>
      <c r="EK688" s="33"/>
      <c r="EL688" s="33"/>
      <c r="EM688" s="33"/>
      <c r="EN688" s="33"/>
      <c r="EO688" s="33"/>
      <c r="EP688" s="33"/>
      <c r="EQ688" s="33"/>
      <c r="ER688" s="33"/>
      <c r="ES688" s="33"/>
      <c r="ET688" s="33"/>
      <c r="EU688" s="33"/>
      <c r="EV688" s="33"/>
      <c r="EW688" s="33"/>
      <c r="EX688" s="33"/>
      <c r="EY688" s="33"/>
      <c r="EZ688" s="33"/>
      <c r="FA688" s="33"/>
      <c r="FB688" s="33"/>
      <c r="FC688" s="33"/>
      <c r="FD688" s="33"/>
      <c r="FE688" s="33"/>
      <c r="FF688" s="33"/>
      <c r="FG688" s="33"/>
      <c r="FH688" s="33"/>
      <c r="FI688" s="33"/>
      <c r="FJ688" s="33"/>
      <c r="FK688" s="33"/>
      <c r="FL688" s="33"/>
      <c r="FM688" s="33"/>
      <c r="FN688" s="33"/>
      <c r="FO688" s="33"/>
      <c r="FP688" s="33"/>
      <c r="FQ688" s="33"/>
      <c r="FR688" s="33"/>
      <c r="FS688" s="33"/>
      <c r="FT688" s="33"/>
      <c r="FU688" s="33"/>
      <c r="FV688" s="33"/>
      <c r="FW688" s="33"/>
      <c r="FX688" s="33"/>
      <c r="FY688" s="33"/>
      <c r="FZ688" s="33"/>
      <c r="GA688" s="33"/>
      <c r="GB688" s="33"/>
      <c r="GC688" s="33"/>
      <c r="GD688" s="33"/>
      <c r="GE688" s="33"/>
      <c r="GF688" s="33"/>
      <c r="GG688" s="33"/>
      <c r="GH688" s="33"/>
      <c r="GI688" s="33"/>
      <c r="GJ688" s="33"/>
      <c r="GK688" s="33"/>
      <c r="GL688" s="33"/>
      <c r="GM688" s="33"/>
      <c r="GN688" s="33"/>
      <c r="GO688" s="33"/>
      <c r="GP688" s="33"/>
      <c r="GQ688" s="33"/>
      <c r="GR688" s="33"/>
      <c r="GS688" s="33"/>
      <c r="GT688" s="33"/>
      <c r="GU688" s="33"/>
      <c r="GV688" s="33"/>
      <c r="GW688" s="33"/>
      <c r="GX688" s="33"/>
      <c r="GY688" s="33"/>
      <c r="GZ688" s="33"/>
      <c r="HA688" s="33"/>
      <c r="HB688" s="33"/>
      <c r="HC688" s="33"/>
      <c r="HD688" s="33"/>
      <c r="HE688" s="33"/>
      <c r="HF688" s="33"/>
      <c r="HG688" s="33"/>
      <c r="HH688" s="33"/>
      <c r="HI688" s="33"/>
      <c r="HJ688" s="33"/>
      <c r="HK688" s="33"/>
      <c r="HL688" s="33"/>
      <c r="HM688" s="33"/>
      <c r="HN688" s="33"/>
      <c r="HO688" s="33"/>
      <c r="HP688" s="33"/>
      <c r="HQ688" s="33"/>
      <c r="HR688" s="33"/>
      <c r="HS688" s="33"/>
      <c r="HT688" s="33"/>
      <c r="HU688" s="33"/>
      <c r="HV688" s="33"/>
      <c r="HW688" s="33"/>
      <c r="HX688" s="33"/>
      <c r="HY688" s="33"/>
      <c r="HZ688" s="33"/>
      <c r="IA688" s="33"/>
      <c r="IB688" s="33"/>
      <c r="IC688" s="33"/>
      <c r="ID688" s="33"/>
      <c r="IE688" s="33"/>
      <c r="IF688" s="33"/>
      <c r="IG688" s="33"/>
      <c r="IH688" s="33"/>
      <c r="II688" s="33"/>
      <c r="IJ688" s="33"/>
      <c r="IK688" s="33"/>
      <c r="IL688" s="33"/>
      <c r="IM688" s="33"/>
      <c r="IN688" s="33"/>
      <c r="IO688" s="33"/>
      <c r="IP688" s="33"/>
      <c r="IQ688" s="33"/>
      <c r="IR688" s="33"/>
      <c r="IS688" s="33"/>
      <c r="IT688" s="33"/>
      <c r="IU688" s="33"/>
      <c r="IV688" s="33"/>
      <c r="IW688" s="33"/>
      <c r="IX688" s="33"/>
    </row>
    <row r="689" spans="1:258" ht="18" x14ac:dyDescent="0.25">
      <c r="A689" s="24">
        <f>LOOKUP(2,1/($A$4:$A688&lt;&gt;""),$A$4:$A688)+1</f>
        <v>681</v>
      </c>
      <c r="B689" s="25"/>
      <c r="C689" s="42"/>
      <c r="D689" s="26" t="str">
        <f ca="1">IFERROR(IF($E689="","",VLOOKUP($E689,'Currency Pairs'!$B$4:$D$1001,3,FALSE)),"")</f>
        <v/>
      </c>
      <c r="E689" s="41" t="str">
        <f ca="1">IFERROR(IF($D689="","",VLOOKUP($D689,'Currency Pairs'!$A$4:$B$1001,2,FALSE)),"")</f>
        <v/>
      </c>
      <c r="F689" s="42"/>
      <c r="G689" s="41"/>
      <c r="H689" s="41"/>
      <c r="I689" s="41"/>
      <c r="J689" s="43" t="str">
        <f t="shared" si="22"/>
        <v/>
      </c>
      <c r="K689" s="76"/>
      <c r="L689" s="41"/>
      <c r="M689" s="44"/>
      <c r="N689" s="45" t="str">
        <f>IF(OR($G689="",$L689=""),"",ROUND(IF($F689="Long",(L689-G689),(G689-L689)) * POWER(10, VLOOKUP($D689,'Currency Pairs'!$A:$C,3,FALSE)),0))</f>
        <v/>
      </c>
      <c r="O689" s="89" t="str">
        <f>IF($P689="","",(($P689+$Q689+$R689)/LOOKUP(2,1/($V$4:$V688&lt;&gt;""),$V$4:$V688)))</f>
        <v/>
      </c>
      <c r="P689" s="46"/>
      <c r="Q689" s="46"/>
      <c r="R689" s="46"/>
      <c r="S689" s="31" t="str">
        <f t="shared" si="23"/>
        <v/>
      </c>
      <c r="T689" s="63"/>
      <c r="U689" s="63"/>
      <c r="V689" s="30" t="str">
        <f>IF($P689="","",$P689+$Q689+LOOKUP(2,1/($V$4:$V688&lt;&gt;""),$V$4:$V688))</f>
        <v/>
      </c>
      <c r="W689" s="31"/>
      <c r="X689" s="31"/>
      <c r="Y689" s="32"/>
      <c r="Z689" s="32"/>
      <c r="AA689" s="32"/>
      <c r="AB689" s="32"/>
      <c r="AC689" s="32"/>
      <c r="AD689" s="32"/>
      <c r="AE689" s="32"/>
      <c r="AF689" s="32"/>
      <c r="AG689" s="32"/>
      <c r="AH689" s="32"/>
      <c r="AI689" s="32"/>
      <c r="AJ689" s="32"/>
      <c r="AK689" s="32"/>
      <c r="AL689" s="32"/>
      <c r="AM689" s="32"/>
      <c r="AN689" s="32"/>
      <c r="AO689" s="32"/>
      <c r="AP689" s="32"/>
      <c r="AQ689" s="32"/>
      <c r="AR689" s="32"/>
      <c r="AS689" s="32"/>
      <c r="AT689" s="32"/>
      <c r="AU689" s="32"/>
      <c r="AV689" s="32"/>
      <c r="AW689" s="32"/>
      <c r="AX689" s="32"/>
      <c r="AY689" s="32"/>
      <c r="AZ689" s="32"/>
      <c r="BA689" s="32"/>
      <c r="BB689" s="32"/>
      <c r="BC689" s="32"/>
      <c r="BD689" s="32"/>
      <c r="BE689" s="32"/>
      <c r="BF689" s="32"/>
      <c r="BG689" s="32"/>
      <c r="BH689" s="32"/>
      <c r="BI689" s="32"/>
      <c r="BJ689" s="32"/>
      <c r="BK689" s="32"/>
      <c r="BL689" s="32"/>
      <c r="BM689" s="32"/>
      <c r="BN689" s="32"/>
      <c r="BO689" s="32"/>
      <c r="BP689" s="32"/>
      <c r="BQ689" s="32"/>
      <c r="BR689" s="32"/>
      <c r="BS689" s="32"/>
      <c r="BT689" s="32"/>
      <c r="BU689" s="32"/>
      <c r="BV689" s="32"/>
      <c r="BW689" s="32"/>
      <c r="BX689" s="32"/>
      <c r="BY689" s="32"/>
      <c r="BZ689" s="32"/>
      <c r="CA689" s="32"/>
      <c r="CB689" s="32"/>
      <c r="CC689" s="32"/>
      <c r="CD689" s="32"/>
      <c r="CE689" s="32"/>
      <c r="CF689" s="32"/>
      <c r="CG689" s="32"/>
      <c r="CH689" s="32"/>
      <c r="CI689" s="32"/>
      <c r="CJ689" s="32"/>
      <c r="CK689" s="32"/>
      <c r="CL689" s="32"/>
      <c r="CM689" s="32"/>
      <c r="CN689" s="32"/>
      <c r="CO689" s="32"/>
      <c r="CP689" s="32"/>
      <c r="CQ689" s="32"/>
      <c r="CR689" s="32"/>
      <c r="CS689" s="32"/>
      <c r="CT689" s="32"/>
      <c r="CU689" s="32"/>
      <c r="CV689" s="32"/>
      <c r="CW689" s="32"/>
      <c r="CX689" s="32"/>
      <c r="CY689" s="32"/>
      <c r="CZ689" s="32"/>
      <c r="DA689" s="32"/>
      <c r="DB689" s="32"/>
      <c r="DC689" s="32"/>
      <c r="DD689" s="32"/>
      <c r="DE689" s="32"/>
      <c r="DF689" s="32"/>
      <c r="DG689" s="32"/>
      <c r="DH689" s="32"/>
      <c r="DI689" s="32"/>
      <c r="DJ689" s="32"/>
      <c r="DK689" s="32"/>
      <c r="DL689" s="32"/>
      <c r="DM689" s="32"/>
      <c r="DN689" s="32"/>
      <c r="DO689" s="32"/>
      <c r="DP689" s="32"/>
      <c r="DQ689" s="32"/>
      <c r="DR689" s="32"/>
      <c r="DS689" s="32"/>
      <c r="DT689" s="32"/>
      <c r="DU689" s="32"/>
      <c r="DV689" s="32"/>
      <c r="DW689" s="32"/>
      <c r="DX689" s="32"/>
      <c r="DY689" s="32"/>
      <c r="DZ689" s="32"/>
      <c r="EA689" s="32"/>
      <c r="EB689" s="32"/>
      <c r="EC689" s="32"/>
      <c r="ED689" s="32"/>
      <c r="EE689" s="32"/>
      <c r="EF689" s="32"/>
      <c r="EG689" s="32"/>
      <c r="EH689" s="32"/>
      <c r="EI689" s="32"/>
      <c r="EJ689" s="32"/>
      <c r="EK689" s="32"/>
      <c r="EL689" s="32"/>
      <c r="EM689" s="32"/>
      <c r="EN689" s="32"/>
      <c r="EO689" s="32"/>
      <c r="EP689" s="32"/>
      <c r="EQ689" s="32"/>
      <c r="ER689" s="32"/>
      <c r="ES689" s="32"/>
      <c r="ET689" s="32"/>
      <c r="EU689" s="32"/>
      <c r="EV689" s="32"/>
      <c r="EW689" s="32"/>
      <c r="EX689" s="32"/>
      <c r="EY689" s="32"/>
      <c r="EZ689" s="32"/>
      <c r="FA689" s="32"/>
      <c r="FB689" s="32"/>
      <c r="FC689" s="32"/>
      <c r="FD689" s="32"/>
      <c r="FE689" s="32"/>
      <c r="FF689" s="32"/>
      <c r="FG689" s="32"/>
      <c r="FH689" s="32"/>
      <c r="FI689" s="32"/>
      <c r="FJ689" s="32"/>
      <c r="FK689" s="32"/>
      <c r="FL689" s="32"/>
      <c r="FM689" s="32"/>
      <c r="FN689" s="32"/>
      <c r="FO689" s="32"/>
      <c r="FP689" s="32"/>
      <c r="FQ689" s="32"/>
      <c r="FR689" s="32"/>
      <c r="FS689" s="32"/>
      <c r="FT689" s="32"/>
      <c r="FU689" s="32"/>
      <c r="FV689" s="32"/>
      <c r="FW689" s="32"/>
      <c r="FX689" s="32"/>
      <c r="FY689" s="32"/>
      <c r="FZ689" s="32"/>
      <c r="GA689" s="32"/>
      <c r="GB689" s="32"/>
      <c r="GC689" s="32"/>
      <c r="GD689" s="32"/>
      <c r="GE689" s="32"/>
      <c r="GF689" s="32"/>
      <c r="GG689" s="32"/>
      <c r="GH689" s="32"/>
      <c r="GI689" s="32"/>
      <c r="GJ689" s="32"/>
      <c r="GK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</row>
    <row r="690" spans="1:258" ht="18" x14ac:dyDescent="0.25">
      <c r="A690" s="33">
        <f>LOOKUP(2,1/($A$4:$A689&lt;&gt;""),$A$4:$A689)+1</f>
        <v>682</v>
      </c>
      <c r="B690" s="34"/>
      <c r="C690" s="48"/>
      <c r="D690" s="35" t="str">
        <f ca="1">IFERROR(IF($E690="","",VLOOKUP($E690,'Currency Pairs'!$B$4:$D$1001,3,FALSE)),"")</f>
        <v/>
      </c>
      <c r="E690" s="47" t="str">
        <f ca="1">IFERROR(IF($D690="","",VLOOKUP($D690,'Currency Pairs'!$A$4:$B$1001,2,FALSE)),"")</f>
        <v/>
      </c>
      <c r="F690" s="48"/>
      <c r="G690" s="47"/>
      <c r="H690" s="47"/>
      <c r="I690" s="47"/>
      <c r="J690" s="49" t="str">
        <f t="shared" si="22"/>
        <v/>
      </c>
      <c r="K690" s="77"/>
      <c r="L690" s="47"/>
      <c r="M690" s="50"/>
      <c r="N690" s="51" t="str">
        <f>IF(OR($G690="",$L690=""),"",ROUND(IF($F690="Long",(L690-G690),(G690-L690)) * POWER(10, VLOOKUP($D690,'Currency Pairs'!$A:$C,3,FALSE)),0))</f>
        <v/>
      </c>
      <c r="O690" s="93" t="str">
        <f>IF($P690="","",(($P690+$Q690+$R690)/LOOKUP(2,1/($V$4:$V689&lt;&gt;""),$V$4:$V689)))</f>
        <v/>
      </c>
      <c r="P690" s="52"/>
      <c r="Q690" s="52"/>
      <c r="R690" s="52"/>
      <c r="S690" s="40" t="str">
        <f t="shared" si="23"/>
        <v/>
      </c>
      <c r="T690" s="64"/>
      <c r="U690" s="64"/>
      <c r="V690" s="39" t="str">
        <f>IF($P690="","",$P690+$Q690+LOOKUP(2,1/($V$4:$V689&lt;&gt;""),$V$4:$V689))</f>
        <v/>
      </c>
      <c r="W690" s="40"/>
      <c r="X690" s="40"/>
      <c r="Y690" s="33"/>
      <c r="Z690" s="33"/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  <c r="AW690" s="33"/>
      <c r="AX690" s="33"/>
      <c r="AY690" s="33"/>
      <c r="AZ690" s="33"/>
      <c r="BA690" s="33"/>
      <c r="BB690" s="33"/>
      <c r="BC690" s="33"/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  <c r="BY690" s="33"/>
      <c r="BZ690" s="33"/>
      <c r="CA690" s="33"/>
      <c r="CB690" s="33"/>
      <c r="CC690" s="33"/>
      <c r="CD690" s="33"/>
      <c r="CE690" s="33"/>
      <c r="CF690" s="33"/>
      <c r="CG690" s="33"/>
      <c r="CH690" s="33"/>
      <c r="CI690" s="33"/>
      <c r="CJ690" s="33"/>
      <c r="CK690" s="33"/>
      <c r="CL690" s="33"/>
      <c r="CM690" s="33"/>
      <c r="CN690" s="33"/>
      <c r="CO690" s="33"/>
      <c r="CP690" s="33"/>
      <c r="CQ690" s="33"/>
      <c r="CR690" s="33"/>
      <c r="CS690" s="33"/>
      <c r="CT690" s="33"/>
      <c r="CU690" s="33"/>
      <c r="CV690" s="33"/>
      <c r="CW690" s="33"/>
      <c r="CX690" s="33"/>
      <c r="CY690" s="33"/>
      <c r="CZ690" s="33"/>
      <c r="DA690" s="33"/>
      <c r="DB690" s="33"/>
      <c r="DC690" s="33"/>
      <c r="DD690" s="33"/>
      <c r="DE690" s="33"/>
      <c r="DF690" s="33"/>
      <c r="DG690" s="33"/>
      <c r="DH690" s="33"/>
      <c r="DI690" s="33"/>
      <c r="DJ690" s="33"/>
      <c r="DK690" s="33"/>
      <c r="DL690" s="33"/>
      <c r="DM690" s="33"/>
      <c r="DN690" s="33"/>
      <c r="DO690" s="33"/>
      <c r="DP690" s="33"/>
      <c r="DQ690" s="33"/>
      <c r="DR690" s="33"/>
      <c r="DS690" s="33"/>
      <c r="DT690" s="33"/>
      <c r="DU690" s="33"/>
      <c r="DV690" s="33"/>
      <c r="DW690" s="33"/>
      <c r="DX690" s="33"/>
      <c r="DY690" s="33"/>
      <c r="DZ690" s="33"/>
      <c r="EA690" s="33"/>
      <c r="EB690" s="33"/>
      <c r="EC690" s="33"/>
      <c r="ED690" s="33"/>
      <c r="EE690" s="33"/>
      <c r="EF690" s="33"/>
      <c r="EG690" s="33"/>
      <c r="EH690" s="33"/>
      <c r="EI690" s="33"/>
      <c r="EJ690" s="33"/>
      <c r="EK690" s="33"/>
      <c r="EL690" s="33"/>
      <c r="EM690" s="33"/>
      <c r="EN690" s="33"/>
      <c r="EO690" s="33"/>
      <c r="EP690" s="33"/>
      <c r="EQ690" s="33"/>
      <c r="ER690" s="33"/>
      <c r="ES690" s="33"/>
      <c r="ET690" s="33"/>
      <c r="EU690" s="33"/>
      <c r="EV690" s="33"/>
      <c r="EW690" s="33"/>
      <c r="EX690" s="33"/>
      <c r="EY690" s="33"/>
      <c r="EZ690" s="33"/>
      <c r="FA690" s="33"/>
      <c r="FB690" s="33"/>
      <c r="FC690" s="33"/>
      <c r="FD690" s="33"/>
      <c r="FE690" s="33"/>
      <c r="FF690" s="33"/>
      <c r="FG690" s="33"/>
      <c r="FH690" s="33"/>
      <c r="FI690" s="33"/>
      <c r="FJ690" s="33"/>
      <c r="FK690" s="33"/>
      <c r="FL690" s="33"/>
      <c r="FM690" s="33"/>
      <c r="FN690" s="33"/>
      <c r="FO690" s="33"/>
      <c r="FP690" s="33"/>
      <c r="FQ690" s="33"/>
      <c r="FR690" s="33"/>
      <c r="FS690" s="33"/>
      <c r="FT690" s="33"/>
      <c r="FU690" s="33"/>
      <c r="FV690" s="33"/>
      <c r="FW690" s="33"/>
      <c r="FX690" s="33"/>
      <c r="FY690" s="33"/>
      <c r="FZ690" s="33"/>
      <c r="GA690" s="33"/>
      <c r="GB690" s="33"/>
      <c r="GC690" s="33"/>
      <c r="GD690" s="33"/>
      <c r="GE690" s="33"/>
      <c r="GF690" s="33"/>
      <c r="GG690" s="33"/>
      <c r="GH690" s="33"/>
      <c r="GI690" s="33"/>
      <c r="GJ690" s="33"/>
      <c r="GK690" s="33"/>
      <c r="GL690" s="33"/>
      <c r="GM690" s="33"/>
      <c r="GN690" s="33"/>
      <c r="GO690" s="33"/>
      <c r="GP690" s="33"/>
      <c r="GQ690" s="33"/>
      <c r="GR690" s="33"/>
      <c r="GS690" s="33"/>
      <c r="GT690" s="33"/>
      <c r="GU690" s="33"/>
      <c r="GV690" s="33"/>
      <c r="GW690" s="33"/>
      <c r="GX690" s="33"/>
      <c r="GY690" s="33"/>
      <c r="GZ690" s="33"/>
      <c r="HA690" s="33"/>
      <c r="HB690" s="33"/>
      <c r="HC690" s="33"/>
      <c r="HD690" s="33"/>
      <c r="HE690" s="33"/>
      <c r="HF690" s="33"/>
      <c r="HG690" s="33"/>
      <c r="HH690" s="33"/>
      <c r="HI690" s="33"/>
      <c r="HJ690" s="33"/>
      <c r="HK690" s="33"/>
      <c r="HL690" s="33"/>
      <c r="HM690" s="33"/>
      <c r="HN690" s="33"/>
      <c r="HO690" s="33"/>
      <c r="HP690" s="33"/>
      <c r="HQ690" s="33"/>
      <c r="HR690" s="33"/>
      <c r="HS690" s="33"/>
      <c r="HT690" s="33"/>
      <c r="HU690" s="33"/>
      <c r="HV690" s="33"/>
      <c r="HW690" s="33"/>
      <c r="HX690" s="33"/>
      <c r="HY690" s="33"/>
      <c r="HZ690" s="33"/>
      <c r="IA690" s="33"/>
      <c r="IB690" s="33"/>
      <c r="IC690" s="33"/>
      <c r="ID690" s="33"/>
      <c r="IE690" s="33"/>
      <c r="IF690" s="33"/>
      <c r="IG690" s="33"/>
      <c r="IH690" s="33"/>
      <c r="II690" s="33"/>
      <c r="IJ690" s="33"/>
      <c r="IK690" s="33"/>
      <c r="IL690" s="33"/>
      <c r="IM690" s="33"/>
      <c r="IN690" s="33"/>
      <c r="IO690" s="33"/>
      <c r="IP690" s="33"/>
      <c r="IQ690" s="33"/>
      <c r="IR690" s="33"/>
      <c r="IS690" s="33"/>
      <c r="IT690" s="33"/>
      <c r="IU690" s="33"/>
      <c r="IV690" s="33"/>
      <c r="IW690" s="33"/>
      <c r="IX690" s="33"/>
    </row>
    <row r="691" spans="1:258" ht="18" x14ac:dyDescent="0.25">
      <c r="A691" s="24">
        <f>LOOKUP(2,1/($A$4:$A690&lt;&gt;""),$A$4:$A690)+1</f>
        <v>683</v>
      </c>
      <c r="B691" s="25"/>
      <c r="C691" s="42"/>
      <c r="D691" s="26" t="str">
        <f ca="1">IFERROR(IF($E691="","",VLOOKUP($E691,'Currency Pairs'!$B$4:$D$1001,3,FALSE)),"")</f>
        <v/>
      </c>
      <c r="E691" s="41" t="str">
        <f ca="1">IFERROR(IF($D691="","",VLOOKUP($D691,'Currency Pairs'!$A$4:$B$1001,2,FALSE)),"")</f>
        <v/>
      </c>
      <c r="F691" s="42"/>
      <c r="G691" s="41"/>
      <c r="H691" s="41"/>
      <c r="I691" s="41"/>
      <c r="J691" s="43" t="str">
        <f t="shared" si="22"/>
        <v/>
      </c>
      <c r="K691" s="76"/>
      <c r="L691" s="41"/>
      <c r="M691" s="44"/>
      <c r="N691" s="45" t="str">
        <f>IF(OR($G691="",$L691=""),"",ROUND(IF($F691="Long",(L691-G691),(G691-L691)) * POWER(10, VLOOKUP($D691,'Currency Pairs'!$A:$C,3,FALSE)),0))</f>
        <v/>
      </c>
      <c r="O691" s="89" t="str">
        <f>IF($P691="","",(($P691+$Q691+$R691)/LOOKUP(2,1/($V$4:$V690&lt;&gt;""),$V$4:$V690)))</f>
        <v/>
      </c>
      <c r="P691" s="46"/>
      <c r="Q691" s="46"/>
      <c r="R691" s="46"/>
      <c r="S691" s="31" t="str">
        <f t="shared" si="23"/>
        <v/>
      </c>
      <c r="T691" s="63"/>
      <c r="U691" s="63"/>
      <c r="V691" s="30" t="str">
        <f>IF($P691="","",$P691+$Q691+LOOKUP(2,1/($V$4:$V690&lt;&gt;""),$V$4:$V690))</f>
        <v/>
      </c>
      <c r="W691" s="31"/>
      <c r="X691" s="31"/>
      <c r="Y691" s="32"/>
      <c r="Z691" s="32"/>
      <c r="AA691" s="32"/>
      <c r="AB691" s="32"/>
      <c r="AC691" s="32"/>
      <c r="AD691" s="32"/>
      <c r="AE691" s="32"/>
      <c r="AF691" s="32"/>
      <c r="AG691" s="32"/>
      <c r="AH691" s="32"/>
      <c r="AI691" s="32"/>
      <c r="AJ691" s="32"/>
      <c r="AK691" s="32"/>
      <c r="AL691" s="32"/>
      <c r="AM691" s="32"/>
      <c r="AN691" s="32"/>
      <c r="AO691" s="32"/>
      <c r="AP691" s="32"/>
      <c r="AQ691" s="32"/>
      <c r="AR691" s="32"/>
      <c r="AS691" s="32"/>
      <c r="AT691" s="32"/>
      <c r="AU691" s="32"/>
      <c r="AV691" s="32"/>
      <c r="AW691" s="32"/>
      <c r="AX691" s="32"/>
      <c r="AY691" s="32"/>
      <c r="AZ691" s="32"/>
      <c r="BA691" s="32"/>
      <c r="BB691" s="32"/>
      <c r="BC691" s="32"/>
      <c r="BD691" s="32"/>
      <c r="BE691" s="32"/>
      <c r="BF691" s="32"/>
      <c r="BG691" s="32"/>
      <c r="BH691" s="32"/>
      <c r="BI691" s="32"/>
      <c r="BJ691" s="32"/>
      <c r="BK691" s="32"/>
      <c r="BL691" s="32"/>
      <c r="BM691" s="32"/>
      <c r="BN691" s="32"/>
      <c r="BO691" s="32"/>
      <c r="BP691" s="32"/>
      <c r="BQ691" s="32"/>
      <c r="BR691" s="32"/>
      <c r="BS691" s="32"/>
      <c r="BT691" s="32"/>
      <c r="BU691" s="32"/>
      <c r="BV691" s="32"/>
      <c r="BW691" s="32"/>
      <c r="BX691" s="32"/>
      <c r="BY691" s="32"/>
      <c r="BZ691" s="32"/>
      <c r="CA691" s="32"/>
      <c r="CB691" s="32"/>
      <c r="CC691" s="32"/>
      <c r="CD691" s="32"/>
      <c r="CE691" s="32"/>
      <c r="CF691" s="32"/>
      <c r="CG691" s="32"/>
      <c r="CH691" s="32"/>
      <c r="CI691" s="32"/>
      <c r="CJ691" s="32"/>
      <c r="CK691" s="32"/>
      <c r="CL691" s="32"/>
      <c r="CM691" s="32"/>
      <c r="CN691" s="32"/>
      <c r="CO691" s="32"/>
      <c r="CP691" s="32"/>
      <c r="CQ691" s="32"/>
      <c r="CR691" s="32"/>
      <c r="CS691" s="32"/>
      <c r="CT691" s="32"/>
      <c r="CU691" s="32"/>
      <c r="CV691" s="32"/>
      <c r="CW691" s="32"/>
      <c r="CX691" s="32"/>
      <c r="CY691" s="32"/>
      <c r="CZ691" s="32"/>
      <c r="DA691" s="32"/>
      <c r="DB691" s="32"/>
      <c r="DC691" s="32"/>
      <c r="DD691" s="32"/>
      <c r="DE691" s="32"/>
      <c r="DF691" s="32"/>
      <c r="DG691" s="32"/>
      <c r="DH691" s="32"/>
      <c r="DI691" s="32"/>
      <c r="DJ691" s="32"/>
      <c r="DK691" s="32"/>
      <c r="DL691" s="32"/>
      <c r="DM691" s="32"/>
      <c r="DN691" s="32"/>
      <c r="DO691" s="32"/>
      <c r="DP691" s="32"/>
      <c r="DQ691" s="32"/>
      <c r="DR691" s="32"/>
      <c r="DS691" s="32"/>
      <c r="DT691" s="32"/>
      <c r="DU691" s="32"/>
      <c r="DV691" s="32"/>
      <c r="DW691" s="32"/>
      <c r="DX691" s="32"/>
      <c r="DY691" s="32"/>
      <c r="DZ691" s="32"/>
      <c r="EA691" s="32"/>
      <c r="EB691" s="32"/>
      <c r="EC691" s="32"/>
      <c r="ED691" s="32"/>
      <c r="EE691" s="32"/>
      <c r="EF691" s="32"/>
      <c r="EG691" s="32"/>
      <c r="EH691" s="32"/>
      <c r="EI691" s="32"/>
      <c r="EJ691" s="32"/>
      <c r="EK691" s="32"/>
      <c r="EL691" s="32"/>
      <c r="EM691" s="32"/>
      <c r="EN691" s="32"/>
      <c r="EO691" s="32"/>
      <c r="EP691" s="32"/>
      <c r="EQ691" s="32"/>
      <c r="ER691" s="32"/>
      <c r="ES691" s="32"/>
      <c r="ET691" s="32"/>
      <c r="EU691" s="32"/>
      <c r="EV691" s="32"/>
      <c r="EW691" s="32"/>
      <c r="EX691" s="32"/>
      <c r="EY691" s="32"/>
      <c r="EZ691" s="32"/>
      <c r="FA691" s="32"/>
      <c r="FB691" s="32"/>
      <c r="FC691" s="32"/>
      <c r="FD691" s="32"/>
      <c r="FE691" s="32"/>
      <c r="FF691" s="32"/>
      <c r="FG691" s="32"/>
      <c r="FH691" s="32"/>
      <c r="FI691" s="32"/>
      <c r="FJ691" s="32"/>
      <c r="FK691" s="32"/>
      <c r="FL691" s="32"/>
      <c r="FM691" s="32"/>
      <c r="FN691" s="32"/>
      <c r="FO691" s="32"/>
      <c r="FP691" s="32"/>
      <c r="FQ691" s="32"/>
      <c r="FR691" s="32"/>
      <c r="FS691" s="32"/>
      <c r="FT691" s="32"/>
      <c r="FU691" s="32"/>
      <c r="FV691" s="32"/>
      <c r="FW691" s="32"/>
      <c r="FX691" s="32"/>
      <c r="FY691" s="32"/>
      <c r="FZ691" s="32"/>
      <c r="GA691" s="32"/>
      <c r="GB691" s="32"/>
      <c r="GC691" s="32"/>
      <c r="GD691" s="32"/>
      <c r="GE691" s="32"/>
      <c r="GF691" s="32"/>
      <c r="GG691" s="32"/>
      <c r="GH691" s="32"/>
      <c r="GI691" s="32"/>
      <c r="GJ691" s="32"/>
      <c r="GK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</row>
    <row r="692" spans="1:258" ht="18" x14ac:dyDescent="0.25">
      <c r="A692" s="33">
        <f>LOOKUP(2,1/($A$4:$A691&lt;&gt;""),$A$4:$A691)+1</f>
        <v>684</v>
      </c>
      <c r="B692" s="34"/>
      <c r="C692" s="48"/>
      <c r="D692" s="35" t="str">
        <f ca="1">IFERROR(IF($E692="","",VLOOKUP($E692,'Currency Pairs'!$B$4:$D$1001,3,FALSE)),"")</f>
        <v/>
      </c>
      <c r="E692" s="47" t="str">
        <f ca="1">IFERROR(IF($D692="","",VLOOKUP($D692,'Currency Pairs'!$A$4:$B$1001,2,FALSE)),"")</f>
        <v/>
      </c>
      <c r="F692" s="48"/>
      <c r="G692" s="47"/>
      <c r="H692" s="47"/>
      <c r="I692" s="47"/>
      <c r="J692" s="49" t="str">
        <f t="shared" si="22"/>
        <v/>
      </c>
      <c r="K692" s="77"/>
      <c r="L692" s="47"/>
      <c r="M692" s="50"/>
      <c r="N692" s="51" t="str">
        <f>IF(OR($G692="",$L692=""),"",ROUND(IF($F692="Long",(L692-G692),(G692-L692)) * POWER(10, VLOOKUP($D692,'Currency Pairs'!$A:$C,3,FALSE)),0))</f>
        <v/>
      </c>
      <c r="O692" s="93" t="str">
        <f>IF($P692="","",(($P692+$Q692+$R692)/LOOKUP(2,1/($V$4:$V691&lt;&gt;""),$V$4:$V691)))</f>
        <v/>
      </c>
      <c r="P692" s="52"/>
      <c r="Q692" s="52"/>
      <c r="R692" s="52"/>
      <c r="S692" s="40" t="str">
        <f t="shared" si="23"/>
        <v/>
      </c>
      <c r="T692" s="64"/>
      <c r="U692" s="64"/>
      <c r="V692" s="39" t="str">
        <f>IF($P692="","",$P692+$Q692+LOOKUP(2,1/($V$4:$V691&lt;&gt;""),$V$4:$V691))</f>
        <v/>
      </c>
      <c r="W692" s="40"/>
      <c r="X692" s="40"/>
      <c r="Y692" s="33"/>
      <c r="Z692" s="33"/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  <c r="CY692" s="33"/>
      <c r="CZ692" s="33"/>
      <c r="DA692" s="33"/>
      <c r="DB692" s="33"/>
      <c r="DC692" s="33"/>
      <c r="DD692" s="33"/>
      <c r="DE692" s="33"/>
      <c r="DF692" s="33"/>
      <c r="DG692" s="33"/>
      <c r="DH692" s="33"/>
      <c r="DI692" s="33"/>
      <c r="DJ692" s="33"/>
      <c r="DK692" s="33"/>
      <c r="DL692" s="33"/>
      <c r="DM692" s="33"/>
      <c r="DN692" s="33"/>
      <c r="DO692" s="33"/>
      <c r="DP692" s="33"/>
      <c r="DQ692" s="33"/>
      <c r="DR692" s="33"/>
      <c r="DS692" s="33"/>
      <c r="DT692" s="33"/>
      <c r="DU692" s="33"/>
      <c r="DV692" s="33"/>
      <c r="DW692" s="33"/>
      <c r="DX692" s="33"/>
      <c r="DY692" s="33"/>
      <c r="DZ692" s="33"/>
      <c r="EA692" s="33"/>
      <c r="EB692" s="33"/>
      <c r="EC692" s="33"/>
      <c r="ED692" s="33"/>
      <c r="EE692" s="33"/>
      <c r="EF692" s="33"/>
      <c r="EG692" s="33"/>
      <c r="EH692" s="33"/>
      <c r="EI692" s="33"/>
      <c r="EJ692" s="33"/>
      <c r="EK692" s="33"/>
      <c r="EL692" s="33"/>
      <c r="EM692" s="33"/>
      <c r="EN692" s="33"/>
      <c r="EO692" s="33"/>
      <c r="EP692" s="33"/>
      <c r="EQ692" s="33"/>
      <c r="ER692" s="33"/>
      <c r="ES692" s="33"/>
      <c r="ET692" s="33"/>
      <c r="EU692" s="33"/>
      <c r="EV692" s="33"/>
      <c r="EW692" s="33"/>
      <c r="EX692" s="33"/>
      <c r="EY692" s="33"/>
      <c r="EZ692" s="33"/>
      <c r="FA692" s="33"/>
      <c r="FB692" s="33"/>
      <c r="FC692" s="33"/>
      <c r="FD692" s="33"/>
      <c r="FE692" s="33"/>
      <c r="FF692" s="33"/>
      <c r="FG692" s="33"/>
      <c r="FH692" s="33"/>
      <c r="FI692" s="33"/>
      <c r="FJ692" s="33"/>
      <c r="FK692" s="33"/>
      <c r="FL692" s="33"/>
      <c r="FM692" s="33"/>
      <c r="FN692" s="33"/>
      <c r="FO692" s="33"/>
      <c r="FP692" s="33"/>
      <c r="FQ692" s="33"/>
      <c r="FR692" s="33"/>
      <c r="FS692" s="33"/>
      <c r="FT692" s="33"/>
      <c r="FU692" s="33"/>
      <c r="FV692" s="33"/>
      <c r="FW692" s="33"/>
      <c r="FX692" s="33"/>
      <c r="FY692" s="33"/>
      <c r="FZ692" s="33"/>
      <c r="GA692" s="33"/>
      <c r="GB692" s="33"/>
      <c r="GC692" s="33"/>
      <c r="GD692" s="33"/>
      <c r="GE692" s="33"/>
      <c r="GF692" s="33"/>
      <c r="GG692" s="33"/>
      <c r="GH692" s="33"/>
      <c r="GI692" s="33"/>
      <c r="GJ692" s="33"/>
      <c r="GK692" s="33"/>
      <c r="GL692" s="33"/>
      <c r="GM692" s="33"/>
      <c r="GN692" s="33"/>
      <c r="GO692" s="33"/>
      <c r="GP692" s="33"/>
      <c r="GQ692" s="33"/>
      <c r="GR692" s="33"/>
      <c r="GS692" s="33"/>
      <c r="GT692" s="33"/>
      <c r="GU692" s="33"/>
      <c r="GV692" s="33"/>
      <c r="GW692" s="33"/>
      <c r="GX692" s="33"/>
      <c r="GY692" s="33"/>
      <c r="GZ692" s="33"/>
      <c r="HA692" s="33"/>
      <c r="HB692" s="33"/>
      <c r="HC692" s="33"/>
      <c r="HD692" s="33"/>
      <c r="HE692" s="33"/>
      <c r="HF692" s="33"/>
      <c r="HG692" s="33"/>
      <c r="HH692" s="33"/>
      <c r="HI692" s="33"/>
      <c r="HJ692" s="33"/>
      <c r="HK692" s="33"/>
      <c r="HL692" s="33"/>
      <c r="HM692" s="33"/>
      <c r="HN692" s="33"/>
      <c r="HO692" s="33"/>
      <c r="HP692" s="33"/>
      <c r="HQ692" s="33"/>
      <c r="HR692" s="33"/>
      <c r="HS692" s="33"/>
      <c r="HT692" s="33"/>
      <c r="HU692" s="33"/>
      <c r="HV692" s="33"/>
      <c r="HW692" s="33"/>
      <c r="HX692" s="33"/>
      <c r="HY692" s="33"/>
      <c r="HZ692" s="33"/>
      <c r="IA692" s="33"/>
      <c r="IB692" s="33"/>
      <c r="IC692" s="33"/>
      <c r="ID692" s="33"/>
      <c r="IE692" s="33"/>
      <c r="IF692" s="33"/>
      <c r="IG692" s="33"/>
      <c r="IH692" s="33"/>
      <c r="II692" s="33"/>
      <c r="IJ692" s="33"/>
      <c r="IK692" s="33"/>
      <c r="IL692" s="33"/>
      <c r="IM692" s="33"/>
      <c r="IN692" s="33"/>
      <c r="IO692" s="33"/>
      <c r="IP692" s="33"/>
      <c r="IQ692" s="33"/>
      <c r="IR692" s="33"/>
      <c r="IS692" s="33"/>
      <c r="IT692" s="33"/>
      <c r="IU692" s="33"/>
      <c r="IV692" s="33"/>
      <c r="IW692" s="33"/>
      <c r="IX692" s="33"/>
    </row>
    <row r="693" spans="1:258" ht="18" x14ac:dyDescent="0.25">
      <c r="A693" s="24">
        <f>LOOKUP(2,1/($A$4:$A692&lt;&gt;""),$A$4:$A692)+1</f>
        <v>685</v>
      </c>
      <c r="B693" s="25"/>
      <c r="C693" s="42"/>
      <c r="D693" s="26" t="str">
        <f ca="1">IFERROR(IF($E693="","",VLOOKUP($E693,'Currency Pairs'!$B$4:$D$1001,3,FALSE)),"")</f>
        <v/>
      </c>
      <c r="E693" s="41" t="str">
        <f ca="1">IFERROR(IF($D693="","",VLOOKUP($D693,'Currency Pairs'!$A$4:$B$1001,2,FALSE)),"")</f>
        <v/>
      </c>
      <c r="F693" s="42"/>
      <c r="G693" s="41"/>
      <c r="H693" s="41"/>
      <c r="I693" s="41"/>
      <c r="J693" s="43" t="str">
        <f t="shared" si="22"/>
        <v/>
      </c>
      <c r="K693" s="76"/>
      <c r="L693" s="41"/>
      <c r="M693" s="44"/>
      <c r="N693" s="45" t="str">
        <f>IF(OR($G693="",$L693=""),"",ROUND(IF($F693="Long",(L693-G693),(G693-L693)) * POWER(10, VLOOKUP($D693,'Currency Pairs'!$A:$C,3,FALSE)),0))</f>
        <v/>
      </c>
      <c r="O693" s="89" t="str">
        <f>IF($P693="","",(($P693+$Q693+$R693)/LOOKUP(2,1/($V$4:$V692&lt;&gt;""),$V$4:$V692)))</f>
        <v/>
      </c>
      <c r="P693" s="46"/>
      <c r="Q693" s="46"/>
      <c r="R693" s="46"/>
      <c r="S693" s="31" t="str">
        <f t="shared" si="23"/>
        <v/>
      </c>
      <c r="T693" s="63"/>
      <c r="U693" s="63"/>
      <c r="V693" s="30" t="str">
        <f>IF($P693="","",$P693+$Q693+LOOKUP(2,1/($V$4:$V692&lt;&gt;""),$V$4:$V692))</f>
        <v/>
      </c>
      <c r="W693" s="31"/>
      <c r="X693" s="31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32"/>
      <c r="AO693" s="32"/>
      <c r="AP693" s="32"/>
      <c r="AQ693" s="32"/>
      <c r="AR693" s="32"/>
      <c r="AS693" s="32"/>
      <c r="AT693" s="32"/>
      <c r="AU693" s="32"/>
      <c r="AV693" s="32"/>
      <c r="AW693" s="32"/>
      <c r="AX693" s="32"/>
      <c r="AY693" s="32"/>
      <c r="AZ693" s="32"/>
      <c r="BA693" s="32"/>
      <c r="BB693" s="32"/>
      <c r="BC693" s="32"/>
      <c r="BD693" s="32"/>
      <c r="BE693" s="32"/>
      <c r="BF693" s="32"/>
      <c r="BG693" s="32"/>
      <c r="BH693" s="32"/>
      <c r="BI693" s="32"/>
      <c r="BJ693" s="32"/>
      <c r="BK693" s="32"/>
      <c r="BL693" s="32"/>
      <c r="BM693" s="32"/>
      <c r="BN693" s="32"/>
      <c r="BO693" s="32"/>
      <c r="BP693" s="32"/>
      <c r="BQ693" s="32"/>
      <c r="BR693" s="32"/>
      <c r="BS693" s="32"/>
      <c r="BT693" s="32"/>
      <c r="BU693" s="32"/>
      <c r="BV693" s="32"/>
      <c r="BW693" s="32"/>
      <c r="BX693" s="32"/>
      <c r="BY693" s="32"/>
      <c r="BZ693" s="32"/>
      <c r="CA693" s="32"/>
      <c r="CB693" s="32"/>
      <c r="CC693" s="32"/>
      <c r="CD693" s="32"/>
      <c r="CE693" s="32"/>
      <c r="CF693" s="32"/>
      <c r="CG693" s="32"/>
      <c r="CH693" s="32"/>
      <c r="CI693" s="32"/>
      <c r="CJ693" s="32"/>
      <c r="CK693" s="32"/>
      <c r="CL693" s="32"/>
      <c r="CM693" s="32"/>
      <c r="CN693" s="32"/>
      <c r="CO693" s="32"/>
      <c r="CP693" s="32"/>
      <c r="CQ693" s="32"/>
      <c r="CR693" s="32"/>
      <c r="CS693" s="32"/>
      <c r="CT693" s="32"/>
      <c r="CU693" s="32"/>
      <c r="CV693" s="32"/>
      <c r="CW693" s="32"/>
      <c r="CX693" s="32"/>
      <c r="CY693" s="32"/>
      <c r="CZ693" s="32"/>
      <c r="DA693" s="32"/>
      <c r="DB693" s="32"/>
      <c r="DC693" s="32"/>
      <c r="DD693" s="32"/>
      <c r="DE693" s="32"/>
      <c r="DF693" s="32"/>
      <c r="DG693" s="32"/>
      <c r="DH693" s="32"/>
      <c r="DI693" s="32"/>
      <c r="DJ693" s="32"/>
      <c r="DK693" s="32"/>
      <c r="DL693" s="32"/>
      <c r="DM693" s="32"/>
      <c r="DN693" s="32"/>
      <c r="DO693" s="32"/>
      <c r="DP693" s="32"/>
      <c r="DQ693" s="32"/>
      <c r="DR693" s="32"/>
      <c r="DS693" s="32"/>
      <c r="DT693" s="32"/>
      <c r="DU693" s="32"/>
      <c r="DV693" s="32"/>
      <c r="DW693" s="32"/>
      <c r="DX693" s="32"/>
      <c r="DY693" s="32"/>
      <c r="DZ693" s="32"/>
      <c r="EA693" s="32"/>
      <c r="EB693" s="32"/>
      <c r="EC693" s="32"/>
      <c r="ED693" s="32"/>
      <c r="EE693" s="32"/>
      <c r="EF693" s="32"/>
      <c r="EG693" s="32"/>
      <c r="EH693" s="32"/>
      <c r="EI693" s="32"/>
      <c r="EJ693" s="32"/>
      <c r="EK693" s="32"/>
      <c r="EL693" s="32"/>
      <c r="EM693" s="32"/>
      <c r="EN693" s="32"/>
      <c r="EO693" s="32"/>
      <c r="EP693" s="32"/>
      <c r="EQ693" s="32"/>
      <c r="ER693" s="32"/>
      <c r="ES693" s="32"/>
      <c r="ET693" s="32"/>
      <c r="EU693" s="32"/>
      <c r="EV693" s="32"/>
      <c r="EW693" s="32"/>
      <c r="EX693" s="32"/>
      <c r="EY693" s="32"/>
      <c r="EZ693" s="32"/>
      <c r="FA693" s="32"/>
      <c r="FB693" s="32"/>
      <c r="FC693" s="32"/>
      <c r="FD693" s="32"/>
      <c r="FE693" s="32"/>
      <c r="FF693" s="32"/>
      <c r="FG693" s="32"/>
      <c r="FH693" s="32"/>
      <c r="FI693" s="32"/>
      <c r="FJ693" s="32"/>
      <c r="FK693" s="32"/>
      <c r="FL693" s="32"/>
      <c r="FM693" s="32"/>
      <c r="FN693" s="32"/>
      <c r="FO693" s="32"/>
      <c r="FP693" s="32"/>
      <c r="FQ693" s="32"/>
      <c r="FR693" s="32"/>
      <c r="FS693" s="32"/>
      <c r="FT693" s="32"/>
      <c r="FU693" s="32"/>
      <c r="FV693" s="32"/>
      <c r="FW693" s="32"/>
      <c r="FX693" s="32"/>
      <c r="FY693" s="32"/>
      <c r="FZ693" s="32"/>
      <c r="GA693" s="32"/>
      <c r="GB693" s="32"/>
      <c r="GC693" s="32"/>
      <c r="GD693" s="32"/>
      <c r="GE693" s="32"/>
      <c r="GF693" s="32"/>
      <c r="GG693" s="32"/>
      <c r="GH693" s="32"/>
      <c r="GI693" s="32"/>
      <c r="GJ693" s="32"/>
      <c r="GK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</row>
    <row r="694" spans="1:258" ht="18" x14ac:dyDescent="0.25">
      <c r="A694" s="33">
        <f>LOOKUP(2,1/($A$4:$A693&lt;&gt;""),$A$4:$A693)+1</f>
        <v>686</v>
      </c>
      <c r="B694" s="34"/>
      <c r="C694" s="48"/>
      <c r="D694" s="35" t="str">
        <f ca="1">IFERROR(IF($E694="","",VLOOKUP($E694,'Currency Pairs'!$B$4:$D$1001,3,FALSE)),"")</f>
        <v/>
      </c>
      <c r="E694" s="47" t="str">
        <f ca="1">IFERROR(IF($D694="","",VLOOKUP($D694,'Currency Pairs'!$A$4:$B$1001,2,FALSE)),"")</f>
        <v/>
      </c>
      <c r="F694" s="48"/>
      <c r="G694" s="47"/>
      <c r="H694" s="47"/>
      <c r="I694" s="47"/>
      <c r="J694" s="49" t="str">
        <f t="shared" si="22"/>
        <v/>
      </c>
      <c r="K694" s="77"/>
      <c r="L694" s="47"/>
      <c r="M694" s="50"/>
      <c r="N694" s="51" t="str">
        <f>IF(OR($G694="",$L694=""),"",ROUND(IF($F694="Long",(L694-G694),(G694-L694)) * POWER(10, VLOOKUP($D694,'Currency Pairs'!$A:$C,3,FALSE)),0))</f>
        <v/>
      </c>
      <c r="O694" s="93" t="str">
        <f>IF($P694="","",(($P694+$Q694+$R694)/LOOKUP(2,1/($V$4:$V693&lt;&gt;""),$V$4:$V693)))</f>
        <v/>
      </c>
      <c r="P694" s="52"/>
      <c r="Q694" s="52"/>
      <c r="R694" s="52"/>
      <c r="S694" s="40" t="str">
        <f t="shared" si="23"/>
        <v/>
      </c>
      <c r="T694" s="64"/>
      <c r="U694" s="64"/>
      <c r="V694" s="39" t="str">
        <f>IF($P694="","",$P694+$Q694+LOOKUP(2,1/($V$4:$V693&lt;&gt;""),$V$4:$V693))</f>
        <v/>
      </c>
      <c r="W694" s="40"/>
      <c r="X694" s="40"/>
      <c r="Y694" s="33"/>
      <c r="Z694" s="33"/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  <c r="CY694" s="33"/>
      <c r="CZ694" s="33"/>
      <c r="DA694" s="33"/>
      <c r="DB694" s="33"/>
      <c r="DC694" s="33"/>
      <c r="DD694" s="33"/>
      <c r="DE694" s="33"/>
      <c r="DF694" s="33"/>
      <c r="DG694" s="33"/>
      <c r="DH694" s="33"/>
      <c r="DI694" s="33"/>
      <c r="DJ694" s="33"/>
      <c r="DK694" s="33"/>
      <c r="DL694" s="33"/>
      <c r="DM694" s="33"/>
      <c r="DN694" s="33"/>
      <c r="DO694" s="33"/>
      <c r="DP694" s="33"/>
      <c r="DQ694" s="33"/>
      <c r="DR694" s="33"/>
      <c r="DS694" s="33"/>
      <c r="DT694" s="33"/>
      <c r="DU694" s="33"/>
      <c r="DV694" s="33"/>
      <c r="DW694" s="33"/>
      <c r="DX694" s="33"/>
      <c r="DY694" s="33"/>
      <c r="DZ694" s="33"/>
      <c r="EA694" s="33"/>
      <c r="EB694" s="33"/>
      <c r="EC694" s="33"/>
      <c r="ED694" s="33"/>
      <c r="EE694" s="33"/>
      <c r="EF694" s="33"/>
      <c r="EG694" s="33"/>
      <c r="EH694" s="33"/>
      <c r="EI694" s="33"/>
      <c r="EJ694" s="33"/>
      <c r="EK694" s="33"/>
      <c r="EL694" s="33"/>
      <c r="EM694" s="33"/>
      <c r="EN694" s="33"/>
      <c r="EO694" s="33"/>
      <c r="EP694" s="33"/>
      <c r="EQ694" s="33"/>
      <c r="ER694" s="33"/>
      <c r="ES694" s="33"/>
      <c r="ET694" s="33"/>
      <c r="EU694" s="33"/>
      <c r="EV694" s="33"/>
      <c r="EW694" s="33"/>
      <c r="EX694" s="33"/>
      <c r="EY694" s="33"/>
      <c r="EZ694" s="33"/>
      <c r="FA694" s="33"/>
      <c r="FB694" s="33"/>
      <c r="FC694" s="33"/>
      <c r="FD694" s="33"/>
      <c r="FE694" s="33"/>
      <c r="FF694" s="33"/>
      <c r="FG694" s="33"/>
      <c r="FH694" s="33"/>
      <c r="FI694" s="33"/>
      <c r="FJ694" s="33"/>
      <c r="FK694" s="33"/>
      <c r="FL694" s="33"/>
      <c r="FM694" s="33"/>
      <c r="FN694" s="33"/>
      <c r="FO694" s="33"/>
      <c r="FP694" s="33"/>
      <c r="FQ694" s="33"/>
      <c r="FR694" s="33"/>
      <c r="FS694" s="33"/>
      <c r="FT694" s="33"/>
      <c r="FU694" s="33"/>
      <c r="FV694" s="33"/>
      <c r="FW694" s="33"/>
      <c r="FX694" s="33"/>
      <c r="FY694" s="33"/>
      <c r="FZ694" s="33"/>
      <c r="GA694" s="33"/>
      <c r="GB694" s="33"/>
      <c r="GC694" s="33"/>
      <c r="GD694" s="33"/>
      <c r="GE694" s="33"/>
      <c r="GF694" s="33"/>
      <c r="GG694" s="33"/>
      <c r="GH694" s="33"/>
      <c r="GI694" s="33"/>
      <c r="GJ694" s="33"/>
      <c r="GK694" s="33"/>
      <c r="GL694" s="33"/>
      <c r="GM694" s="33"/>
      <c r="GN694" s="33"/>
      <c r="GO694" s="33"/>
      <c r="GP694" s="33"/>
      <c r="GQ694" s="33"/>
      <c r="GR694" s="33"/>
      <c r="GS694" s="33"/>
      <c r="GT694" s="33"/>
      <c r="GU694" s="33"/>
      <c r="GV694" s="33"/>
      <c r="GW694" s="33"/>
      <c r="GX694" s="33"/>
      <c r="GY694" s="33"/>
      <c r="GZ694" s="33"/>
      <c r="HA694" s="33"/>
      <c r="HB694" s="33"/>
      <c r="HC694" s="33"/>
      <c r="HD694" s="33"/>
      <c r="HE694" s="33"/>
      <c r="HF694" s="33"/>
      <c r="HG694" s="33"/>
      <c r="HH694" s="33"/>
      <c r="HI694" s="33"/>
      <c r="HJ694" s="33"/>
      <c r="HK694" s="33"/>
      <c r="HL694" s="33"/>
      <c r="HM694" s="33"/>
      <c r="HN694" s="33"/>
      <c r="HO694" s="33"/>
      <c r="HP694" s="33"/>
      <c r="HQ694" s="33"/>
      <c r="HR694" s="33"/>
      <c r="HS694" s="33"/>
      <c r="HT694" s="33"/>
      <c r="HU694" s="33"/>
      <c r="HV694" s="33"/>
      <c r="HW694" s="33"/>
      <c r="HX694" s="33"/>
      <c r="HY694" s="33"/>
      <c r="HZ694" s="33"/>
      <c r="IA694" s="33"/>
      <c r="IB694" s="33"/>
      <c r="IC694" s="33"/>
      <c r="ID694" s="33"/>
      <c r="IE694" s="33"/>
      <c r="IF694" s="33"/>
      <c r="IG694" s="33"/>
      <c r="IH694" s="33"/>
      <c r="II694" s="33"/>
      <c r="IJ694" s="33"/>
      <c r="IK694" s="33"/>
      <c r="IL694" s="33"/>
      <c r="IM694" s="33"/>
      <c r="IN694" s="33"/>
      <c r="IO694" s="33"/>
      <c r="IP694" s="33"/>
      <c r="IQ694" s="33"/>
      <c r="IR694" s="33"/>
      <c r="IS694" s="33"/>
      <c r="IT694" s="33"/>
      <c r="IU694" s="33"/>
      <c r="IV694" s="33"/>
      <c r="IW694" s="33"/>
      <c r="IX694" s="33"/>
    </row>
    <row r="695" spans="1:258" ht="18" x14ac:dyDescent="0.25">
      <c r="A695" s="24">
        <f>LOOKUP(2,1/($A$4:$A694&lt;&gt;""),$A$4:$A694)+1</f>
        <v>687</v>
      </c>
      <c r="B695" s="25"/>
      <c r="C695" s="42"/>
      <c r="D695" s="26" t="str">
        <f ca="1">IFERROR(IF($E695="","",VLOOKUP($E695,'Currency Pairs'!$B$4:$D$1001,3,FALSE)),"")</f>
        <v/>
      </c>
      <c r="E695" s="41" t="str">
        <f ca="1">IFERROR(IF($D695="","",VLOOKUP($D695,'Currency Pairs'!$A$4:$B$1001,2,FALSE)),"")</f>
        <v/>
      </c>
      <c r="F695" s="42"/>
      <c r="G695" s="41"/>
      <c r="H695" s="41"/>
      <c r="I695" s="41"/>
      <c r="J695" s="43" t="str">
        <f t="shared" si="22"/>
        <v/>
      </c>
      <c r="K695" s="76"/>
      <c r="L695" s="41"/>
      <c r="M695" s="44"/>
      <c r="N695" s="45" t="str">
        <f>IF(OR($G695="",$L695=""),"",ROUND(IF($F695="Long",(L695-G695),(G695-L695)) * POWER(10, VLOOKUP($D695,'Currency Pairs'!$A:$C,3,FALSE)),0))</f>
        <v/>
      </c>
      <c r="O695" s="89" t="str">
        <f>IF($P695="","",(($P695+$Q695+$R695)/LOOKUP(2,1/($V$4:$V694&lt;&gt;""),$V$4:$V694)))</f>
        <v/>
      </c>
      <c r="P695" s="46"/>
      <c r="Q695" s="46"/>
      <c r="R695" s="46"/>
      <c r="S695" s="31" t="str">
        <f t="shared" si="23"/>
        <v/>
      </c>
      <c r="T695" s="63"/>
      <c r="U695" s="63"/>
      <c r="V695" s="30" t="str">
        <f>IF($P695="","",$P695+$Q695+LOOKUP(2,1/($V$4:$V694&lt;&gt;""),$V$4:$V694))</f>
        <v/>
      </c>
      <c r="W695" s="31"/>
      <c r="X695" s="31"/>
      <c r="Y695" s="32"/>
      <c r="Z695" s="32"/>
      <c r="AA695" s="32"/>
      <c r="AB695" s="32"/>
      <c r="AC695" s="32"/>
      <c r="AD695" s="32"/>
      <c r="AE695" s="32"/>
      <c r="AF695" s="32"/>
      <c r="AG695" s="32"/>
      <c r="AH695" s="32"/>
      <c r="AI695" s="32"/>
      <c r="AJ695" s="32"/>
      <c r="AK695" s="32"/>
      <c r="AL695" s="32"/>
      <c r="AM695" s="32"/>
      <c r="AN695" s="32"/>
      <c r="AO695" s="32"/>
      <c r="AP695" s="32"/>
      <c r="AQ695" s="32"/>
      <c r="AR695" s="32"/>
      <c r="AS695" s="32"/>
      <c r="AT695" s="32"/>
      <c r="AU695" s="32"/>
      <c r="AV695" s="32"/>
      <c r="AW695" s="32"/>
      <c r="AX695" s="32"/>
      <c r="AY695" s="32"/>
      <c r="AZ695" s="32"/>
      <c r="BA695" s="32"/>
      <c r="BB695" s="32"/>
      <c r="BC695" s="32"/>
      <c r="BD695" s="32"/>
      <c r="BE695" s="32"/>
      <c r="BF695" s="32"/>
      <c r="BG695" s="32"/>
      <c r="BH695" s="32"/>
      <c r="BI695" s="32"/>
      <c r="BJ695" s="32"/>
      <c r="BK695" s="32"/>
      <c r="BL695" s="32"/>
      <c r="BM695" s="32"/>
      <c r="BN695" s="32"/>
      <c r="BO695" s="32"/>
      <c r="BP695" s="32"/>
      <c r="BQ695" s="32"/>
      <c r="BR695" s="32"/>
      <c r="BS695" s="32"/>
      <c r="BT695" s="32"/>
      <c r="BU695" s="32"/>
      <c r="BV695" s="32"/>
      <c r="BW695" s="32"/>
      <c r="BX695" s="32"/>
      <c r="BY695" s="32"/>
      <c r="BZ695" s="32"/>
      <c r="CA695" s="32"/>
      <c r="CB695" s="32"/>
      <c r="CC695" s="32"/>
      <c r="CD695" s="32"/>
      <c r="CE695" s="32"/>
      <c r="CF695" s="32"/>
      <c r="CG695" s="32"/>
      <c r="CH695" s="32"/>
      <c r="CI695" s="32"/>
      <c r="CJ695" s="32"/>
      <c r="CK695" s="32"/>
      <c r="CL695" s="32"/>
      <c r="CM695" s="32"/>
      <c r="CN695" s="32"/>
      <c r="CO695" s="32"/>
      <c r="CP695" s="32"/>
      <c r="CQ695" s="32"/>
      <c r="CR695" s="32"/>
      <c r="CS695" s="32"/>
      <c r="CT695" s="32"/>
      <c r="CU695" s="32"/>
      <c r="CV695" s="32"/>
      <c r="CW695" s="32"/>
      <c r="CX695" s="32"/>
      <c r="CY695" s="32"/>
      <c r="CZ695" s="32"/>
      <c r="DA695" s="32"/>
      <c r="DB695" s="32"/>
      <c r="DC695" s="32"/>
      <c r="DD695" s="32"/>
      <c r="DE695" s="32"/>
      <c r="DF695" s="32"/>
      <c r="DG695" s="32"/>
      <c r="DH695" s="32"/>
      <c r="DI695" s="32"/>
      <c r="DJ695" s="32"/>
      <c r="DK695" s="32"/>
      <c r="DL695" s="32"/>
      <c r="DM695" s="32"/>
      <c r="DN695" s="32"/>
      <c r="DO695" s="32"/>
      <c r="DP695" s="32"/>
      <c r="DQ695" s="32"/>
      <c r="DR695" s="32"/>
      <c r="DS695" s="32"/>
      <c r="DT695" s="32"/>
      <c r="DU695" s="32"/>
      <c r="DV695" s="32"/>
      <c r="DW695" s="32"/>
      <c r="DX695" s="32"/>
      <c r="DY695" s="32"/>
      <c r="DZ695" s="32"/>
      <c r="EA695" s="32"/>
      <c r="EB695" s="32"/>
      <c r="EC695" s="32"/>
      <c r="ED695" s="32"/>
      <c r="EE695" s="32"/>
      <c r="EF695" s="32"/>
      <c r="EG695" s="32"/>
      <c r="EH695" s="32"/>
      <c r="EI695" s="32"/>
      <c r="EJ695" s="32"/>
      <c r="EK695" s="32"/>
      <c r="EL695" s="32"/>
      <c r="EM695" s="32"/>
      <c r="EN695" s="32"/>
      <c r="EO695" s="32"/>
      <c r="EP695" s="32"/>
      <c r="EQ695" s="32"/>
      <c r="ER695" s="32"/>
      <c r="ES695" s="32"/>
      <c r="ET695" s="32"/>
      <c r="EU695" s="32"/>
      <c r="EV695" s="32"/>
      <c r="EW695" s="32"/>
      <c r="EX695" s="32"/>
      <c r="EY695" s="32"/>
      <c r="EZ695" s="32"/>
      <c r="FA695" s="32"/>
      <c r="FB695" s="32"/>
      <c r="FC695" s="32"/>
      <c r="FD695" s="32"/>
      <c r="FE695" s="32"/>
      <c r="FF695" s="32"/>
      <c r="FG695" s="32"/>
      <c r="FH695" s="32"/>
      <c r="FI695" s="32"/>
      <c r="FJ695" s="32"/>
      <c r="FK695" s="32"/>
      <c r="FL695" s="32"/>
      <c r="FM695" s="32"/>
      <c r="FN695" s="32"/>
      <c r="FO695" s="32"/>
      <c r="FP695" s="32"/>
      <c r="FQ695" s="32"/>
      <c r="FR695" s="32"/>
      <c r="FS695" s="32"/>
      <c r="FT695" s="32"/>
      <c r="FU695" s="32"/>
      <c r="FV695" s="32"/>
      <c r="FW695" s="32"/>
      <c r="FX695" s="32"/>
      <c r="FY695" s="32"/>
      <c r="FZ695" s="32"/>
      <c r="GA695" s="32"/>
      <c r="GB695" s="32"/>
      <c r="GC695" s="32"/>
      <c r="GD695" s="32"/>
      <c r="GE695" s="32"/>
      <c r="GF695" s="32"/>
      <c r="GG695" s="32"/>
      <c r="GH695" s="32"/>
      <c r="GI695" s="32"/>
      <c r="GJ695" s="32"/>
      <c r="GK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</row>
    <row r="696" spans="1:258" ht="18" x14ac:dyDescent="0.25">
      <c r="A696" s="33">
        <f>LOOKUP(2,1/($A$4:$A695&lt;&gt;""),$A$4:$A695)+1</f>
        <v>688</v>
      </c>
      <c r="B696" s="34"/>
      <c r="C696" s="48"/>
      <c r="D696" s="35" t="str">
        <f ca="1">IFERROR(IF($E696="","",VLOOKUP($E696,'Currency Pairs'!$B$4:$D$1001,3,FALSE)),"")</f>
        <v/>
      </c>
      <c r="E696" s="47" t="str">
        <f ca="1">IFERROR(IF($D696="","",VLOOKUP($D696,'Currency Pairs'!$A$4:$B$1001,2,FALSE)),"")</f>
        <v/>
      </c>
      <c r="F696" s="48"/>
      <c r="G696" s="47"/>
      <c r="H696" s="47"/>
      <c r="I696" s="47"/>
      <c r="J696" s="49" t="str">
        <f t="shared" si="22"/>
        <v/>
      </c>
      <c r="K696" s="77"/>
      <c r="L696" s="47"/>
      <c r="M696" s="50"/>
      <c r="N696" s="51" t="str">
        <f>IF(OR($G696="",$L696=""),"",ROUND(IF($F696="Long",(L696-G696),(G696-L696)) * POWER(10, VLOOKUP($D696,'Currency Pairs'!$A:$C,3,FALSE)),0))</f>
        <v/>
      </c>
      <c r="O696" s="93" t="str">
        <f>IF($P696="","",(($P696+$Q696+$R696)/LOOKUP(2,1/($V$4:$V695&lt;&gt;""),$V$4:$V695)))</f>
        <v/>
      </c>
      <c r="P696" s="52"/>
      <c r="Q696" s="52"/>
      <c r="R696" s="52"/>
      <c r="S696" s="40" t="str">
        <f t="shared" si="23"/>
        <v/>
      </c>
      <c r="T696" s="64"/>
      <c r="U696" s="64"/>
      <c r="V696" s="39" t="str">
        <f>IF($P696="","",$P696+$Q696+LOOKUP(2,1/($V$4:$V695&lt;&gt;""),$V$4:$V695))</f>
        <v/>
      </c>
      <c r="W696" s="40"/>
      <c r="X696" s="40"/>
      <c r="Y696" s="33"/>
      <c r="Z696" s="33"/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  <c r="CY696" s="33"/>
      <c r="CZ696" s="33"/>
      <c r="DA696" s="33"/>
      <c r="DB696" s="33"/>
      <c r="DC696" s="33"/>
      <c r="DD696" s="33"/>
      <c r="DE696" s="33"/>
      <c r="DF696" s="33"/>
      <c r="DG696" s="33"/>
      <c r="DH696" s="33"/>
      <c r="DI696" s="33"/>
      <c r="DJ696" s="33"/>
      <c r="DK696" s="33"/>
      <c r="DL696" s="33"/>
      <c r="DM696" s="33"/>
      <c r="DN696" s="33"/>
      <c r="DO696" s="33"/>
      <c r="DP696" s="33"/>
      <c r="DQ696" s="33"/>
      <c r="DR696" s="33"/>
      <c r="DS696" s="33"/>
      <c r="DT696" s="33"/>
      <c r="DU696" s="33"/>
      <c r="DV696" s="33"/>
      <c r="DW696" s="33"/>
      <c r="DX696" s="33"/>
      <c r="DY696" s="33"/>
      <c r="DZ696" s="33"/>
      <c r="EA696" s="33"/>
      <c r="EB696" s="33"/>
      <c r="EC696" s="33"/>
      <c r="ED696" s="33"/>
      <c r="EE696" s="33"/>
      <c r="EF696" s="33"/>
      <c r="EG696" s="33"/>
      <c r="EH696" s="33"/>
      <c r="EI696" s="33"/>
      <c r="EJ696" s="33"/>
      <c r="EK696" s="33"/>
      <c r="EL696" s="33"/>
      <c r="EM696" s="33"/>
      <c r="EN696" s="33"/>
      <c r="EO696" s="33"/>
      <c r="EP696" s="33"/>
      <c r="EQ696" s="33"/>
      <c r="ER696" s="33"/>
      <c r="ES696" s="33"/>
      <c r="ET696" s="33"/>
      <c r="EU696" s="33"/>
      <c r="EV696" s="33"/>
      <c r="EW696" s="33"/>
      <c r="EX696" s="33"/>
      <c r="EY696" s="33"/>
      <c r="EZ696" s="33"/>
      <c r="FA696" s="33"/>
      <c r="FB696" s="33"/>
      <c r="FC696" s="33"/>
      <c r="FD696" s="33"/>
      <c r="FE696" s="33"/>
      <c r="FF696" s="33"/>
      <c r="FG696" s="33"/>
      <c r="FH696" s="33"/>
      <c r="FI696" s="33"/>
      <c r="FJ696" s="33"/>
      <c r="FK696" s="33"/>
      <c r="FL696" s="33"/>
      <c r="FM696" s="33"/>
      <c r="FN696" s="33"/>
      <c r="FO696" s="33"/>
      <c r="FP696" s="33"/>
      <c r="FQ696" s="33"/>
      <c r="FR696" s="33"/>
      <c r="FS696" s="33"/>
      <c r="FT696" s="33"/>
      <c r="FU696" s="33"/>
      <c r="FV696" s="33"/>
      <c r="FW696" s="33"/>
      <c r="FX696" s="33"/>
      <c r="FY696" s="33"/>
      <c r="FZ696" s="33"/>
      <c r="GA696" s="33"/>
      <c r="GB696" s="33"/>
      <c r="GC696" s="33"/>
      <c r="GD696" s="33"/>
      <c r="GE696" s="33"/>
      <c r="GF696" s="33"/>
      <c r="GG696" s="33"/>
      <c r="GH696" s="33"/>
      <c r="GI696" s="33"/>
      <c r="GJ696" s="33"/>
      <c r="GK696" s="33"/>
      <c r="GL696" s="33"/>
      <c r="GM696" s="33"/>
      <c r="GN696" s="33"/>
      <c r="GO696" s="33"/>
      <c r="GP696" s="33"/>
      <c r="GQ696" s="33"/>
      <c r="GR696" s="33"/>
      <c r="GS696" s="33"/>
      <c r="GT696" s="33"/>
      <c r="GU696" s="33"/>
      <c r="GV696" s="33"/>
      <c r="GW696" s="33"/>
      <c r="GX696" s="33"/>
      <c r="GY696" s="33"/>
      <c r="GZ696" s="33"/>
      <c r="HA696" s="33"/>
      <c r="HB696" s="33"/>
      <c r="HC696" s="33"/>
      <c r="HD696" s="33"/>
      <c r="HE696" s="33"/>
      <c r="HF696" s="33"/>
      <c r="HG696" s="33"/>
      <c r="HH696" s="33"/>
      <c r="HI696" s="33"/>
      <c r="HJ696" s="33"/>
      <c r="HK696" s="33"/>
      <c r="HL696" s="33"/>
      <c r="HM696" s="33"/>
      <c r="HN696" s="33"/>
      <c r="HO696" s="33"/>
      <c r="HP696" s="33"/>
      <c r="HQ696" s="33"/>
      <c r="HR696" s="33"/>
      <c r="HS696" s="33"/>
      <c r="HT696" s="33"/>
      <c r="HU696" s="33"/>
      <c r="HV696" s="33"/>
      <c r="HW696" s="33"/>
      <c r="HX696" s="33"/>
      <c r="HY696" s="33"/>
      <c r="HZ696" s="33"/>
      <c r="IA696" s="33"/>
      <c r="IB696" s="33"/>
      <c r="IC696" s="33"/>
      <c r="ID696" s="33"/>
      <c r="IE696" s="33"/>
      <c r="IF696" s="33"/>
      <c r="IG696" s="33"/>
      <c r="IH696" s="33"/>
      <c r="II696" s="33"/>
      <c r="IJ696" s="33"/>
      <c r="IK696" s="33"/>
      <c r="IL696" s="33"/>
      <c r="IM696" s="33"/>
      <c r="IN696" s="33"/>
      <c r="IO696" s="33"/>
      <c r="IP696" s="33"/>
      <c r="IQ696" s="33"/>
      <c r="IR696" s="33"/>
      <c r="IS696" s="33"/>
      <c r="IT696" s="33"/>
      <c r="IU696" s="33"/>
      <c r="IV696" s="33"/>
      <c r="IW696" s="33"/>
      <c r="IX696" s="33"/>
    </row>
    <row r="697" spans="1:258" ht="18" x14ac:dyDescent="0.25">
      <c r="A697" s="24">
        <f>LOOKUP(2,1/($A$4:$A696&lt;&gt;""),$A$4:$A696)+1</f>
        <v>689</v>
      </c>
      <c r="B697" s="25"/>
      <c r="C697" s="42"/>
      <c r="D697" s="26" t="str">
        <f ca="1">IFERROR(IF($E697="","",VLOOKUP($E697,'Currency Pairs'!$B$4:$D$1001,3,FALSE)),"")</f>
        <v/>
      </c>
      <c r="E697" s="41" t="str">
        <f ca="1">IFERROR(IF($D697="","",VLOOKUP($D697,'Currency Pairs'!$A$4:$B$1001,2,FALSE)),"")</f>
        <v/>
      </c>
      <c r="F697" s="42"/>
      <c r="G697" s="41"/>
      <c r="H697" s="41"/>
      <c r="I697" s="41"/>
      <c r="J697" s="43" t="str">
        <f t="shared" si="22"/>
        <v/>
      </c>
      <c r="K697" s="76"/>
      <c r="L697" s="41"/>
      <c r="M697" s="44"/>
      <c r="N697" s="45" t="str">
        <f>IF(OR($G697="",$L697=""),"",ROUND(IF($F697="Long",(L697-G697),(G697-L697)) * POWER(10, VLOOKUP($D697,'Currency Pairs'!$A:$C,3,FALSE)),0))</f>
        <v/>
      </c>
      <c r="O697" s="89" t="str">
        <f>IF($P697="","",(($P697+$Q697+$R697)/LOOKUP(2,1/($V$4:$V696&lt;&gt;""),$V$4:$V696)))</f>
        <v/>
      </c>
      <c r="P697" s="46"/>
      <c r="Q697" s="46"/>
      <c r="R697" s="46"/>
      <c r="S697" s="31" t="str">
        <f t="shared" si="23"/>
        <v/>
      </c>
      <c r="T697" s="63"/>
      <c r="U697" s="63"/>
      <c r="V697" s="30" t="str">
        <f>IF($P697="","",$P697+$Q697+LOOKUP(2,1/($V$4:$V696&lt;&gt;""),$V$4:$V696))</f>
        <v/>
      </c>
      <c r="W697" s="31"/>
      <c r="X697" s="31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32"/>
      <c r="AO697" s="32"/>
      <c r="AP697" s="32"/>
      <c r="AQ697" s="32"/>
      <c r="AR697" s="32"/>
      <c r="AS697" s="32"/>
      <c r="AT697" s="32"/>
      <c r="AU697" s="32"/>
      <c r="AV697" s="32"/>
      <c r="AW697" s="32"/>
      <c r="AX697" s="32"/>
      <c r="AY697" s="32"/>
      <c r="AZ697" s="32"/>
      <c r="BA697" s="32"/>
      <c r="BB697" s="32"/>
      <c r="BC697" s="32"/>
      <c r="BD697" s="32"/>
      <c r="BE697" s="32"/>
      <c r="BF697" s="32"/>
      <c r="BG697" s="32"/>
      <c r="BH697" s="32"/>
      <c r="BI697" s="32"/>
      <c r="BJ697" s="32"/>
      <c r="BK697" s="32"/>
      <c r="BL697" s="32"/>
      <c r="BM697" s="32"/>
      <c r="BN697" s="32"/>
      <c r="BO697" s="32"/>
      <c r="BP697" s="32"/>
      <c r="BQ697" s="32"/>
      <c r="BR697" s="32"/>
      <c r="BS697" s="32"/>
      <c r="BT697" s="32"/>
      <c r="BU697" s="32"/>
      <c r="BV697" s="32"/>
      <c r="BW697" s="32"/>
      <c r="BX697" s="32"/>
      <c r="BY697" s="32"/>
      <c r="BZ697" s="32"/>
      <c r="CA697" s="32"/>
      <c r="CB697" s="32"/>
      <c r="CC697" s="32"/>
      <c r="CD697" s="32"/>
      <c r="CE697" s="32"/>
      <c r="CF697" s="32"/>
      <c r="CG697" s="32"/>
      <c r="CH697" s="32"/>
      <c r="CI697" s="32"/>
      <c r="CJ697" s="32"/>
      <c r="CK697" s="32"/>
      <c r="CL697" s="32"/>
      <c r="CM697" s="32"/>
      <c r="CN697" s="32"/>
      <c r="CO697" s="32"/>
      <c r="CP697" s="32"/>
      <c r="CQ697" s="32"/>
      <c r="CR697" s="32"/>
      <c r="CS697" s="32"/>
      <c r="CT697" s="32"/>
      <c r="CU697" s="32"/>
      <c r="CV697" s="32"/>
      <c r="CW697" s="32"/>
      <c r="CX697" s="32"/>
      <c r="CY697" s="32"/>
      <c r="CZ697" s="32"/>
      <c r="DA697" s="32"/>
      <c r="DB697" s="32"/>
      <c r="DC697" s="32"/>
      <c r="DD697" s="32"/>
      <c r="DE697" s="32"/>
      <c r="DF697" s="32"/>
      <c r="DG697" s="32"/>
      <c r="DH697" s="32"/>
      <c r="DI697" s="32"/>
      <c r="DJ697" s="32"/>
      <c r="DK697" s="32"/>
      <c r="DL697" s="32"/>
      <c r="DM697" s="32"/>
      <c r="DN697" s="32"/>
      <c r="DO697" s="32"/>
      <c r="DP697" s="32"/>
      <c r="DQ697" s="32"/>
      <c r="DR697" s="32"/>
      <c r="DS697" s="32"/>
      <c r="DT697" s="32"/>
      <c r="DU697" s="32"/>
      <c r="DV697" s="32"/>
      <c r="DW697" s="32"/>
      <c r="DX697" s="32"/>
      <c r="DY697" s="32"/>
      <c r="DZ697" s="32"/>
      <c r="EA697" s="32"/>
      <c r="EB697" s="32"/>
      <c r="EC697" s="32"/>
      <c r="ED697" s="32"/>
      <c r="EE697" s="32"/>
      <c r="EF697" s="32"/>
      <c r="EG697" s="32"/>
      <c r="EH697" s="32"/>
      <c r="EI697" s="32"/>
      <c r="EJ697" s="32"/>
      <c r="EK697" s="32"/>
      <c r="EL697" s="32"/>
      <c r="EM697" s="32"/>
      <c r="EN697" s="32"/>
      <c r="EO697" s="32"/>
      <c r="EP697" s="32"/>
      <c r="EQ697" s="32"/>
      <c r="ER697" s="32"/>
      <c r="ES697" s="32"/>
      <c r="ET697" s="32"/>
      <c r="EU697" s="32"/>
      <c r="EV697" s="32"/>
      <c r="EW697" s="32"/>
      <c r="EX697" s="32"/>
      <c r="EY697" s="32"/>
      <c r="EZ697" s="32"/>
      <c r="FA697" s="32"/>
      <c r="FB697" s="32"/>
      <c r="FC697" s="32"/>
      <c r="FD697" s="32"/>
      <c r="FE697" s="32"/>
      <c r="FF697" s="32"/>
      <c r="FG697" s="32"/>
      <c r="FH697" s="32"/>
      <c r="FI697" s="32"/>
      <c r="FJ697" s="32"/>
      <c r="FK697" s="32"/>
      <c r="FL697" s="32"/>
      <c r="FM697" s="32"/>
      <c r="FN697" s="32"/>
      <c r="FO697" s="32"/>
      <c r="FP697" s="32"/>
      <c r="FQ697" s="32"/>
      <c r="FR697" s="32"/>
      <c r="FS697" s="32"/>
      <c r="FT697" s="32"/>
      <c r="FU697" s="32"/>
      <c r="FV697" s="32"/>
      <c r="FW697" s="32"/>
      <c r="FX697" s="32"/>
      <c r="FY697" s="32"/>
      <c r="FZ697" s="32"/>
      <c r="GA697" s="32"/>
      <c r="GB697" s="32"/>
      <c r="GC697" s="32"/>
      <c r="GD697" s="32"/>
      <c r="GE697" s="32"/>
      <c r="GF697" s="32"/>
      <c r="GG697" s="32"/>
      <c r="GH697" s="32"/>
      <c r="GI697" s="32"/>
      <c r="GJ697" s="32"/>
      <c r="GK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</row>
    <row r="698" spans="1:258" ht="18" x14ac:dyDescent="0.25">
      <c r="A698" s="33">
        <f>LOOKUP(2,1/($A$4:$A697&lt;&gt;""),$A$4:$A697)+1</f>
        <v>690</v>
      </c>
      <c r="B698" s="34"/>
      <c r="C698" s="48"/>
      <c r="D698" s="35" t="str">
        <f ca="1">IFERROR(IF($E698="","",VLOOKUP($E698,'Currency Pairs'!$B$4:$D$1001,3,FALSE)),"")</f>
        <v/>
      </c>
      <c r="E698" s="47" t="str">
        <f ca="1">IFERROR(IF($D698="","",VLOOKUP($D698,'Currency Pairs'!$A$4:$B$1001,2,FALSE)),"")</f>
        <v/>
      </c>
      <c r="F698" s="48"/>
      <c r="G698" s="47"/>
      <c r="H698" s="47"/>
      <c r="I698" s="47"/>
      <c r="J698" s="49" t="str">
        <f t="shared" si="22"/>
        <v/>
      </c>
      <c r="K698" s="77"/>
      <c r="L698" s="47"/>
      <c r="M698" s="50"/>
      <c r="N698" s="51" t="str">
        <f>IF(OR($G698="",$L698=""),"",ROUND(IF($F698="Long",(L698-G698),(G698-L698)) * POWER(10, VLOOKUP($D698,'Currency Pairs'!$A:$C,3,FALSE)),0))</f>
        <v/>
      </c>
      <c r="O698" s="93" t="str">
        <f>IF($P698="","",(($P698+$Q698+$R698)/LOOKUP(2,1/($V$4:$V697&lt;&gt;""),$V$4:$V697)))</f>
        <v/>
      </c>
      <c r="P698" s="52"/>
      <c r="Q698" s="52"/>
      <c r="R698" s="52"/>
      <c r="S698" s="40" t="str">
        <f t="shared" si="23"/>
        <v/>
      </c>
      <c r="T698" s="64"/>
      <c r="U698" s="64"/>
      <c r="V698" s="39" t="str">
        <f>IF($P698="","",$P698+$Q698+LOOKUP(2,1/($V$4:$V697&lt;&gt;""),$V$4:$V697))</f>
        <v/>
      </c>
      <c r="W698" s="40"/>
      <c r="X698" s="40"/>
      <c r="Y698" s="33"/>
      <c r="Z698" s="33"/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  <c r="CY698" s="33"/>
      <c r="CZ698" s="33"/>
      <c r="DA698" s="33"/>
      <c r="DB698" s="33"/>
      <c r="DC698" s="33"/>
      <c r="DD698" s="33"/>
      <c r="DE698" s="33"/>
      <c r="DF698" s="33"/>
      <c r="DG698" s="33"/>
      <c r="DH698" s="33"/>
      <c r="DI698" s="33"/>
      <c r="DJ698" s="33"/>
      <c r="DK698" s="33"/>
      <c r="DL698" s="33"/>
      <c r="DM698" s="33"/>
      <c r="DN698" s="33"/>
      <c r="DO698" s="33"/>
      <c r="DP698" s="33"/>
      <c r="DQ698" s="33"/>
      <c r="DR698" s="33"/>
      <c r="DS698" s="33"/>
      <c r="DT698" s="33"/>
      <c r="DU698" s="33"/>
      <c r="DV698" s="33"/>
      <c r="DW698" s="33"/>
      <c r="DX698" s="33"/>
      <c r="DY698" s="33"/>
      <c r="DZ698" s="33"/>
      <c r="EA698" s="33"/>
      <c r="EB698" s="33"/>
      <c r="EC698" s="33"/>
      <c r="ED698" s="33"/>
      <c r="EE698" s="33"/>
      <c r="EF698" s="33"/>
      <c r="EG698" s="33"/>
      <c r="EH698" s="33"/>
      <c r="EI698" s="33"/>
      <c r="EJ698" s="33"/>
      <c r="EK698" s="33"/>
      <c r="EL698" s="33"/>
      <c r="EM698" s="33"/>
      <c r="EN698" s="33"/>
      <c r="EO698" s="33"/>
      <c r="EP698" s="33"/>
      <c r="EQ698" s="33"/>
      <c r="ER698" s="33"/>
      <c r="ES698" s="33"/>
      <c r="ET698" s="33"/>
      <c r="EU698" s="33"/>
      <c r="EV698" s="33"/>
      <c r="EW698" s="33"/>
      <c r="EX698" s="33"/>
      <c r="EY698" s="33"/>
      <c r="EZ698" s="33"/>
      <c r="FA698" s="33"/>
      <c r="FB698" s="33"/>
      <c r="FC698" s="33"/>
      <c r="FD698" s="33"/>
      <c r="FE698" s="33"/>
      <c r="FF698" s="33"/>
      <c r="FG698" s="33"/>
      <c r="FH698" s="33"/>
      <c r="FI698" s="33"/>
      <c r="FJ698" s="33"/>
      <c r="FK698" s="33"/>
      <c r="FL698" s="33"/>
      <c r="FM698" s="33"/>
      <c r="FN698" s="33"/>
      <c r="FO698" s="33"/>
      <c r="FP698" s="33"/>
      <c r="FQ698" s="33"/>
      <c r="FR698" s="33"/>
      <c r="FS698" s="33"/>
      <c r="FT698" s="33"/>
      <c r="FU698" s="33"/>
      <c r="FV698" s="33"/>
      <c r="FW698" s="33"/>
      <c r="FX698" s="33"/>
      <c r="FY698" s="33"/>
      <c r="FZ698" s="33"/>
      <c r="GA698" s="33"/>
      <c r="GB698" s="33"/>
      <c r="GC698" s="33"/>
      <c r="GD698" s="33"/>
      <c r="GE698" s="33"/>
      <c r="GF698" s="33"/>
      <c r="GG698" s="33"/>
      <c r="GH698" s="33"/>
      <c r="GI698" s="33"/>
      <c r="GJ698" s="33"/>
      <c r="GK698" s="33"/>
      <c r="GL698" s="33"/>
      <c r="GM698" s="33"/>
      <c r="GN698" s="33"/>
      <c r="GO698" s="33"/>
      <c r="GP698" s="33"/>
      <c r="GQ698" s="33"/>
      <c r="GR698" s="33"/>
      <c r="GS698" s="33"/>
      <c r="GT698" s="33"/>
      <c r="GU698" s="33"/>
      <c r="GV698" s="33"/>
      <c r="GW698" s="33"/>
      <c r="GX698" s="33"/>
      <c r="GY698" s="33"/>
      <c r="GZ698" s="33"/>
      <c r="HA698" s="33"/>
      <c r="HB698" s="33"/>
      <c r="HC698" s="33"/>
      <c r="HD698" s="33"/>
      <c r="HE698" s="33"/>
      <c r="HF698" s="33"/>
      <c r="HG698" s="33"/>
      <c r="HH698" s="33"/>
      <c r="HI698" s="33"/>
      <c r="HJ698" s="33"/>
      <c r="HK698" s="33"/>
      <c r="HL698" s="33"/>
      <c r="HM698" s="33"/>
      <c r="HN698" s="33"/>
      <c r="HO698" s="33"/>
      <c r="HP698" s="33"/>
      <c r="HQ698" s="33"/>
      <c r="HR698" s="33"/>
      <c r="HS698" s="33"/>
      <c r="HT698" s="33"/>
      <c r="HU698" s="33"/>
      <c r="HV698" s="33"/>
      <c r="HW698" s="33"/>
      <c r="HX698" s="33"/>
      <c r="HY698" s="33"/>
      <c r="HZ698" s="33"/>
      <c r="IA698" s="33"/>
      <c r="IB698" s="33"/>
      <c r="IC698" s="33"/>
      <c r="ID698" s="33"/>
      <c r="IE698" s="33"/>
      <c r="IF698" s="33"/>
      <c r="IG698" s="33"/>
      <c r="IH698" s="33"/>
      <c r="II698" s="33"/>
      <c r="IJ698" s="33"/>
      <c r="IK698" s="33"/>
      <c r="IL698" s="33"/>
      <c r="IM698" s="33"/>
      <c r="IN698" s="33"/>
      <c r="IO698" s="33"/>
      <c r="IP698" s="33"/>
      <c r="IQ698" s="33"/>
      <c r="IR698" s="33"/>
      <c r="IS698" s="33"/>
      <c r="IT698" s="33"/>
      <c r="IU698" s="33"/>
      <c r="IV698" s="33"/>
      <c r="IW698" s="33"/>
      <c r="IX698" s="33"/>
    </row>
    <row r="699" spans="1:258" ht="18" x14ac:dyDescent="0.25">
      <c r="A699" s="24">
        <f>LOOKUP(2,1/($A$4:$A698&lt;&gt;""),$A$4:$A698)+1</f>
        <v>691</v>
      </c>
      <c r="B699" s="25"/>
      <c r="C699" s="42"/>
      <c r="D699" s="26" t="str">
        <f ca="1">IFERROR(IF($E699="","",VLOOKUP($E699,'Currency Pairs'!$B$4:$D$1001,3,FALSE)),"")</f>
        <v/>
      </c>
      <c r="E699" s="41" t="str">
        <f ca="1">IFERROR(IF($D699="","",VLOOKUP($D699,'Currency Pairs'!$A$4:$B$1001,2,FALSE)),"")</f>
        <v/>
      </c>
      <c r="F699" s="42"/>
      <c r="G699" s="41"/>
      <c r="H699" s="41"/>
      <c r="I699" s="41"/>
      <c r="J699" s="43" t="str">
        <f t="shared" si="22"/>
        <v/>
      </c>
      <c r="K699" s="76"/>
      <c r="L699" s="41"/>
      <c r="M699" s="44"/>
      <c r="N699" s="45" t="str">
        <f>IF(OR($G699="",$L699=""),"",ROUND(IF($F699="Long",(L699-G699),(G699-L699)) * POWER(10, VLOOKUP($D699,'Currency Pairs'!$A:$C,3,FALSE)),0))</f>
        <v/>
      </c>
      <c r="O699" s="89" t="str">
        <f>IF($P699="","",(($P699+$Q699+$R699)/LOOKUP(2,1/($V$4:$V698&lt;&gt;""),$V$4:$V698)))</f>
        <v/>
      </c>
      <c r="P699" s="46"/>
      <c r="Q699" s="46"/>
      <c r="R699" s="46"/>
      <c r="S699" s="31" t="str">
        <f t="shared" si="23"/>
        <v/>
      </c>
      <c r="T699" s="63"/>
      <c r="U699" s="63"/>
      <c r="V699" s="30" t="str">
        <f>IF($P699="","",$P699+$Q699+LOOKUP(2,1/($V$4:$V698&lt;&gt;""),$V$4:$V698))</f>
        <v/>
      </c>
      <c r="W699" s="31"/>
      <c r="X699" s="31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32"/>
      <c r="AO699" s="32"/>
      <c r="AP699" s="32"/>
      <c r="AQ699" s="32"/>
      <c r="AR699" s="32"/>
      <c r="AS699" s="32"/>
      <c r="AT699" s="32"/>
      <c r="AU699" s="32"/>
      <c r="AV699" s="32"/>
      <c r="AW699" s="32"/>
      <c r="AX699" s="32"/>
      <c r="AY699" s="32"/>
      <c r="AZ699" s="32"/>
      <c r="BA699" s="32"/>
      <c r="BB699" s="32"/>
      <c r="BC699" s="32"/>
      <c r="BD699" s="32"/>
      <c r="BE699" s="32"/>
      <c r="BF699" s="32"/>
      <c r="BG699" s="32"/>
      <c r="BH699" s="32"/>
      <c r="BI699" s="32"/>
      <c r="BJ699" s="32"/>
      <c r="BK699" s="32"/>
      <c r="BL699" s="32"/>
      <c r="BM699" s="32"/>
      <c r="BN699" s="32"/>
      <c r="BO699" s="32"/>
      <c r="BP699" s="32"/>
      <c r="BQ699" s="32"/>
      <c r="BR699" s="32"/>
      <c r="BS699" s="32"/>
      <c r="BT699" s="32"/>
      <c r="BU699" s="32"/>
      <c r="BV699" s="32"/>
      <c r="BW699" s="32"/>
      <c r="BX699" s="32"/>
      <c r="BY699" s="32"/>
      <c r="BZ699" s="32"/>
      <c r="CA699" s="32"/>
      <c r="CB699" s="32"/>
      <c r="CC699" s="32"/>
      <c r="CD699" s="32"/>
      <c r="CE699" s="32"/>
      <c r="CF699" s="32"/>
      <c r="CG699" s="32"/>
      <c r="CH699" s="32"/>
      <c r="CI699" s="32"/>
      <c r="CJ699" s="32"/>
      <c r="CK699" s="32"/>
      <c r="CL699" s="32"/>
      <c r="CM699" s="32"/>
      <c r="CN699" s="32"/>
      <c r="CO699" s="32"/>
      <c r="CP699" s="32"/>
      <c r="CQ699" s="32"/>
      <c r="CR699" s="32"/>
      <c r="CS699" s="32"/>
      <c r="CT699" s="32"/>
      <c r="CU699" s="32"/>
      <c r="CV699" s="32"/>
      <c r="CW699" s="32"/>
      <c r="CX699" s="32"/>
      <c r="CY699" s="32"/>
      <c r="CZ699" s="32"/>
      <c r="DA699" s="32"/>
      <c r="DB699" s="32"/>
      <c r="DC699" s="32"/>
      <c r="DD699" s="32"/>
      <c r="DE699" s="32"/>
      <c r="DF699" s="32"/>
      <c r="DG699" s="32"/>
      <c r="DH699" s="32"/>
      <c r="DI699" s="32"/>
      <c r="DJ699" s="32"/>
      <c r="DK699" s="32"/>
      <c r="DL699" s="32"/>
      <c r="DM699" s="32"/>
      <c r="DN699" s="32"/>
      <c r="DO699" s="32"/>
      <c r="DP699" s="32"/>
      <c r="DQ699" s="32"/>
      <c r="DR699" s="32"/>
      <c r="DS699" s="32"/>
      <c r="DT699" s="32"/>
      <c r="DU699" s="32"/>
      <c r="DV699" s="32"/>
      <c r="DW699" s="32"/>
      <c r="DX699" s="32"/>
      <c r="DY699" s="32"/>
      <c r="DZ699" s="32"/>
      <c r="EA699" s="32"/>
      <c r="EB699" s="32"/>
      <c r="EC699" s="32"/>
      <c r="ED699" s="32"/>
      <c r="EE699" s="32"/>
      <c r="EF699" s="32"/>
      <c r="EG699" s="32"/>
      <c r="EH699" s="32"/>
      <c r="EI699" s="32"/>
      <c r="EJ699" s="32"/>
      <c r="EK699" s="32"/>
      <c r="EL699" s="32"/>
      <c r="EM699" s="32"/>
      <c r="EN699" s="32"/>
      <c r="EO699" s="32"/>
      <c r="EP699" s="32"/>
      <c r="EQ699" s="32"/>
      <c r="ER699" s="32"/>
      <c r="ES699" s="32"/>
      <c r="ET699" s="32"/>
      <c r="EU699" s="32"/>
      <c r="EV699" s="32"/>
      <c r="EW699" s="32"/>
      <c r="EX699" s="32"/>
      <c r="EY699" s="32"/>
      <c r="EZ699" s="32"/>
      <c r="FA699" s="32"/>
      <c r="FB699" s="32"/>
      <c r="FC699" s="32"/>
      <c r="FD699" s="32"/>
      <c r="FE699" s="32"/>
      <c r="FF699" s="32"/>
      <c r="FG699" s="32"/>
      <c r="FH699" s="32"/>
      <c r="FI699" s="32"/>
      <c r="FJ699" s="32"/>
      <c r="FK699" s="32"/>
      <c r="FL699" s="32"/>
      <c r="FM699" s="32"/>
      <c r="FN699" s="32"/>
      <c r="FO699" s="32"/>
      <c r="FP699" s="32"/>
      <c r="FQ699" s="32"/>
      <c r="FR699" s="32"/>
      <c r="FS699" s="32"/>
      <c r="FT699" s="32"/>
      <c r="FU699" s="32"/>
      <c r="FV699" s="32"/>
      <c r="FW699" s="32"/>
      <c r="FX699" s="32"/>
      <c r="FY699" s="32"/>
      <c r="FZ699" s="32"/>
      <c r="GA699" s="32"/>
      <c r="GB699" s="32"/>
      <c r="GC699" s="32"/>
      <c r="GD699" s="32"/>
      <c r="GE699" s="32"/>
      <c r="GF699" s="32"/>
      <c r="GG699" s="32"/>
      <c r="GH699" s="32"/>
      <c r="GI699" s="32"/>
      <c r="GJ699" s="32"/>
      <c r="GK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</row>
    <row r="700" spans="1:258" ht="18" x14ac:dyDescent="0.25">
      <c r="A700" s="33">
        <f>LOOKUP(2,1/($A$4:$A699&lt;&gt;""),$A$4:$A699)+1</f>
        <v>692</v>
      </c>
      <c r="B700" s="34"/>
      <c r="C700" s="48"/>
      <c r="D700" s="35" t="str">
        <f ca="1">IFERROR(IF($E700="","",VLOOKUP($E700,'Currency Pairs'!$B$4:$D$1001,3,FALSE)),"")</f>
        <v/>
      </c>
      <c r="E700" s="47" t="str">
        <f ca="1">IFERROR(IF($D700="","",VLOOKUP($D700,'Currency Pairs'!$A$4:$B$1001,2,FALSE)),"")</f>
        <v/>
      </c>
      <c r="F700" s="48"/>
      <c r="G700" s="47"/>
      <c r="H700" s="47"/>
      <c r="I700" s="47"/>
      <c r="J700" s="49" t="str">
        <f t="shared" si="22"/>
        <v/>
      </c>
      <c r="K700" s="77"/>
      <c r="L700" s="47"/>
      <c r="M700" s="50"/>
      <c r="N700" s="51" t="str">
        <f>IF(OR($G700="",$L700=""),"",ROUND(IF($F700="Long",(L700-G700),(G700-L700)) * POWER(10, VLOOKUP($D700,'Currency Pairs'!$A:$C,3,FALSE)),0))</f>
        <v/>
      </c>
      <c r="O700" s="93" t="str">
        <f>IF($P700="","",(($P700+$Q700+$R700)/LOOKUP(2,1/($V$4:$V699&lt;&gt;""),$V$4:$V699)))</f>
        <v/>
      </c>
      <c r="P700" s="52"/>
      <c r="Q700" s="52"/>
      <c r="R700" s="52"/>
      <c r="S700" s="40" t="str">
        <f t="shared" si="23"/>
        <v/>
      </c>
      <c r="T700" s="64"/>
      <c r="U700" s="64"/>
      <c r="V700" s="39" t="str">
        <f>IF($P700="","",$P700+$Q700+LOOKUP(2,1/($V$4:$V699&lt;&gt;""),$V$4:$V699))</f>
        <v/>
      </c>
      <c r="W700" s="40"/>
      <c r="X700" s="40"/>
      <c r="Y700" s="33"/>
      <c r="Z700" s="33"/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  <c r="CY700" s="33"/>
      <c r="CZ700" s="33"/>
      <c r="DA700" s="33"/>
      <c r="DB700" s="33"/>
      <c r="DC700" s="33"/>
      <c r="DD700" s="33"/>
      <c r="DE700" s="33"/>
      <c r="DF700" s="33"/>
      <c r="DG700" s="33"/>
      <c r="DH700" s="33"/>
      <c r="DI700" s="33"/>
      <c r="DJ700" s="33"/>
      <c r="DK700" s="33"/>
      <c r="DL700" s="33"/>
      <c r="DM700" s="33"/>
      <c r="DN700" s="33"/>
      <c r="DO700" s="33"/>
      <c r="DP700" s="33"/>
      <c r="DQ700" s="33"/>
      <c r="DR700" s="33"/>
      <c r="DS700" s="33"/>
      <c r="DT700" s="33"/>
      <c r="DU700" s="33"/>
      <c r="DV700" s="33"/>
      <c r="DW700" s="33"/>
      <c r="DX700" s="33"/>
      <c r="DY700" s="33"/>
      <c r="DZ700" s="33"/>
      <c r="EA700" s="33"/>
      <c r="EB700" s="33"/>
      <c r="EC700" s="33"/>
      <c r="ED700" s="33"/>
      <c r="EE700" s="33"/>
      <c r="EF700" s="33"/>
      <c r="EG700" s="33"/>
      <c r="EH700" s="33"/>
      <c r="EI700" s="33"/>
      <c r="EJ700" s="33"/>
      <c r="EK700" s="33"/>
      <c r="EL700" s="33"/>
      <c r="EM700" s="33"/>
      <c r="EN700" s="33"/>
      <c r="EO700" s="33"/>
      <c r="EP700" s="33"/>
      <c r="EQ700" s="33"/>
      <c r="ER700" s="33"/>
      <c r="ES700" s="33"/>
      <c r="ET700" s="33"/>
      <c r="EU700" s="33"/>
      <c r="EV700" s="33"/>
      <c r="EW700" s="33"/>
      <c r="EX700" s="33"/>
      <c r="EY700" s="33"/>
      <c r="EZ700" s="33"/>
      <c r="FA700" s="33"/>
      <c r="FB700" s="33"/>
      <c r="FC700" s="33"/>
      <c r="FD700" s="33"/>
      <c r="FE700" s="33"/>
      <c r="FF700" s="33"/>
      <c r="FG700" s="33"/>
      <c r="FH700" s="33"/>
      <c r="FI700" s="33"/>
      <c r="FJ700" s="33"/>
      <c r="FK700" s="33"/>
      <c r="FL700" s="33"/>
      <c r="FM700" s="33"/>
      <c r="FN700" s="33"/>
      <c r="FO700" s="33"/>
      <c r="FP700" s="33"/>
      <c r="FQ700" s="33"/>
      <c r="FR700" s="33"/>
      <c r="FS700" s="33"/>
      <c r="FT700" s="33"/>
      <c r="FU700" s="33"/>
      <c r="FV700" s="33"/>
      <c r="FW700" s="33"/>
      <c r="FX700" s="33"/>
      <c r="FY700" s="33"/>
      <c r="FZ700" s="33"/>
      <c r="GA700" s="33"/>
      <c r="GB700" s="33"/>
      <c r="GC700" s="33"/>
      <c r="GD700" s="33"/>
      <c r="GE700" s="33"/>
      <c r="GF700" s="33"/>
      <c r="GG700" s="33"/>
      <c r="GH700" s="33"/>
      <c r="GI700" s="33"/>
      <c r="GJ700" s="33"/>
      <c r="GK700" s="33"/>
      <c r="GL700" s="33"/>
      <c r="GM700" s="33"/>
      <c r="GN700" s="33"/>
      <c r="GO700" s="33"/>
      <c r="GP700" s="33"/>
      <c r="GQ700" s="33"/>
      <c r="GR700" s="33"/>
      <c r="GS700" s="33"/>
      <c r="GT700" s="33"/>
      <c r="GU700" s="33"/>
      <c r="GV700" s="33"/>
      <c r="GW700" s="33"/>
      <c r="GX700" s="33"/>
      <c r="GY700" s="33"/>
      <c r="GZ700" s="33"/>
      <c r="HA700" s="33"/>
      <c r="HB700" s="33"/>
      <c r="HC700" s="33"/>
      <c r="HD700" s="33"/>
      <c r="HE700" s="33"/>
      <c r="HF700" s="33"/>
      <c r="HG700" s="33"/>
      <c r="HH700" s="33"/>
      <c r="HI700" s="33"/>
      <c r="HJ700" s="33"/>
      <c r="HK700" s="33"/>
      <c r="HL700" s="33"/>
      <c r="HM700" s="33"/>
      <c r="HN700" s="33"/>
      <c r="HO700" s="33"/>
      <c r="HP700" s="33"/>
      <c r="HQ700" s="33"/>
      <c r="HR700" s="33"/>
      <c r="HS700" s="33"/>
      <c r="HT700" s="33"/>
      <c r="HU700" s="33"/>
      <c r="HV700" s="33"/>
      <c r="HW700" s="33"/>
      <c r="HX700" s="33"/>
      <c r="HY700" s="33"/>
      <c r="HZ700" s="33"/>
      <c r="IA700" s="33"/>
      <c r="IB700" s="33"/>
      <c r="IC700" s="33"/>
      <c r="ID700" s="33"/>
      <c r="IE700" s="33"/>
      <c r="IF700" s="33"/>
      <c r="IG700" s="33"/>
      <c r="IH700" s="33"/>
      <c r="II700" s="33"/>
      <c r="IJ700" s="33"/>
      <c r="IK700" s="33"/>
      <c r="IL700" s="33"/>
      <c r="IM700" s="33"/>
      <c r="IN700" s="33"/>
      <c r="IO700" s="33"/>
      <c r="IP700" s="33"/>
      <c r="IQ700" s="33"/>
      <c r="IR700" s="33"/>
      <c r="IS700" s="33"/>
      <c r="IT700" s="33"/>
      <c r="IU700" s="33"/>
      <c r="IV700" s="33"/>
      <c r="IW700" s="33"/>
      <c r="IX700" s="33"/>
    </row>
    <row r="701" spans="1:258" ht="18" x14ac:dyDescent="0.25">
      <c r="A701" s="24">
        <f>LOOKUP(2,1/($A$4:$A700&lt;&gt;""),$A$4:$A700)+1</f>
        <v>693</v>
      </c>
      <c r="B701" s="25"/>
      <c r="C701" s="42"/>
      <c r="D701" s="26" t="str">
        <f ca="1">IFERROR(IF($E701="","",VLOOKUP($E701,'Currency Pairs'!$B$4:$D$1001,3,FALSE)),"")</f>
        <v/>
      </c>
      <c r="E701" s="41" t="str">
        <f ca="1">IFERROR(IF($D701="","",VLOOKUP($D701,'Currency Pairs'!$A$4:$B$1001,2,FALSE)),"")</f>
        <v/>
      </c>
      <c r="F701" s="42"/>
      <c r="G701" s="41"/>
      <c r="H701" s="41"/>
      <c r="I701" s="41"/>
      <c r="J701" s="43" t="str">
        <f t="shared" si="22"/>
        <v/>
      </c>
      <c r="K701" s="76"/>
      <c r="L701" s="41"/>
      <c r="M701" s="44"/>
      <c r="N701" s="45" t="str">
        <f>IF(OR($G701="",$L701=""),"",ROUND(IF($F701="Long",(L701-G701),(G701-L701)) * POWER(10, VLOOKUP($D701,'Currency Pairs'!$A:$C,3,FALSE)),0))</f>
        <v/>
      </c>
      <c r="O701" s="89" t="str">
        <f>IF($P701="","",(($P701+$Q701+$R701)/LOOKUP(2,1/($V$4:$V700&lt;&gt;""),$V$4:$V700)))</f>
        <v/>
      </c>
      <c r="P701" s="46"/>
      <c r="Q701" s="46"/>
      <c r="R701" s="46"/>
      <c r="S701" s="31" t="str">
        <f t="shared" si="23"/>
        <v/>
      </c>
      <c r="T701" s="63"/>
      <c r="U701" s="63"/>
      <c r="V701" s="30" t="str">
        <f>IF($P701="","",$P701+$Q701+LOOKUP(2,1/($V$4:$V700&lt;&gt;""),$V$4:$V700))</f>
        <v/>
      </c>
      <c r="W701" s="31"/>
      <c r="X701" s="31"/>
      <c r="Y701" s="32"/>
      <c r="Z701" s="32"/>
      <c r="AA701" s="32"/>
      <c r="AB701" s="32"/>
      <c r="AC701" s="32"/>
      <c r="AD701" s="32"/>
      <c r="AE701" s="32"/>
      <c r="AF701" s="32"/>
      <c r="AG701" s="32"/>
      <c r="AH701" s="32"/>
      <c r="AI701" s="32"/>
      <c r="AJ701" s="32"/>
      <c r="AK701" s="32"/>
      <c r="AL701" s="32"/>
      <c r="AM701" s="32"/>
      <c r="AN701" s="32"/>
      <c r="AO701" s="32"/>
      <c r="AP701" s="32"/>
      <c r="AQ701" s="32"/>
      <c r="AR701" s="32"/>
      <c r="AS701" s="32"/>
      <c r="AT701" s="32"/>
      <c r="AU701" s="32"/>
      <c r="AV701" s="32"/>
      <c r="AW701" s="32"/>
      <c r="AX701" s="32"/>
      <c r="AY701" s="32"/>
      <c r="AZ701" s="32"/>
      <c r="BA701" s="32"/>
      <c r="BB701" s="32"/>
      <c r="BC701" s="32"/>
      <c r="BD701" s="32"/>
      <c r="BE701" s="32"/>
      <c r="BF701" s="32"/>
      <c r="BG701" s="32"/>
      <c r="BH701" s="32"/>
      <c r="BI701" s="32"/>
      <c r="BJ701" s="32"/>
      <c r="BK701" s="32"/>
      <c r="BL701" s="32"/>
      <c r="BM701" s="32"/>
      <c r="BN701" s="32"/>
      <c r="BO701" s="32"/>
      <c r="BP701" s="32"/>
      <c r="BQ701" s="32"/>
      <c r="BR701" s="32"/>
      <c r="BS701" s="32"/>
      <c r="BT701" s="32"/>
      <c r="BU701" s="32"/>
      <c r="BV701" s="32"/>
      <c r="BW701" s="32"/>
      <c r="BX701" s="32"/>
      <c r="BY701" s="32"/>
      <c r="BZ701" s="32"/>
      <c r="CA701" s="32"/>
      <c r="CB701" s="32"/>
      <c r="CC701" s="32"/>
      <c r="CD701" s="32"/>
      <c r="CE701" s="32"/>
      <c r="CF701" s="32"/>
      <c r="CG701" s="32"/>
      <c r="CH701" s="32"/>
      <c r="CI701" s="32"/>
      <c r="CJ701" s="32"/>
      <c r="CK701" s="32"/>
      <c r="CL701" s="32"/>
      <c r="CM701" s="32"/>
      <c r="CN701" s="32"/>
      <c r="CO701" s="32"/>
      <c r="CP701" s="32"/>
      <c r="CQ701" s="32"/>
      <c r="CR701" s="32"/>
      <c r="CS701" s="32"/>
      <c r="CT701" s="32"/>
      <c r="CU701" s="32"/>
      <c r="CV701" s="32"/>
      <c r="CW701" s="32"/>
      <c r="CX701" s="32"/>
      <c r="CY701" s="32"/>
      <c r="CZ701" s="32"/>
      <c r="DA701" s="32"/>
      <c r="DB701" s="32"/>
      <c r="DC701" s="32"/>
      <c r="DD701" s="32"/>
      <c r="DE701" s="32"/>
      <c r="DF701" s="32"/>
      <c r="DG701" s="32"/>
      <c r="DH701" s="32"/>
      <c r="DI701" s="32"/>
      <c r="DJ701" s="32"/>
      <c r="DK701" s="32"/>
      <c r="DL701" s="32"/>
      <c r="DM701" s="32"/>
      <c r="DN701" s="32"/>
      <c r="DO701" s="32"/>
      <c r="DP701" s="32"/>
      <c r="DQ701" s="32"/>
      <c r="DR701" s="32"/>
      <c r="DS701" s="32"/>
      <c r="DT701" s="32"/>
      <c r="DU701" s="32"/>
      <c r="DV701" s="32"/>
      <c r="DW701" s="32"/>
      <c r="DX701" s="32"/>
      <c r="DY701" s="32"/>
      <c r="DZ701" s="32"/>
      <c r="EA701" s="32"/>
      <c r="EB701" s="32"/>
      <c r="EC701" s="32"/>
      <c r="ED701" s="32"/>
      <c r="EE701" s="32"/>
      <c r="EF701" s="32"/>
      <c r="EG701" s="32"/>
      <c r="EH701" s="32"/>
      <c r="EI701" s="32"/>
      <c r="EJ701" s="32"/>
      <c r="EK701" s="32"/>
      <c r="EL701" s="32"/>
      <c r="EM701" s="32"/>
      <c r="EN701" s="32"/>
      <c r="EO701" s="32"/>
      <c r="EP701" s="32"/>
      <c r="EQ701" s="32"/>
      <c r="ER701" s="32"/>
      <c r="ES701" s="32"/>
      <c r="ET701" s="32"/>
      <c r="EU701" s="32"/>
      <c r="EV701" s="32"/>
      <c r="EW701" s="32"/>
      <c r="EX701" s="32"/>
      <c r="EY701" s="32"/>
      <c r="EZ701" s="32"/>
      <c r="FA701" s="32"/>
      <c r="FB701" s="32"/>
      <c r="FC701" s="32"/>
      <c r="FD701" s="32"/>
      <c r="FE701" s="32"/>
      <c r="FF701" s="32"/>
      <c r="FG701" s="32"/>
      <c r="FH701" s="32"/>
      <c r="FI701" s="32"/>
      <c r="FJ701" s="32"/>
      <c r="FK701" s="32"/>
      <c r="FL701" s="32"/>
      <c r="FM701" s="32"/>
      <c r="FN701" s="32"/>
      <c r="FO701" s="32"/>
      <c r="FP701" s="32"/>
      <c r="FQ701" s="32"/>
      <c r="FR701" s="32"/>
      <c r="FS701" s="32"/>
      <c r="FT701" s="32"/>
      <c r="FU701" s="32"/>
      <c r="FV701" s="32"/>
      <c r="FW701" s="32"/>
      <c r="FX701" s="32"/>
      <c r="FY701" s="32"/>
      <c r="FZ701" s="32"/>
      <c r="GA701" s="32"/>
      <c r="GB701" s="32"/>
      <c r="GC701" s="32"/>
      <c r="GD701" s="32"/>
      <c r="GE701" s="32"/>
      <c r="GF701" s="32"/>
      <c r="GG701" s="32"/>
      <c r="GH701" s="32"/>
      <c r="GI701" s="32"/>
      <c r="GJ701" s="32"/>
      <c r="GK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</row>
    <row r="702" spans="1:258" ht="18" x14ac:dyDescent="0.25">
      <c r="A702" s="33">
        <f>LOOKUP(2,1/($A$4:$A701&lt;&gt;""),$A$4:$A701)+1</f>
        <v>694</v>
      </c>
      <c r="B702" s="34"/>
      <c r="C702" s="48"/>
      <c r="D702" s="35" t="str">
        <f ca="1">IFERROR(IF($E702="","",VLOOKUP($E702,'Currency Pairs'!$B$4:$D$1001,3,FALSE)),"")</f>
        <v/>
      </c>
      <c r="E702" s="47" t="str">
        <f ca="1">IFERROR(IF($D702="","",VLOOKUP($D702,'Currency Pairs'!$A$4:$B$1001,2,FALSE)),"")</f>
        <v/>
      </c>
      <c r="F702" s="48"/>
      <c r="G702" s="47"/>
      <c r="H702" s="47"/>
      <c r="I702" s="47"/>
      <c r="J702" s="49" t="str">
        <f t="shared" si="22"/>
        <v/>
      </c>
      <c r="K702" s="77"/>
      <c r="L702" s="47"/>
      <c r="M702" s="50"/>
      <c r="N702" s="51" t="str">
        <f>IF(OR($G702="",$L702=""),"",ROUND(IF($F702="Long",(L702-G702),(G702-L702)) * POWER(10, VLOOKUP($D702,'Currency Pairs'!$A:$C,3,FALSE)),0))</f>
        <v/>
      </c>
      <c r="O702" s="93" t="str">
        <f>IF($P702="","",(($P702+$Q702+$R702)/LOOKUP(2,1/($V$4:$V701&lt;&gt;""),$V$4:$V701)))</f>
        <v/>
      </c>
      <c r="P702" s="52"/>
      <c r="Q702" s="52"/>
      <c r="R702" s="52"/>
      <c r="S702" s="40" t="str">
        <f t="shared" si="23"/>
        <v/>
      </c>
      <c r="T702" s="64"/>
      <c r="U702" s="64"/>
      <c r="V702" s="39" t="str">
        <f>IF($P702="","",$P702+$Q702+LOOKUP(2,1/($V$4:$V701&lt;&gt;""),$V$4:$V701))</f>
        <v/>
      </c>
      <c r="W702" s="40"/>
      <c r="X702" s="40"/>
      <c r="Y702" s="33"/>
      <c r="Z702" s="33"/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  <c r="CY702" s="33"/>
      <c r="CZ702" s="33"/>
      <c r="DA702" s="33"/>
      <c r="DB702" s="33"/>
      <c r="DC702" s="33"/>
      <c r="DD702" s="33"/>
      <c r="DE702" s="33"/>
      <c r="DF702" s="33"/>
      <c r="DG702" s="33"/>
      <c r="DH702" s="33"/>
      <c r="DI702" s="33"/>
      <c r="DJ702" s="33"/>
      <c r="DK702" s="33"/>
      <c r="DL702" s="33"/>
      <c r="DM702" s="33"/>
      <c r="DN702" s="33"/>
      <c r="DO702" s="33"/>
      <c r="DP702" s="33"/>
      <c r="DQ702" s="33"/>
      <c r="DR702" s="33"/>
      <c r="DS702" s="33"/>
      <c r="DT702" s="33"/>
      <c r="DU702" s="33"/>
      <c r="DV702" s="33"/>
      <c r="DW702" s="33"/>
      <c r="DX702" s="33"/>
      <c r="DY702" s="33"/>
      <c r="DZ702" s="33"/>
      <c r="EA702" s="33"/>
      <c r="EB702" s="33"/>
      <c r="EC702" s="33"/>
      <c r="ED702" s="33"/>
      <c r="EE702" s="33"/>
      <c r="EF702" s="33"/>
      <c r="EG702" s="33"/>
      <c r="EH702" s="33"/>
      <c r="EI702" s="33"/>
      <c r="EJ702" s="33"/>
      <c r="EK702" s="33"/>
      <c r="EL702" s="33"/>
      <c r="EM702" s="33"/>
      <c r="EN702" s="33"/>
      <c r="EO702" s="33"/>
      <c r="EP702" s="33"/>
      <c r="EQ702" s="33"/>
      <c r="ER702" s="33"/>
      <c r="ES702" s="33"/>
      <c r="ET702" s="33"/>
      <c r="EU702" s="33"/>
      <c r="EV702" s="33"/>
      <c r="EW702" s="33"/>
      <c r="EX702" s="33"/>
      <c r="EY702" s="33"/>
      <c r="EZ702" s="33"/>
      <c r="FA702" s="33"/>
      <c r="FB702" s="33"/>
      <c r="FC702" s="33"/>
      <c r="FD702" s="33"/>
      <c r="FE702" s="33"/>
      <c r="FF702" s="33"/>
      <c r="FG702" s="33"/>
      <c r="FH702" s="33"/>
      <c r="FI702" s="33"/>
      <c r="FJ702" s="33"/>
      <c r="FK702" s="33"/>
      <c r="FL702" s="33"/>
      <c r="FM702" s="33"/>
      <c r="FN702" s="33"/>
      <c r="FO702" s="33"/>
      <c r="FP702" s="33"/>
      <c r="FQ702" s="33"/>
      <c r="FR702" s="33"/>
      <c r="FS702" s="33"/>
      <c r="FT702" s="33"/>
      <c r="FU702" s="33"/>
      <c r="FV702" s="33"/>
      <c r="FW702" s="33"/>
      <c r="FX702" s="33"/>
      <c r="FY702" s="33"/>
      <c r="FZ702" s="33"/>
      <c r="GA702" s="33"/>
      <c r="GB702" s="33"/>
      <c r="GC702" s="33"/>
      <c r="GD702" s="33"/>
      <c r="GE702" s="33"/>
      <c r="GF702" s="33"/>
      <c r="GG702" s="33"/>
      <c r="GH702" s="33"/>
      <c r="GI702" s="33"/>
      <c r="GJ702" s="33"/>
      <c r="GK702" s="33"/>
      <c r="GL702" s="33"/>
      <c r="GM702" s="33"/>
      <c r="GN702" s="33"/>
      <c r="GO702" s="33"/>
      <c r="GP702" s="33"/>
      <c r="GQ702" s="33"/>
      <c r="GR702" s="33"/>
      <c r="GS702" s="33"/>
      <c r="GT702" s="33"/>
      <c r="GU702" s="33"/>
      <c r="GV702" s="33"/>
      <c r="GW702" s="33"/>
      <c r="GX702" s="33"/>
      <c r="GY702" s="33"/>
      <c r="GZ702" s="33"/>
      <c r="HA702" s="33"/>
      <c r="HB702" s="33"/>
      <c r="HC702" s="33"/>
      <c r="HD702" s="33"/>
      <c r="HE702" s="33"/>
      <c r="HF702" s="33"/>
      <c r="HG702" s="33"/>
      <c r="HH702" s="33"/>
      <c r="HI702" s="33"/>
      <c r="HJ702" s="33"/>
      <c r="HK702" s="33"/>
      <c r="HL702" s="33"/>
      <c r="HM702" s="33"/>
      <c r="HN702" s="33"/>
      <c r="HO702" s="33"/>
      <c r="HP702" s="33"/>
      <c r="HQ702" s="33"/>
      <c r="HR702" s="33"/>
      <c r="HS702" s="33"/>
      <c r="HT702" s="33"/>
      <c r="HU702" s="33"/>
      <c r="HV702" s="33"/>
      <c r="HW702" s="33"/>
      <c r="HX702" s="33"/>
      <c r="HY702" s="33"/>
      <c r="HZ702" s="33"/>
      <c r="IA702" s="33"/>
      <c r="IB702" s="33"/>
      <c r="IC702" s="33"/>
      <c r="ID702" s="33"/>
      <c r="IE702" s="33"/>
      <c r="IF702" s="33"/>
      <c r="IG702" s="33"/>
      <c r="IH702" s="33"/>
      <c r="II702" s="33"/>
      <c r="IJ702" s="33"/>
      <c r="IK702" s="33"/>
      <c r="IL702" s="33"/>
      <c r="IM702" s="33"/>
      <c r="IN702" s="33"/>
      <c r="IO702" s="33"/>
      <c r="IP702" s="33"/>
      <c r="IQ702" s="33"/>
      <c r="IR702" s="33"/>
      <c r="IS702" s="33"/>
      <c r="IT702" s="33"/>
      <c r="IU702" s="33"/>
      <c r="IV702" s="33"/>
      <c r="IW702" s="33"/>
      <c r="IX702" s="33"/>
    </row>
    <row r="703" spans="1:258" ht="18" x14ac:dyDescent="0.25">
      <c r="A703" s="24">
        <f>LOOKUP(2,1/($A$4:$A702&lt;&gt;""),$A$4:$A702)+1</f>
        <v>695</v>
      </c>
      <c r="B703" s="25"/>
      <c r="C703" s="42"/>
      <c r="D703" s="26" t="str">
        <f ca="1">IFERROR(IF($E703="","",VLOOKUP($E703,'Currency Pairs'!$B$4:$D$1001,3,FALSE)),"")</f>
        <v/>
      </c>
      <c r="E703" s="41" t="str">
        <f ca="1">IFERROR(IF($D703="","",VLOOKUP($D703,'Currency Pairs'!$A$4:$B$1001,2,FALSE)),"")</f>
        <v/>
      </c>
      <c r="F703" s="42"/>
      <c r="G703" s="41"/>
      <c r="H703" s="41"/>
      <c r="I703" s="41"/>
      <c r="J703" s="43" t="str">
        <f t="shared" si="22"/>
        <v/>
      </c>
      <c r="K703" s="76"/>
      <c r="L703" s="41"/>
      <c r="M703" s="44"/>
      <c r="N703" s="45" t="str">
        <f>IF(OR($G703="",$L703=""),"",ROUND(IF($F703="Long",(L703-G703),(G703-L703)) * POWER(10, VLOOKUP($D703,'Currency Pairs'!$A:$C,3,FALSE)),0))</f>
        <v/>
      </c>
      <c r="O703" s="89" t="str">
        <f>IF($P703="","",(($P703+$Q703+$R703)/LOOKUP(2,1/($V$4:$V702&lt;&gt;""),$V$4:$V702)))</f>
        <v/>
      </c>
      <c r="P703" s="46"/>
      <c r="Q703" s="46"/>
      <c r="R703" s="46"/>
      <c r="S703" s="31" t="str">
        <f t="shared" si="23"/>
        <v/>
      </c>
      <c r="T703" s="63"/>
      <c r="U703" s="63"/>
      <c r="V703" s="30" t="str">
        <f>IF($P703="","",$P703+$Q703+LOOKUP(2,1/($V$4:$V702&lt;&gt;""),$V$4:$V702))</f>
        <v/>
      </c>
      <c r="W703" s="31"/>
      <c r="X703" s="31"/>
      <c r="Y703" s="32"/>
      <c r="Z703" s="32"/>
      <c r="AA703" s="32"/>
      <c r="AB703" s="32"/>
      <c r="AC703" s="32"/>
      <c r="AD703" s="32"/>
      <c r="AE703" s="32"/>
      <c r="AF703" s="32"/>
      <c r="AG703" s="32"/>
      <c r="AH703" s="32"/>
      <c r="AI703" s="32"/>
      <c r="AJ703" s="32"/>
      <c r="AK703" s="32"/>
      <c r="AL703" s="32"/>
      <c r="AM703" s="32"/>
      <c r="AN703" s="32"/>
      <c r="AO703" s="32"/>
      <c r="AP703" s="32"/>
      <c r="AQ703" s="32"/>
      <c r="AR703" s="32"/>
      <c r="AS703" s="32"/>
      <c r="AT703" s="32"/>
      <c r="AU703" s="32"/>
      <c r="AV703" s="32"/>
      <c r="AW703" s="32"/>
      <c r="AX703" s="32"/>
      <c r="AY703" s="32"/>
      <c r="AZ703" s="32"/>
      <c r="BA703" s="32"/>
      <c r="BB703" s="32"/>
      <c r="BC703" s="32"/>
      <c r="BD703" s="32"/>
      <c r="BE703" s="32"/>
      <c r="BF703" s="32"/>
      <c r="BG703" s="32"/>
      <c r="BH703" s="32"/>
      <c r="BI703" s="32"/>
      <c r="BJ703" s="32"/>
      <c r="BK703" s="32"/>
      <c r="BL703" s="32"/>
      <c r="BM703" s="32"/>
      <c r="BN703" s="32"/>
      <c r="BO703" s="32"/>
      <c r="BP703" s="32"/>
      <c r="BQ703" s="32"/>
      <c r="BR703" s="32"/>
      <c r="BS703" s="32"/>
      <c r="BT703" s="32"/>
      <c r="BU703" s="32"/>
      <c r="BV703" s="32"/>
      <c r="BW703" s="32"/>
      <c r="BX703" s="32"/>
      <c r="BY703" s="32"/>
      <c r="BZ703" s="32"/>
      <c r="CA703" s="32"/>
      <c r="CB703" s="32"/>
      <c r="CC703" s="32"/>
      <c r="CD703" s="32"/>
      <c r="CE703" s="32"/>
      <c r="CF703" s="32"/>
      <c r="CG703" s="32"/>
      <c r="CH703" s="32"/>
      <c r="CI703" s="32"/>
      <c r="CJ703" s="32"/>
      <c r="CK703" s="32"/>
      <c r="CL703" s="32"/>
      <c r="CM703" s="32"/>
      <c r="CN703" s="32"/>
      <c r="CO703" s="32"/>
      <c r="CP703" s="32"/>
      <c r="CQ703" s="32"/>
      <c r="CR703" s="32"/>
      <c r="CS703" s="32"/>
      <c r="CT703" s="32"/>
      <c r="CU703" s="32"/>
      <c r="CV703" s="32"/>
      <c r="CW703" s="32"/>
      <c r="CX703" s="32"/>
      <c r="CY703" s="32"/>
      <c r="CZ703" s="32"/>
      <c r="DA703" s="32"/>
      <c r="DB703" s="32"/>
      <c r="DC703" s="32"/>
      <c r="DD703" s="32"/>
      <c r="DE703" s="32"/>
      <c r="DF703" s="32"/>
      <c r="DG703" s="32"/>
      <c r="DH703" s="32"/>
      <c r="DI703" s="32"/>
      <c r="DJ703" s="32"/>
      <c r="DK703" s="32"/>
      <c r="DL703" s="32"/>
      <c r="DM703" s="32"/>
      <c r="DN703" s="32"/>
      <c r="DO703" s="32"/>
      <c r="DP703" s="32"/>
      <c r="DQ703" s="32"/>
      <c r="DR703" s="32"/>
      <c r="DS703" s="32"/>
      <c r="DT703" s="32"/>
      <c r="DU703" s="32"/>
      <c r="DV703" s="32"/>
      <c r="DW703" s="32"/>
      <c r="DX703" s="32"/>
      <c r="DY703" s="32"/>
      <c r="DZ703" s="32"/>
      <c r="EA703" s="32"/>
      <c r="EB703" s="32"/>
      <c r="EC703" s="32"/>
      <c r="ED703" s="32"/>
      <c r="EE703" s="32"/>
      <c r="EF703" s="32"/>
      <c r="EG703" s="32"/>
      <c r="EH703" s="32"/>
      <c r="EI703" s="32"/>
      <c r="EJ703" s="32"/>
      <c r="EK703" s="32"/>
      <c r="EL703" s="32"/>
      <c r="EM703" s="32"/>
      <c r="EN703" s="32"/>
      <c r="EO703" s="32"/>
      <c r="EP703" s="32"/>
      <c r="EQ703" s="32"/>
      <c r="ER703" s="32"/>
      <c r="ES703" s="32"/>
      <c r="ET703" s="32"/>
      <c r="EU703" s="32"/>
      <c r="EV703" s="32"/>
      <c r="EW703" s="32"/>
      <c r="EX703" s="32"/>
      <c r="EY703" s="32"/>
      <c r="EZ703" s="32"/>
      <c r="FA703" s="32"/>
      <c r="FB703" s="32"/>
      <c r="FC703" s="32"/>
      <c r="FD703" s="32"/>
      <c r="FE703" s="32"/>
      <c r="FF703" s="32"/>
      <c r="FG703" s="32"/>
      <c r="FH703" s="32"/>
      <c r="FI703" s="32"/>
      <c r="FJ703" s="32"/>
      <c r="FK703" s="32"/>
      <c r="FL703" s="32"/>
      <c r="FM703" s="32"/>
      <c r="FN703" s="32"/>
      <c r="FO703" s="32"/>
      <c r="FP703" s="32"/>
      <c r="FQ703" s="32"/>
      <c r="FR703" s="32"/>
      <c r="FS703" s="32"/>
      <c r="FT703" s="32"/>
      <c r="FU703" s="32"/>
      <c r="FV703" s="32"/>
      <c r="FW703" s="32"/>
      <c r="FX703" s="32"/>
      <c r="FY703" s="32"/>
      <c r="FZ703" s="32"/>
      <c r="GA703" s="32"/>
      <c r="GB703" s="32"/>
      <c r="GC703" s="32"/>
      <c r="GD703" s="32"/>
      <c r="GE703" s="32"/>
      <c r="GF703" s="32"/>
      <c r="GG703" s="32"/>
      <c r="GH703" s="32"/>
      <c r="GI703" s="32"/>
      <c r="GJ703" s="32"/>
      <c r="GK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</row>
    <row r="704" spans="1:258" ht="18" x14ac:dyDescent="0.25">
      <c r="A704" s="33">
        <f>LOOKUP(2,1/($A$4:$A703&lt;&gt;""),$A$4:$A703)+1</f>
        <v>696</v>
      </c>
      <c r="B704" s="34"/>
      <c r="C704" s="48"/>
      <c r="D704" s="35" t="str">
        <f ca="1">IFERROR(IF($E704="","",VLOOKUP($E704,'Currency Pairs'!$B$4:$D$1001,3,FALSE)),"")</f>
        <v/>
      </c>
      <c r="E704" s="47" t="str">
        <f ca="1">IFERROR(IF($D704="","",VLOOKUP($D704,'Currency Pairs'!$A$4:$B$1001,2,FALSE)),"")</f>
        <v/>
      </c>
      <c r="F704" s="48"/>
      <c r="G704" s="47"/>
      <c r="H704" s="47"/>
      <c r="I704" s="47"/>
      <c r="J704" s="49" t="str">
        <f t="shared" si="22"/>
        <v/>
      </c>
      <c r="K704" s="77"/>
      <c r="L704" s="47"/>
      <c r="M704" s="50"/>
      <c r="N704" s="51" t="str">
        <f>IF(OR($G704="",$L704=""),"",ROUND(IF($F704="Long",(L704-G704),(G704-L704)) * POWER(10, VLOOKUP($D704,'Currency Pairs'!$A:$C,3,FALSE)),0))</f>
        <v/>
      </c>
      <c r="O704" s="93" t="str">
        <f>IF($P704="","",(($P704+$Q704+$R704)/LOOKUP(2,1/($V$4:$V703&lt;&gt;""),$V$4:$V703)))</f>
        <v/>
      </c>
      <c r="P704" s="52"/>
      <c r="Q704" s="52"/>
      <c r="R704" s="52"/>
      <c r="S704" s="40" t="str">
        <f t="shared" si="23"/>
        <v/>
      </c>
      <c r="T704" s="64"/>
      <c r="U704" s="64"/>
      <c r="V704" s="39" t="str">
        <f>IF($P704="","",$P704+$Q704+LOOKUP(2,1/($V$4:$V703&lt;&gt;""),$V$4:$V703))</f>
        <v/>
      </c>
      <c r="W704" s="40"/>
      <c r="X704" s="40"/>
      <c r="Y704" s="33"/>
      <c r="Z704" s="33"/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  <c r="CY704" s="33"/>
      <c r="CZ704" s="33"/>
      <c r="DA704" s="33"/>
      <c r="DB704" s="33"/>
      <c r="DC704" s="33"/>
      <c r="DD704" s="33"/>
      <c r="DE704" s="33"/>
      <c r="DF704" s="33"/>
      <c r="DG704" s="33"/>
      <c r="DH704" s="33"/>
      <c r="DI704" s="33"/>
      <c r="DJ704" s="33"/>
      <c r="DK704" s="33"/>
      <c r="DL704" s="33"/>
      <c r="DM704" s="33"/>
      <c r="DN704" s="33"/>
      <c r="DO704" s="33"/>
      <c r="DP704" s="33"/>
      <c r="DQ704" s="33"/>
      <c r="DR704" s="33"/>
      <c r="DS704" s="33"/>
      <c r="DT704" s="33"/>
      <c r="DU704" s="33"/>
      <c r="DV704" s="33"/>
      <c r="DW704" s="33"/>
      <c r="DX704" s="33"/>
      <c r="DY704" s="33"/>
      <c r="DZ704" s="33"/>
      <c r="EA704" s="33"/>
      <c r="EB704" s="33"/>
      <c r="EC704" s="33"/>
      <c r="ED704" s="33"/>
      <c r="EE704" s="33"/>
      <c r="EF704" s="33"/>
      <c r="EG704" s="33"/>
      <c r="EH704" s="33"/>
      <c r="EI704" s="33"/>
      <c r="EJ704" s="33"/>
      <c r="EK704" s="33"/>
      <c r="EL704" s="33"/>
      <c r="EM704" s="33"/>
      <c r="EN704" s="33"/>
      <c r="EO704" s="33"/>
      <c r="EP704" s="33"/>
      <c r="EQ704" s="33"/>
      <c r="ER704" s="33"/>
      <c r="ES704" s="33"/>
      <c r="ET704" s="33"/>
      <c r="EU704" s="33"/>
      <c r="EV704" s="33"/>
      <c r="EW704" s="33"/>
      <c r="EX704" s="33"/>
      <c r="EY704" s="33"/>
      <c r="EZ704" s="33"/>
      <c r="FA704" s="33"/>
      <c r="FB704" s="33"/>
      <c r="FC704" s="33"/>
      <c r="FD704" s="33"/>
      <c r="FE704" s="33"/>
      <c r="FF704" s="33"/>
      <c r="FG704" s="33"/>
      <c r="FH704" s="33"/>
      <c r="FI704" s="33"/>
      <c r="FJ704" s="33"/>
      <c r="FK704" s="33"/>
      <c r="FL704" s="33"/>
      <c r="FM704" s="33"/>
      <c r="FN704" s="33"/>
      <c r="FO704" s="33"/>
      <c r="FP704" s="33"/>
      <c r="FQ704" s="33"/>
      <c r="FR704" s="33"/>
      <c r="FS704" s="33"/>
      <c r="FT704" s="33"/>
      <c r="FU704" s="33"/>
      <c r="FV704" s="33"/>
      <c r="FW704" s="33"/>
      <c r="FX704" s="33"/>
      <c r="FY704" s="33"/>
      <c r="FZ704" s="33"/>
      <c r="GA704" s="33"/>
      <c r="GB704" s="33"/>
      <c r="GC704" s="33"/>
      <c r="GD704" s="33"/>
      <c r="GE704" s="33"/>
      <c r="GF704" s="33"/>
      <c r="GG704" s="33"/>
      <c r="GH704" s="33"/>
      <c r="GI704" s="33"/>
      <c r="GJ704" s="33"/>
      <c r="GK704" s="33"/>
      <c r="GL704" s="33"/>
      <c r="GM704" s="33"/>
      <c r="GN704" s="33"/>
      <c r="GO704" s="33"/>
      <c r="GP704" s="33"/>
      <c r="GQ704" s="33"/>
      <c r="GR704" s="33"/>
      <c r="GS704" s="33"/>
      <c r="GT704" s="33"/>
      <c r="GU704" s="33"/>
      <c r="GV704" s="33"/>
      <c r="GW704" s="33"/>
      <c r="GX704" s="33"/>
      <c r="GY704" s="33"/>
      <c r="GZ704" s="33"/>
      <c r="HA704" s="33"/>
      <c r="HB704" s="33"/>
      <c r="HC704" s="33"/>
      <c r="HD704" s="33"/>
      <c r="HE704" s="33"/>
      <c r="HF704" s="33"/>
      <c r="HG704" s="33"/>
      <c r="HH704" s="33"/>
      <c r="HI704" s="33"/>
      <c r="HJ704" s="33"/>
      <c r="HK704" s="33"/>
      <c r="HL704" s="33"/>
      <c r="HM704" s="33"/>
      <c r="HN704" s="33"/>
      <c r="HO704" s="33"/>
      <c r="HP704" s="33"/>
      <c r="HQ704" s="33"/>
      <c r="HR704" s="33"/>
      <c r="HS704" s="33"/>
      <c r="HT704" s="33"/>
      <c r="HU704" s="33"/>
      <c r="HV704" s="33"/>
      <c r="HW704" s="33"/>
      <c r="HX704" s="33"/>
      <c r="HY704" s="33"/>
      <c r="HZ704" s="33"/>
      <c r="IA704" s="33"/>
      <c r="IB704" s="33"/>
      <c r="IC704" s="33"/>
      <c r="ID704" s="33"/>
      <c r="IE704" s="33"/>
      <c r="IF704" s="33"/>
      <c r="IG704" s="33"/>
      <c r="IH704" s="33"/>
      <c r="II704" s="33"/>
      <c r="IJ704" s="33"/>
      <c r="IK704" s="33"/>
      <c r="IL704" s="33"/>
      <c r="IM704" s="33"/>
      <c r="IN704" s="33"/>
      <c r="IO704" s="33"/>
      <c r="IP704" s="33"/>
      <c r="IQ704" s="33"/>
      <c r="IR704" s="33"/>
      <c r="IS704" s="33"/>
      <c r="IT704" s="33"/>
      <c r="IU704" s="33"/>
      <c r="IV704" s="33"/>
      <c r="IW704" s="33"/>
      <c r="IX704" s="33"/>
    </row>
    <row r="705" spans="1:258" ht="18" x14ac:dyDescent="0.25">
      <c r="A705" s="24">
        <f>LOOKUP(2,1/($A$4:$A704&lt;&gt;""),$A$4:$A704)+1</f>
        <v>697</v>
      </c>
      <c r="B705" s="25"/>
      <c r="C705" s="42"/>
      <c r="D705" s="26" t="str">
        <f ca="1">IFERROR(IF($E705="","",VLOOKUP($E705,'Currency Pairs'!$B$4:$D$1001,3,FALSE)),"")</f>
        <v/>
      </c>
      <c r="E705" s="41" t="str">
        <f ca="1">IFERROR(IF($D705="","",VLOOKUP($D705,'Currency Pairs'!$A$4:$B$1001,2,FALSE)),"")</f>
        <v/>
      </c>
      <c r="F705" s="42"/>
      <c r="G705" s="41"/>
      <c r="H705" s="41"/>
      <c r="I705" s="41"/>
      <c r="J705" s="43" t="str">
        <f t="shared" si="22"/>
        <v/>
      </c>
      <c r="K705" s="76"/>
      <c r="L705" s="41"/>
      <c r="M705" s="44"/>
      <c r="N705" s="45" t="str">
        <f>IF(OR($G705="",$L705=""),"",ROUND(IF($F705="Long",(L705-G705),(G705-L705)) * POWER(10, VLOOKUP($D705,'Currency Pairs'!$A:$C,3,FALSE)),0))</f>
        <v/>
      </c>
      <c r="O705" s="89" t="str">
        <f>IF($P705="","",(($P705+$Q705+$R705)/LOOKUP(2,1/($V$4:$V704&lt;&gt;""),$V$4:$V704)))</f>
        <v/>
      </c>
      <c r="P705" s="46"/>
      <c r="Q705" s="46"/>
      <c r="R705" s="46"/>
      <c r="S705" s="31" t="str">
        <f t="shared" si="23"/>
        <v/>
      </c>
      <c r="T705" s="63"/>
      <c r="U705" s="63"/>
      <c r="V705" s="30" t="str">
        <f>IF($P705="","",$P705+$Q705+LOOKUP(2,1/($V$4:$V704&lt;&gt;""),$V$4:$V704))</f>
        <v/>
      </c>
      <c r="W705" s="31"/>
      <c r="X705" s="31"/>
      <c r="Y705" s="32"/>
      <c r="Z705" s="32"/>
      <c r="AA705" s="32"/>
      <c r="AB705" s="32"/>
      <c r="AC705" s="32"/>
      <c r="AD705" s="32"/>
      <c r="AE705" s="32"/>
      <c r="AF705" s="32"/>
      <c r="AG705" s="32"/>
      <c r="AH705" s="32"/>
      <c r="AI705" s="32"/>
      <c r="AJ705" s="32"/>
      <c r="AK705" s="32"/>
      <c r="AL705" s="32"/>
      <c r="AM705" s="32"/>
      <c r="AN705" s="32"/>
      <c r="AO705" s="32"/>
      <c r="AP705" s="32"/>
      <c r="AQ705" s="32"/>
      <c r="AR705" s="32"/>
      <c r="AS705" s="32"/>
      <c r="AT705" s="32"/>
      <c r="AU705" s="32"/>
      <c r="AV705" s="32"/>
      <c r="AW705" s="32"/>
      <c r="AX705" s="32"/>
      <c r="AY705" s="32"/>
      <c r="AZ705" s="32"/>
      <c r="BA705" s="32"/>
      <c r="BB705" s="32"/>
      <c r="BC705" s="32"/>
      <c r="BD705" s="32"/>
      <c r="BE705" s="32"/>
      <c r="BF705" s="32"/>
      <c r="BG705" s="32"/>
      <c r="BH705" s="32"/>
      <c r="BI705" s="32"/>
      <c r="BJ705" s="32"/>
      <c r="BK705" s="32"/>
      <c r="BL705" s="32"/>
      <c r="BM705" s="32"/>
      <c r="BN705" s="32"/>
      <c r="BO705" s="32"/>
      <c r="BP705" s="32"/>
      <c r="BQ705" s="32"/>
      <c r="BR705" s="32"/>
      <c r="BS705" s="32"/>
      <c r="BT705" s="32"/>
      <c r="BU705" s="32"/>
      <c r="BV705" s="32"/>
      <c r="BW705" s="32"/>
      <c r="BX705" s="32"/>
      <c r="BY705" s="32"/>
      <c r="BZ705" s="32"/>
      <c r="CA705" s="32"/>
      <c r="CB705" s="32"/>
      <c r="CC705" s="32"/>
      <c r="CD705" s="32"/>
      <c r="CE705" s="32"/>
      <c r="CF705" s="32"/>
      <c r="CG705" s="32"/>
      <c r="CH705" s="32"/>
      <c r="CI705" s="32"/>
      <c r="CJ705" s="32"/>
      <c r="CK705" s="32"/>
      <c r="CL705" s="32"/>
      <c r="CM705" s="32"/>
      <c r="CN705" s="32"/>
      <c r="CO705" s="32"/>
      <c r="CP705" s="32"/>
      <c r="CQ705" s="32"/>
      <c r="CR705" s="32"/>
      <c r="CS705" s="32"/>
      <c r="CT705" s="32"/>
      <c r="CU705" s="32"/>
      <c r="CV705" s="32"/>
      <c r="CW705" s="32"/>
      <c r="CX705" s="32"/>
      <c r="CY705" s="32"/>
      <c r="CZ705" s="32"/>
      <c r="DA705" s="32"/>
      <c r="DB705" s="32"/>
      <c r="DC705" s="32"/>
      <c r="DD705" s="32"/>
      <c r="DE705" s="32"/>
      <c r="DF705" s="32"/>
      <c r="DG705" s="32"/>
      <c r="DH705" s="32"/>
      <c r="DI705" s="32"/>
      <c r="DJ705" s="32"/>
      <c r="DK705" s="32"/>
      <c r="DL705" s="32"/>
      <c r="DM705" s="32"/>
      <c r="DN705" s="32"/>
      <c r="DO705" s="32"/>
      <c r="DP705" s="32"/>
      <c r="DQ705" s="32"/>
      <c r="DR705" s="32"/>
      <c r="DS705" s="32"/>
      <c r="DT705" s="32"/>
      <c r="DU705" s="32"/>
      <c r="DV705" s="32"/>
      <c r="DW705" s="32"/>
      <c r="DX705" s="32"/>
      <c r="DY705" s="32"/>
      <c r="DZ705" s="32"/>
      <c r="EA705" s="32"/>
      <c r="EB705" s="32"/>
      <c r="EC705" s="32"/>
      <c r="ED705" s="32"/>
      <c r="EE705" s="32"/>
      <c r="EF705" s="32"/>
      <c r="EG705" s="32"/>
      <c r="EH705" s="32"/>
      <c r="EI705" s="32"/>
      <c r="EJ705" s="32"/>
      <c r="EK705" s="32"/>
      <c r="EL705" s="32"/>
      <c r="EM705" s="32"/>
      <c r="EN705" s="32"/>
      <c r="EO705" s="32"/>
      <c r="EP705" s="32"/>
      <c r="EQ705" s="32"/>
      <c r="ER705" s="32"/>
      <c r="ES705" s="32"/>
      <c r="ET705" s="32"/>
      <c r="EU705" s="32"/>
      <c r="EV705" s="32"/>
      <c r="EW705" s="32"/>
      <c r="EX705" s="32"/>
      <c r="EY705" s="32"/>
      <c r="EZ705" s="32"/>
      <c r="FA705" s="32"/>
      <c r="FB705" s="32"/>
      <c r="FC705" s="32"/>
      <c r="FD705" s="32"/>
      <c r="FE705" s="32"/>
      <c r="FF705" s="32"/>
      <c r="FG705" s="32"/>
      <c r="FH705" s="32"/>
      <c r="FI705" s="32"/>
      <c r="FJ705" s="32"/>
      <c r="FK705" s="32"/>
      <c r="FL705" s="32"/>
      <c r="FM705" s="32"/>
      <c r="FN705" s="32"/>
      <c r="FO705" s="32"/>
      <c r="FP705" s="32"/>
      <c r="FQ705" s="32"/>
      <c r="FR705" s="32"/>
      <c r="FS705" s="32"/>
      <c r="FT705" s="32"/>
      <c r="FU705" s="32"/>
      <c r="FV705" s="32"/>
      <c r="FW705" s="32"/>
      <c r="FX705" s="32"/>
      <c r="FY705" s="32"/>
      <c r="FZ705" s="32"/>
      <c r="GA705" s="32"/>
      <c r="GB705" s="32"/>
      <c r="GC705" s="32"/>
      <c r="GD705" s="32"/>
      <c r="GE705" s="32"/>
      <c r="GF705" s="32"/>
      <c r="GG705" s="32"/>
      <c r="GH705" s="32"/>
      <c r="GI705" s="32"/>
      <c r="GJ705" s="32"/>
      <c r="GK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</row>
    <row r="706" spans="1:258" ht="18" x14ac:dyDescent="0.25">
      <c r="A706" s="33">
        <f>LOOKUP(2,1/($A$4:$A705&lt;&gt;""),$A$4:$A705)+1</f>
        <v>698</v>
      </c>
      <c r="B706" s="34"/>
      <c r="C706" s="48"/>
      <c r="D706" s="35" t="str">
        <f ca="1">IFERROR(IF($E706="","",VLOOKUP($E706,'Currency Pairs'!$B$4:$D$1001,3,FALSE)),"")</f>
        <v/>
      </c>
      <c r="E706" s="47" t="str">
        <f ca="1">IFERROR(IF($D706="","",VLOOKUP($D706,'Currency Pairs'!$A$4:$B$1001,2,FALSE)),"")</f>
        <v/>
      </c>
      <c r="F706" s="48"/>
      <c r="G706" s="47"/>
      <c r="H706" s="47"/>
      <c r="I706" s="47"/>
      <c r="J706" s="49" t="str">
        <f t="shared" si="22"/>
        <v/>
      </c>
      <c r="K706" s="77"/>
      <c r="L706" s="47"/>
      <c r="M706" s="50"/>
      <c r="N706" s="51" t="str">
        <f>IF(OR($G706="",$L706=""),"",ROUND(IF($F706="Long",(L706-G706),(G706-L706)) * POWER(10, VLOOKUP($D706,'Currency Pairs'!$A:$C,3,FALSE)),0))</f>
        <v/>
      </c>
      <c r="O706" s="93" t="str">
        <f>IF($P706="","",(($P706+$Q706+$R706)/LOOKUP(2,1/($V$4:$V705&lt;&gt;""),$V$4:$V705)))</f>
        <v/>
      </c>
      <c r="P706" s="52"/>
      <c r="Q706" s="52"/>
      <c r="R706" s="52"/>
      <c r="S706" s="40" t="str">
        <f t="shared" si="23"/>
        <v/>
      </c>
      <c r="T706" s="64"/>
      <c r="U706" s="64"/>
      <c r="V706" s="39" t="str">
        <f>IF($P706="","",$P706+$Q706+LOOKUP(2,1/($V$4:$V705&lt;&gt;""),$V$4:$V705))</f>
        <v/>
      </c>
      <c r="W706" s="40"/>
      <c r="X706" s="40"/>
      <c r="Y706" s="33"/>
      <c r="Z706" s="33"/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  <c r="CY706" s="33"/>
      <c r="CZ706" s="33"/>
      <c r="DA706" s="33"/>
      <c r="DB706" s="33"/>
      <c r="DC706" s="33"/>
      <c r="DD706" s="33"/>
      <c r="DE706" s="33"/>
      <c r="DF706" s="33"/>
      <c r="DG706" s="33"/>
      <c r="DH706" s="33"/>
      <c r="DI706" s="33"/>
      <c r="DJ706" s="33"/>
      <c r="DK706" s="33"/>
      <c r="DL706" s="33"/>
      <c r="DM706" s="33"/>
      <c r="DN706" s="33"/>
      <c r="DO706" s="33"/>
      <c r="DP706" s="33"/>
      <c r="DQ706" s="33"/>
      <c r="DR706" s="33"/>
      <c r="DS706" s="33"/>
      <c r="DT706" s="33"/>
      <c r="DU706" s="33"/>
      <c r="DV706" s="33"/>
      <c r="DW706" s="33"/>
      <c r="DX706" s="33"/>
      <c r="DY706" s="33"/>
      <c r="DZ706" s="33"/>
      <c r="EA706" s="33"/>
      <c r="EB706" s="33"/>
      <c r="EC706" s="33"/>
      <c r="ED706" s="33"/>
      <c r="EE706" s="33"/>
      <c r="EF706" s="33"/>
      <c r="EG706" s="33"/>
      <c r="EH706" s="33"/>
      <c r="EI706" s="33"/>
      <c r="EJ706" s="33"/>
      <c r="EK706" s="33"/>
      <c r="EL706" s="33"/>
      <c r="EM706" s="33"/>
      <c r="EN706" s="33"/>
      <c r="EO706" s="33"/>
      <c r="EP706" s="33"/>
      <c r="EQ706" s="33"/>
      <c r="ER706" s="33"/>
      <c r="ES706" s="33"/>
      <c r="ET706" s="33"/>
      <c r="EU706" s="33"/>
      <c r="EV706" s="33"/>
      <c r="EW706" s="33"/>
      <c r="EX706" s="33"/>
      <c r="EY706" s="33"/>
      <c r="EZ706" s="33"/>
      <c r="FA706" s="33"/>
      <c r="FB706" s="33"/>
      <c r="FC706" s="33"/>
      <c r="FD706" s="33"/>
      <c r="FE706" s="33"/>
      <c r="FF706" s="33"/>
      <c r="FG706" s="33"/>
      <c r="FH706" s="33"/>
      <c r="FI706" s="33"/>
      <c r="FJ706" s="33"/>
      <c r="FK706" s="33"/>
      <c r="FL706" s="33"/>
      <c r="FM706" s="33"/>
      <c r="FN706" s="33"/>
      <c r="FO706" s="33"/>
      <c r="FP706" s="33"/>
      <c r="FQ706" s="33"/>
      <c r="FR706" s="33"/>
      <c r="FS706" s="33"/>
      <c r="FT706" s="33"/>
      <c r="FU706" s="33"/>
      <c r="FV706" s="33"/>
      <c r="FW706" s="33"/>
      <c r="FX706" s="33"/>
      <c r="FY706" s="33"/>
      <c r="FZ706" s="33"/>
      <c r="GA706" s="33"/>
      <c r="GB706" s="33"/>
      <c r="GC706" s="33"/>
      <c r="GD706" s="33"/>
      <c r="GE706" s="33"/>
      <c r="GF706" s="33"/>
      <c r="GG706" s="33"/>
      <c r="GH706" s="33"/>
      <c r="GI706" s="33"/>
      <c r="GJ706" s="33"/>
      <c r="GK706" s="33"/>
      <c r="GL706" s="33"/>
      <c r="GM706" s="33"/>
      <c r="GN706" s="33"/>
      <c r="GO706" s="33"/>
      <c r="GP706" s="33"/>
      <c r="GQ706" s="33"/>
      <c r="GR706" s="33"/>
      <c r="GS706" s="33"/>
      <c r="GT706" s="33"/>
      <c r="GU706" s="33"/>
      <c r="GV706" s="33"/>
      <c r="GW706" s="33"/>
      <c r="GX706" s="33"/>
      <c r="GY706" s="33"/>
      <c r="GZ706" s="33"/>
      <c r="HA706" s="33"/>
      <c r="HB706" s="33"/>
      <c r="HC706" s="33"/>
      <c r="HD706" s="33"/>
      <c r="HE706" s="33"/>
      <c r="HF706" s="33"/>
      <c r="HG706" s="33"/>
      <c r="HH706" s="33"/>
      <c r="HI706" s="33"/>
      <c r="HJ706" s="33"/>
      <c r="HK706" s="33"/>
      <c r="HL706" s="33"/>
      <c r="HM706" s="33"/>
      <c r="HN706" s="33"/>
      <c r="HO706" s="33"/>
      <c r="HP706" s="33"/>
      <c r="HQ706" s="33"/>
      <c r="HR706" s="33"/>
      <c r="HS706" s="33"/>
      <c r="HT706" s="33"/>
      <c r="HU706" s="33"/>
      <c r="HV706" s="33"/>
      <c r="HW706" s="33"/>
      <c r="HX706" s="33"/>
      <c r="HY706" s="33"/>
      <c r="HZ706" s="33"/>
      <c r="IA706" s="33"/>
      <c r="IB706" s="33"/>
      <c r="IC706" s="33"/>
      <c r="ID706" s="33"/>
      <c r="IE706" s="33"/>
      <c r="IF706" s="33"/>
      <c r="IG706" s="33"/>
      <c r="IH706" s="33"/>
      <c r="II706" s="33"/>
      <c r="IJ706" s="33"/>
      <c r="IK706" s="33"/>
      <c r="IL706" s="33"/>
      <c r="IM706" s="33"/>
      <c r="IN706" s="33"/>
      <c r="IO706" s="33"/>
      <c r="IP706" s="33"/>
      <c r="IQ706" s="33"/>
      <c r="IR706" s="33"/>
      <c r="IS706" s="33"/>
      <c r="IT706" s="33"/>
      <c r="IU706" s="33"/>
      <c r="IV706" s="33"/>
      <c r="IW706" s="33"/>
      <c r="IX706" s="33"/>
    </row>
    <row r="707" spans="1:258" ht="18" x14ac:dyDescent="0.25">
      <c r="A707" s="24">
        <f>LOOKUP(2,1/($A$4:$A706&lt;&gt;""),$A$4:$A706)+1</f>
        <v>699</v>
      </c>
      <c r="B707" s="25"/>
      <c r="C707" s="42"/>
      <c r="D707" s="26" t="str">
        <f ca="1">IFERROR(IF($E707="","",VLOOKUP($E707,'Currency Pairs'!$B$4:$D$1001,3,FALSE)),"")</f>
        <v/>
      </c>
      <c r="E707" s="41" t="str">
        <f ca="1">IFERROR(IF($D707="","",VLOOKUP($D707,'Currency Pairs'!$A$4:$B$1001,2,FALSE)),"")</f>
        <v/>
      </c>
      <c r="F707" s="42"/>
      <c r="G707" s="41"/>
      <c r="H707" s="41"/>
      <c r="I707" s="41"/>
      <c r="J707" s="43" t="str">
        <f t="shared" si="22"/>
        <v/>
      </c>
      <c r="K707" s="76"/>
      <c r="L707" s="41"/>
      <c r="M707" s="44"/>
      <c r="N707" s="45" t="str">
        <f>IF(OR($G707="",$L707=""),"",ROUND(IF($F707="Long",(L707-G707),(G707-L707)) * POWER(10, VLOOKUP($D707,'Currency Pairs'!$A:$C,3,FALSE)),0))</f>
        <v/>
      </c>
      <c r="O707" s="89" t="str">
        <f>IF($P707="","",(($P707+$Q707+$R707)/LOOKUP(2,1/($V$4:$V706&lt;&gt;""),$V$4:$V706)))</f>
        <v/>
      </c>
      <c r="P707" s="46"/>
      <c r="Q707" s="46"/>
      <c r="R707" s="46"/>
      <c r="S707" s="31" t="str">
        <f t="shared" si="23"/>
        <v/>
      </c>
      <c r="T707" s="63"/>
      <c r="U707" s="63"/>
      <c r="V707" s="30" t="str">
        <f>IF($P707="","",$P707+$Q707+LOOKUP(2,1/($V$4:$V706&lt;&gt;""),$V$4:$V706))</f>
        <v/>
      </c>
      <c r="W707" s="31"/>
      <c r="X707" s="31"/>
      <c r="Y707" s="32"/>
      <c r="Z707" s="32"/>
      <c r="AA707" s="32"/>
      <c r="AB707" s="32"/>
      <c r="AC707" s="32"/>
      <c r="AD707" s="32"/>
      <c r="AE707" s="32"/>
      <c r="AF707" s="32"/>
      <c r="AG707" s="32"/>
      <c r="AH707" s="32"/>
      <c r="AI707" s="32"/>
      <c r="AJ707" s="32"/>
      <c r="AK707" s="32"/>
      <c r="AL707" s="32"/>
      <c r="AM707" s="32"/>
      <c r="AN707" s="32"/>
      <c r="AO707" s="32"/>
      <c r="AP707" s="32"/>
      <c r="AQ707" s="32"/>
      <c r="AR707" s="32"/>
      <c r="AS707" s="32"/>
      <c r="AT707" s="32"/>
      <c r="AU707" s="32"/>
      <c r="AV707" s="32"/>
      <c r="AW707" s="32"/>
      <c r="AX707" s="32"/>
      <c r="AY707" s="32"/>
      <c r="AZ707" s="32"/>
      <c r="BA707" s="32"/>
      <c r="BB707" s="32"/>
      <c r="BC707" s="32"/>
      <c r="BD707" s="32"/>
      <c r="BE707" s="32"/>
      <c r="BF707" s="32"/>
      <c r="BG707" s="32"/>
      <c r="BH707" s="32"/>
      <c r="BI707" s="32"/>
      <c r="BJ707" s="32"/>
      <c r="BK707" s="32"/>
      <c r="BL707" s="32"/>
      <c r="BM707" s="32"/>
      <c r="BN707" s="32"/>
      <c r="BO707" s="32"/>
      <c r="BP707" s="32"/>
      <c r="BQ707" s="32"/>
      <c r="BR707" s="32"/>
      <c r="BS707" s="32"/>
      <c r="BT707" s="32"/>
      <c r="BU707" s="32"/>
      <c r="BV707" s="32"/>
      <c r="BW707" s="32"/>
      <c r="BX707" s="32"/>
      <c r="BY707" s="32"/>
      <c r="BZ707" s="32"/>
      <c r="CA707" s="32"/>
      <c r="CB707" s="32"/>
      <c r="CC707" s="32"/>
      <c r="CD707" s="32"/>
      <c r="CE707" s="32"/>
      <c r="CF707" s="32"/>
      <c r="CG707" s="32"/>
      <c r="CH707" s="32"/>
      <c r="CI707" s="32"/>
      <c r="CJ707" s="32"/>
      <c r="CK707" s="32"/>
      <c r="CL707" s="32"/>
      <c r="CM707" s="32"/>
      <c r="CN707" s="32"/>
      <c r="CO707" s="32"/>
      <c r="CP707" s="32"/>
      <c r="CQ707" s="32"/>
      <c r="CR707" s="32"/>
      <c r="CS707" s="32"/>
      <c r="CT707" s="32"/>
      <c r="CU707" s="32"/>
      <c r="CV707" s="32"/>
      <c r="CW707" s="32"/>
      <c r="CX707" s="32"/>
      <c r="CY707" s="32"/>
      <c r="CZ707" s="32"/>
      <c r="DA707" s="32"/>
      <c r="DB707" s="32"/>
      <c r="DC707" s="32"/>
      <c r="DD707" s="32"/>
      <c r="DE707" s="32"/>
      <c r="DF707" s="32"/>
      <c r="DG707" s="32"/>
      <c r="DH707" s="32"/>
      <c r="DI707" s="32"/>
      <c r="DJ707" s="32"/>
      <c r="DK707" s="32"/>
      <c r="DL707" s="32"/>
      <c r="DM707" s="32"/>
      <c r="DN707" s="32"/>
      <c r="DO707" s="32"/>
      <c r="DP707" s="32"/>
      <c r="DQ707" s="32"/>
      <c r="DR707" s="32"/>
      <c r="DS707" s="32"/>
      <c r="DT707" s="32"/>
      <c r="DU707" s="32"/>
      <c r="DV707" s="32"/>
      <c r="DW707" s="32"/>
      <c r="DX707" s="32"/>
      <c r="DY707" s="32"/>
      <c r="DZ707" s="32"/>
      <c r="EA707" s="32"/>
      <c r="EB707" s="32"/>
      <c r="EC707" s="32"/>
      <c r="ED707" s="32"/>
      <c r="EE707" s="32"/>
      <c r="EF707" s="32"/>
      <c r="EG707" s="32"/>
      <c r="EH707" s="32"/>
      <c r="EI707" s="32"/>
      <c r="EJ707" s="32"/>
      <c r="EK707" s="32"/>
      <c r="EL707" s="32"/>
      <c r="EM707" s="32"/>
      <c r="EN707" s="32"/>
      <c r="EO707" s="32"/>
      <c r="EP707" s="32"/>
      <c r="EQ707" s="32"/>
      <c r="ER707" s="32"/>
      <c r="ES707" s="32"/>
      <c r="ET707" s="32"/>
      <c r="EU707" s="32"/>
      <c r="EV707" s="32"/>
      <c r="EW707" s="32"/>
      <c r="EX707" s="32"/>
      <c r="EY707" s="32"/>
      <c r="EZ707" s="32"/>
      <c r="FA707" s="32"/>
      <c r="FB707" s="32"/>
      <c r="FC707" s="32"/>
      <c r="FD707" s="32"/>
      <c r="FE707" s="32"/>
      <c r="FF707" s="32"/>
      <c r="FG707" s="32"/>
      <c r="FH707" s="32"/>
      <c r="FI707" s="32"/>
      <c r="FJ707" s="32"/>
      <c r="FK707" s="32"/>
      <c r="FL707" s="32"/>
      <c r="FM707" s="32"/>
      <c r="FN707" s="32"/>
      <c r="FO707" s="32"/>
      <c r="FP707" s="32"/>
      <c r="FQ707" s="32"/>
      <c r="FR707" s="32"/>
      <c r="FS707" s="32"/>
      <c r="FT707" s="32"/>
      <c r="FU707" s="32"/>
      <c r="FV707" s="32"/>
      <c r="FW707" s="32"/>
      <c r="FX707" s="32"/>
      <c r="FY707" s="32"/>
      <c r="FZ707" s="32"/>
      <c r="GA707" s="32"/>
      <c r="GB707" s="32"/>
      <c r="GC707" s="32"/>
      <c r="GD707" s="32"/>
      <c r="GE707" s="32"/>
      <c r="GF707" s="32"/>
      <c r="GG707" s="32"/>
      <c r="GH707" s="32"/>
      <c r="GI707" s="32"/>
      <c r="GJ707" s="32"/>
      <c r="GK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</row>
    <row r="708" spans="1:258" ht="18" x14ac:dyDescent="0.25">
      <c r="A708" s="33">
        <f>LOOKUP(2,1/($A$4:$A707&lt;&gt;""),$A$4:$A707)+1</f>
        <v>700</v>
      </c>
      <c r="B708" s="34"/>
      <c r="C708" s="48"/>
      <c r="D708" s="35" t="str">
        <f ca="1">IFERROR(IF($E708="","",VLOOKUP($E708,'Currency Pairs'!$B$4:$D$1001,3,FALSE)),"")</f>
        <v/>
      </c>
      <c r="E708" s="47" t="str">
        <f ca="1">IFERROR(IF($D708="","",VLOOKUP($D708,'Currency Pairs'!$A$4:$B$1001,2,FALSE)),"")</f>
        <v/>
      </c>
      <c r="F708" s="48"/>
      <c r="G708" s="47"/>
      <c r="H708" s="47"/>
      <c r="I708" s="47"/>
      <c r="J708" s="49" t="str">
        <f t="shared" si="22"/>
        <v/>
      </c>
      <c r="K708" s="77"/>
      <c r="L708" s="47"/>
      <c r="M708" s="50"/>
      <c r="N708" s="51" t="str">
        <f>IF(OR($G708="",$L708=""),"",ROUND(IF($F708="Long",(L708-G708),(G708-L708)) * POWER(10, VLOOKUP($D708,'Currency Pairs'!$A:$C,3,FALSE)),0))</f>
        <v/>
      </c>
      <c r="O708" s="93" t="str">
        <f>IF($P708="","",(($P708+$Q708+$R708)/LOOKUP(2,1/($V$4:$V707&lt;&gt;""),$V$4:$V707)))</f>
        <v/>
      </c>
      <c r="P708" s="52"/>
      <c r="Q708" s="52"/>
      <c r="R708" s="52"/>
      <c r="S708" s="40" t="str">
        <f t="shared" si="23"/>
        <v/>
      </c>
      <c r="T708" s="64"/>
      <c r="U708" s="64"/>
      <c r="V708" s="39" t="str">
        <f>IF($P708="","",$P708+$Q708+LOOKUP(2,1/($V$4:$V707&lt;&gt;""),$V$4:$V707))</f>
        <v/>
      </c>
      <c r="W708" s="40"/>
      <c r="X708" s="40"/>
      <c r="Y708" s="33"/>
      <c r="Z708" s="33"/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  <c r="CY708" s="33"/>
      <c r="CZ708" s="33"/>
      <c r="DA708" s="33"/>
      <c r="DB708" s="33"/>
      <c r="DC708" s="33"/>
      <c r="DD708" s="33"/>
      <c r="DE708" s="33"/>
      <c r="DF708" s="33"/>
      <c r="DG708" s="33"/>
      <c r="DH708" s="33"/>
      <c r="DI708" s="33"/>
      <c r="DJ708" s="33"/>
      <c r="DK708" s="33"/>
      <c r="DL708" s="33"/>
      <c r="DM708" s="33"/>
      <c r="DN708" s="33"/>
      <c r="DO708" s="33"/>
      <c r="DP708" s="33"/>
      <c r="DQ708" s="33"/>
      <c r="DR708" s="33"/>
      <c r="DS708" s="33"/>
      <c r="DT708" s="33"/>
      <c r="DU708" s="33"/>
      <c r="DV708" s="33"/>
      <c r="DW708" s="33"/>
      <c r="DX708" s="33"/>
      <c r="DY708" s="33"/>
      <c r="DZ708" s="33"/>
      <c r="EA708" s="33"/>
      <c r="EB708" s="33"/>
      <c r="EC708" s="33"/>
      <c r="ED708" s="33"/>
      <c r="EE708" s="33"/>
      <c r="EF708" s="33"/>
      <c r="EG708" s="33"/>
      <c r="EH708" s="33"/>
      <c r="EI708" s="33"/>
      <c r="EJ708" s="33"/>
      <c r="EK708" s="33"/>
      <c r="EL708" s="33"/>
      <c r="EM708" s="33"/>
      <c r="EN708" s="33"/>
      <c r="EO708" s="33"/>
      <c r="EP708" s="33"/>
      <c r="EQ708" s="33"/>
      <c r="ER708" s="33"/>
      <c r="ES708" s="33"/>
      <c r="ET708" s="33"/>
      <c r="EU708" s="33"/>
      <c r="EV708" s="33"/>
      <c r="EW708" s="33"/>
      <c r="EX708" s="33"/>
      <c r="EY708" s="33"/>
      <c r="EZ708" s="33"/>
      <c r="FA708" s="33"/>
      <c r="FB708" s="33"/>
      <c r="FC708" s="33"/>
      <c r="FD708" s="33"/>
      <c r="FE708" s="33"/>
      <c r="FF708" s="33"/>
      <c r="FG708" s="33"/>
      <c r="FH708" s="33"/>
      <c r="FI708" s="33"/>
      <c r="FJ708" s="33"/>
      <c r="FK708" s="33"/>
      <c r="FL708" s="33"/>
      <c r="FM708" s="33"/>
      <c r="FN708" s="33"/>
      <c r="FO708" s="33"/>
      <c r="FP708" s="33"/>
      <c r="FQ708" s="33"/>
      <c r="FR708" s="33"/>
      <c r="FS708" s="33"/>
      <c r="FT708" s="33"/>
      <c r="FU708" s="33"/>
      <c r="FV708" s="33"/>
      <c r="FW708" s="33"/>
      <c r="FX708" s="33"/>
      <c r="FY708" s="33"/>
      <c r="FZ708" s="33"/>
      <c r="GA708" s="33"/>
      <c r="GB708" s="33"/>
      <c r="GC708" s="33"/>
      <c r="GD708" s="33"/>
      <c r="GE708" s="33"/>
      <c r="GF708" s="33"/>
      <c r="GG708" s="33"/>
      <c r="GH708" s="33"/>
      <c r="GI708" s="33"/>
      <c r="GJ708" s="33"/>
      <c r="GK708" s="33"/>
      <c r="GL708" s="33"/>
      <c r="GM708" s="33"/>
      <c r="GN708" s="33"/>
      <c r="GO708" s="33"/>
      <c r="GP708" s="33"/>
      <c r="GQ708" s="33"/>
      <c r="GR708" s="33"/>
      <c r="GS708" s="33"/>
      <c r="GT708" s="33"/>
      <c r="GU708" s="33"/>
      <c r="GV708" s="33"/>
      <c r="GW708" s="33"/>
      <c r="GX708" s="33"/>
      <c r="GY708" s="33"/>
      <c r="GZ708" s="33"/>
      <c r="HA708" s="33"/>
      <c r="HB708" s="33"/>
      <c r="HC708" s="33"/>
      <c r="HD708" s="33"/>
      <c r="HE708" s="33"/>
      <c r="HF708" s="33"/>
      <c r="HG708" s="33"/>
      <c r="HH708" s="33"/>
      <c r="HI708" s="33"/>
      <c r="HJ708" s="33"/>
      <c r="HK708" s="33"/>
      <c r="HL708" s="33"/>
      <c r="HM708" s="33"/>
      <c r="HN708" s="33"/>
      <c r="HO708" s="33"/>
      <c r="HP708" s="33"/>
      <c r="HQ708" s="33"/>
      <c r="HR708" s="33"/>
      <c r="HS708" s="33"/>
      <c r="HT708" s="33"/>
      <c r="HU708" s="33"/>
      <c r="HV708" s="33"/>
      <c r="HW708" s="33"/>
      <c r="HX708" s="33"/>
      <c r="HY708" s="33"/>
      <c r="HZ708" s="33"/>
      <c r="IA708" s="33"/>
      <c r="IB708" s="33"/>
      <c r="IC708" s="33"/>
      <c r="ID708" s="33"/>
      <c r="IE708" s="33"/>
      <c r="IF708" s="33"/>
      <c r="IG708" s="33"/>
      <c r="IH708" s="33"/>
      <c r="II708" s="33"/>
      <c r="IJ708" s="33"/>
      <c r="IK708" s="33"/>
      <c r="IL708" s="33"/>
      <c r="IM708" s="33"/>
      <c r="IN708" s="33"/>
      <c r="IO708" s="33"/>
      <c r="IP708" s="33"/>
      <c r="IQ708" s="33"/>
      <c r="IR708" s="33"/>
      <c r="IS708" s="33"/>
      <c r="IT708" s="33"/>
      <c r="IU708" s="33"/>
      <c r="IV708" s="33"/>
      <c r="IW708" s="33"/>
      <c r="IX708" s="33"/>
    </row>
    <row r="709" spans="1:258" ht="18" x14ac:dyDescent="0.25">
      <c r="A709" s="24">
        <f>LOOKUP(2,1/($A$4:$A708&lt;&gt;""),$A$4:$A708)+1</f>
        <v>701</v>
      </c>
      <c r="B709" s="25"/>
      <c r="C709" s="42"/>
      <c r="D709" s="26" t="str">
        <f ca="1">IFERROR(IF($E709="","",VLOOKUP($E709,'Currency Pairs'!$B$4:$D$1001,3,FALSE)),"")</f>
        <v/>
      </c>
      <c r="E709" s="41" t="str">
        <f ca="1">IFERROR(IF($D709="","",VLOOKUP($D709,'Currency Pairs'!$A$4:$B$1001,2,FALSE)),"")</f>
        <v/>
      </c>
      <c r="F709" s="42"/>
      <c r="G709" s="41"/>
      <c r="H709" s="41"/>
      <c r="I709" s="41"/>
      <c r="J709" s="43" t="str">
        <f t="shared" si="22"/>
        <v/>
      </c>
      <c r="K709" s="76"/>
      <c r="L709" s="41"/>
      <c r="M709" s="44"/>
      <c r="N709" s="45" t="str">
        <f>IF(OR($G709="",$L709=""),"",ROUND(IF($F709="Long",(L709-G709),(G709-L709)) * POWER(10, VLOOKUP($D709,'Currency Pairs'!$A:$C,3,FALSE)),0))</f>
        <v/>
      </c>
      <c r="O709" s="89" t="str">
        <f>IF($P709="","",(($P709+$Q709+$R709)/LOOKUP(2,1/($V$4:$V708&lt;&gt;""),$V$4:$V708)))</f>
        <v/>
      </c>
      <c r="P709" s="46"/>
      <c r="Q709" s="46"/>
      <c r="R709" s="46"/>
      <c r="S709" s="31" t="str">
        <f t="shared" si="23"/>
        <v/>
      </c>
      <c r="T709" s="63"/>
      <c r="U709" s="63"/>
      <c r="V709" s="30" t="str">
        <f>IF($P709="","",$P709+$Q709+LOOKUP(2,1/($V$4:$V708&lt;&gt;""),$V$4:$V708))</f>
        <v/>
      </c>
      <c r="W709" s="31"/>
      <c r="X709" s="31"/>
      <c r="Y709" s="32"/>
      <c r="Z709" s="32"/>
      <c r="AA709" s="32"/>
      <c r="AB709" s="32"/>
      <c r="AC709" s="32"/>
      <c r="AD709" s="32"/>
      <c r="AE709" s="32"/>
      <c r="AF709" s="32"/>
      <c r="AG709" s="32"/>
      <c r="AH709" s="32"/>
      <c r="AI709" s="32"/>
      <c r="AJ709" s="32"/>
      <c r="AK709" s="32"/>
      <c r="AL709" s="32"/>
      <c r="AM709" s="32"/>
      <c r="AN709" s="32"/>
      <c r="AO709" s="32"/>
      <c r="AP709" s="32"/>
      <c r="AQ709" s="32"/>
      <c r="AR709" s="32"/>
      <c r="AS709" s="32"/>
      <c r="AT709" s="32"/>
      <c r="AU709" s="32"/>
      <c r="AV709" s="32"/>
      <c r="AW709" s="32"/>
      <c r="AX709" s="32"/>
      <c r="AY709" s="32"/>
      <c r="AZ709" s="32"/>
      <c r="BA709" s="32"/>
      <c r="BB709" s="32"/>
      <c r="BC709" s="32"/>
      <c r="BD709" s="32"/>
      <c r="BE709" s="32"/>
      <c r="BF709" s="32"/>
      <c r="BG709" s="32"/>
      <c r="BH709" s="32"/>
      <c r="BI709" s="32"/>
      <c r="BJ709" s="32"/>
      <c r="BK709" s="32"/>
      <c r="BL709" s="32"/>
      <c r="BM709" s="32"/>
      <c r="BN709" s="32"/>
      <c r="BO709" s="32"/>
      <c r="BP709" s="32"/>
      <c r="BQ709" s="32"/>
      <c r="BR709" s="32"/>
      <c r="BS709" s="32"/>
      <c r="BT709" s="32"/>
      <c r="BU709" s="32"/>
      <c r="BV709" s="32"/>
      <c r="BW709" s="32"/>
      <c r="BX709" s="32"/>
      <c r="BY709" s="32"/>
      <c r="BZ709" s="32"/>
      <c r="CA709" s="32"/>
      <c r="CB709" s="32"/>
      <c r="CC709" s="32"/>
      <c r="CD709" s="32"/>
      <c r="CE709" s="32"/>
      <c r="CF709" s="32"/>
      <c r="CG709" s="32"/>
      <c r="CH709" s="32"/>
      <c r="CI709" s="32"/>
      <c r="CJ709" s="32"/>
      <c r="CK709" s="32"/>
      <c r="CL709" s="32"/>
      <c r="CM709" s="32"/>
      <c r="CN709" s="32"/>
      <c r="CO709" s="32"/>
      <c r="CP709" s="32"/>
      <c r="CQ709" s="32"/>
      <c r="CR709" s="32"/>
      <c r="CS709" s="32"/>
      <c r="CT709" s="32"/>
      <c r="CU709" s="32"/>
      <c r="CV709" s="32"/>
      <c r="CW709" s="32"/>
      <c r="CX709" s="32"/>
      <c r="CY709" s="32"/>
      <c r="CZ709" s="32"/>
      <c r="DA709" s="32"/>
      <c r="DB709" s="32"/>
      <c r="DC709" s="32"/>
      <c r="DD709" s="32"/>
      <c r="DE709" s="32"/>
      <c r="DF709" s="32"/>
      <c r="DG709" s="32"/>
      <c r="DH709" s="32"/>
      <c r="DI709" s="32"/>
      <c r="DJ709" s="32"/>
      <c r="DK709" s="32"/>
      <c r="DL709" s="32"/>
      <c r="DM709" s="32"/>
      <c r="DN709" s="32"/>
      <c r="DO709" s="32"/>
      <c r="DP709" s="32"/>
      <c r="DQ709" s="32"/>
      <c r="DR709" s="32"/>
      <c r="DS709" s="32"/>
      <c r="DT709" s="32"/>
      <c r="DU709" s="32"/>
      <c r="DV709" s="32"/>
      <c r="DW709" s="32"/>
      <c r="DX709" s="32"/>
      <c r="DY709" s="32"/>
      <c r="DZ709" s="32"/>
      <c r="EA709" s="32"/>
      <c r="EB709" s="32"/>
      <c r="EC709" s="32"/>
      <c r="ED709" s="32"/>
      <c r="EE709" s="32"/>
      <c r="EF709" s="32"/>
      <c r="EG709" s="32"/>
      <c r="EH709" s="32"/>
      <c r="EI709" s="32"/>
      <c r="EJ709" s="32"/>
      <c r="EK709" s="32"/>
      <c r="EL709" s="32"/>
      <c r="EM709" s="32"/>
      <c r="EN709" s="32"/>
      <c r="EO709" s="32"/>
      <c r="EP709" s="32"/>
      <c r="EQ709" s="32"/>
      <c r="ER709" s="32"/>
      <c r="ES709" s="32"/>
      <c r="ET709" s="32"/>
      <c r="EU709" s="32"/>
      <c r="EV709" s="32"/>
      <c r="EW709" s="32"/>
      <c r="EX709" s="32"/>
      <c r="EY709" s="32"/>
      <c r="EZ709" s="32"/>
      <c r="FA709" s="32"/>
      <c r="FB709" s="32"/>
      <c r="FC709" s="32"/>
      <c r="FD709" s="32"/>
      <c r="FE709" s="32"/>
      <c r="FF709" s="32"/>
      <c r="FG709" s="32"/>
      <c r="FH709" s="32"/>
      <c r="FI709" s="32"/>
      <c r="FJ709" s="32"/>
      <c r="FK709" s="32"/>
      <c r="FL709" s="32"/>
      <c r="FM709" s="32"/>
      <c r="FN709" s="32"/>
      <c r="FO709" s="32"/>
      <c r="FP709" s="32"/>
      <c r="FQ709" s="32"/>
      <c r="FR709" s="32"/>
      <c r="FS709" s="32"/>
      <c r="FT709" s="32"/>
      <c r="FU709" s="32"/>
      <c r="FV709" s="32"/>
      <c r="FW709" s="32"/>
      <c r="FX709" s="32"/>
      <c r="FY709" s="32"/>
      <c r="FZ709" s="32"/>
      <c r="GA709" s="32"/>
      <c r="GB709" s="32"/>
      <c r="GC709" s="32"/>
      <c r="GD709" s="32"/>
      <c r="GE709" s="32"/>
      <c r="GF709" s="32"/>
      <c r="GG709" s="32"/>
      <c r="GH709" s="32"/>
      <c r="GI709" s="32"/>
      <c r="GJ709" s="32"/>
      <c r="GK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</row>
    <row r="710" spans="1:258" ht="18" x14ac:dyDescent="0.25">
      <c r="A710" s="33">
        <f>LOOKUP(2,1/($A$4:$A709&lt;&gt;""),$A$4:$A709)+1</f>
        <v>702</v>
      </c>
      <c r="B710" s="34"/>
      <c r="C710" s="48"/>
      <c r="D710" s="35" t="str">
        <f ca="1">IFERROR(IF($E710="","",VLOOKUP($E710,'Currency Pairs'!$B$4:$D$1001,3,FALSE)),"")</f>
        <v/>
      </c>
      <c r="E710" s="47" t="str">
        <f ca="1">IFERROR(IF($D710="","",VLOOKUP($D710,'Currency Pairs'!$A$4:$B$1001,2,FALSE)),"")</f>
        <v/>
      </c>
      <c r="F710" s="48"/>
      <c r="G710" s="47"/>
      <c r="H710" s="47"/>
      <c r="I710" s="47"/>
      <c r="J710" s="49" t="str">
        <f t="shared" si="22"/>
        <v/>
      </c>
      <c r="K710" s="77"/>
      <c r="L710" s="47"/>
      <c r="M710" s="50"/>
      <c r="N710" s="51" t="str">
        <f>IF(OR($G710="",$L710=""),"",ROUND(IF($F710="Long",(L710-G710),(G710-L710)) * POWER(10, VLOOKUP($D710,'Currency Pairs'!$A:$C,3,FALSE)),0))</f>
        <v/>
      </c>
      <c r="O710" s="93" t="str">
        <f>IF($P710="","",(($P710+$Q710+$R710)/LOOKUP(2,1/($V$4:$V709&lt;&gt;""),$V$4:$V709)))</f>
        <v/>
      </c>
      <c r="P710" s="52"/>
      <c r="Q710" s="52"/>
      <c r="R710" s="52"/>
      <c r="S710" s="40" t="str">
        <f t="shared" si="23"/>
        <v/>
      </c>
      <c r="T710" s="64"/>
      <c r="U710" s="64"/>
      <c r="V710" s="39" t="str">
        <f>IF($P710="","",$P710+$Q710+LOOKUP(2,1/($V$4:$V709&lt;&gt;""),$V$4:$V709))</f>
        <v/>
      </c>
      <c r="W710" s="40"/>
      <c r="X710" s="40"/>
      <c r="Y710" s="33"/>
      <c r="Z710" s="33"/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  <c r="CY710" s="33"/>
      <c r="CZ710" s="33"/>
      <c r="DA710" s="33"/>
      <c r="DB710" s="33"/>
      <c r="DC710" s="33"/>
      <c r="DD710" s="33"/>
      <c r="DE710" s="33"/>
      <c r="DF710" s="33"/>
      <c r="DG710" s="33"/>
      <c r="DH710" s="33"/>
      <c r="DI710" s="33"/>
      <c r="DJ710" s="33"/>
      <c r="DK710" s="33"/>
      <c r="DL710" s="33"/>
      <c r="DM710" s="33"/>
      <c r="DN710" s="33"/>
      <c r="DO710" s="33"/>
      <c r="DP710" s="33"/>
      <c r="DQ710" s="33"/>
      <c r="DR710" s="33"/>
      <c r="DS710" s="33"/>
      <c r="DT710" s="33"/>
      <c r="DU710" s="33"/>
      <c r="DV710" s="33"/>
      <c r="DW710" s="33"/>
      <c r="DX710" s="33"/>
      <c r="DY710" s="33"/>
      <c r="DZ710" s="33"/>
      <c r="EA710" s="33"/>
      <c r="EB710" s="33"/>
      <c r="EC710" s="33"/>
      <c r="ED710" s="33"/>
      <c r="EE710" s="33"/>
      <c r="EF710" s="33"/>
      <c r="EG710" s="33"/>
      <c r="EH710" s="33"/>
      <c r="EI710" s="33"/>
      <c r="EJ710" s="33"/>
      <c r="EK710" s="33"/>
      <c r="EL710" s="33"/>
      <c r="EM710" s="33"/>
      <c r="EN710" s="33"/>
      <c r="EO710" s="33"/>
      <c r="EP710" s="33"/>
      <c r="EQ710" s="33"/>
      <c r="ER710" s="33"/>
      <c r="ES710" s="33"/>
      <c r="ET710" s="33"/>
      <c r="EU710" s="33"/>
      <c r="EV710" s="33"/>
      <c r="EW710" s="33"/>
      <c r="EX710" s="33"/>
      <c r="EY710" s="33"/>
      <c r="EZ710" s="33"/>
      <c r="FA710" s="33"/>
      <c r="FB710" s="33"/>
      <c r="FC710" s="33"/>
      <c r="FD710" s="33"/>
      <c r="FE710" s="33"/>
      <c r="FF710" s="33"/>
      <c r="FG710" s="33"/>
      <c r="FH710" s="33"/>
      <c r="FI710" s="33"/>
      <c r="FJ710" s="33"/>
      <c r="FK710" s="33"/>
      <c r="FL710" s="33"/>
      <c r="FM710" s="33"/>
      <c r="FN710" s="33"/>
      <c r="FO710" s="33"/>
      <c r="FP710" s="33"/>
      <c r="FQ710" s="33"/>
      <c r="FR710" s="33"/>
      <c r="FS710" s="33"/>
      <c r="FT710" s="33"/>
      <c r="FU710" s="33"/>
      <c r="FV710" s="33"/>
      <c r="FW710" s="33"/>
      <c r="FX710" s="33"/>
      <c r="FY710" s="33"/>
      <c r="FZ710" s="33"/>
      <c r="GA710" s="33"/>
      <c r="GB710" s="33"/>
      <c r="GC710" s="33"/>
      <c r="GD710" s="33"/>
      <c r="GE710" s="33"/>
      <c r="GF710" s="33"/>
      <c r="GG710" s="33"/>
      <c r="GH710" s="33"/>
      <c r="GI710" s="33"/>
      <c r="GJ710" s="33"/>
      <c r="GK710" s="33"/>
      <c r="GL710" s="33"/>
      <c r="GM710" s="33"/>
      <c r="GN710" s="33"/>
      <c r="GO710" s="33"/>
      <c r="GP710" s="33"/>
      <c r="GQ710" s="33"/>
      <c r="GR710" s="33"/>
      <c r="GS710" s="33"/>
      <c r="GT710" s="33"/>
      <c r="GU710" s="33"/>
      <c r="GV710" s="33"/>
      <c r="GW710" s="33"/>
      <c r="GX710" s="33"/>
      <c r="GY710" s="33"/>
      <c r="GZ710" s="33"/>
      <c r="HA710" s="33"/>
      <c r="HB710" s="33"/>
      <c r="HC710" s="33"/>
      <c r="HD710" s="33"/>
      <c r="HE710" s="33"/>
      <c r="HF710" s="33"/>
      <c r="HG710" s="33"/>
      <c r="HH710" s="33"/>
      <c r="HI710" s="33"/>
      <c r="HJ710" s="33"/>
      <c r="HK710" s="33"/>
      <c r="HL710" s="33"/>
      <c r="HM710" s="33"/>
      <c r="HN710" s="33"/>
      <c r="HO710" s="33"/>
      <c r="HP710" s="33"/>
      <c r="HQ710" s="33"/>
      <c r="HR710" s="33"/>
      <c r="HS710" s="33"/>
      <c r="HT710" s="33"/>
      <c r="HU710" s="33"/>
      <c r="HV710" s="33"/>
      <c r="HW710" s="33"/>
      <c r="HX710" s="33"/>
      <c r="HY710" s="33"/>
      <c r="HZ710" s="33"/>
      <c r="IA710" s="33"/>
      <c r="IB710" s="33"/>
      <c r="IC710" s="33"/>
      <c r="ID710" s="33"/>
      <c r="IE710" s="33"/>
      <c r="IF710" s="33"/>
      <c r="IG710" s="33"/>
      <c r="IH710" s="33"/>
      <c r="II710" s="33"/>
      <c r="IJ710" s="33"/>
      <c r="IK710" s="33"/>
      <c r="IL710" s="33"/>
      <c r="IM710" s="33"/>
      <c r="IN710" s="33"/>
      <c r="IO710" s="33"/>
      <c r="IP710" s="33"/>
      <c r="IQ710" s="33"/>
      <c r="IR710" s="33"/>
      <c r="IS710" s="33"/>
      <c r="IT710" s="33"/>
      <c r="IU710" s="33"/>
      <c r="IV710" s="33"/>
      <c r="IW710" s="33"/>
      <c r="IX710" s="33"/>
    </row>
    <row r="711" spans="1:258" ht="18" x14ac:dyDescent="0.25">
      <c r="A711" s="24">
        <f>LOOKUP(2,1/($A$4:$A710&lt;&gt;""),$A$4:$A710)+1</f>
        <v>703</v>
      </c>
      <c r="B711" s="25"/>
      <c r="C711" s="42"/>
      <c r="D711" s="26" t="str">
        <f ca="1">IFERROR(IF($E711="","",VLOOKUP($E711,'Currency Pairs'!$B$4:$D$1001,3,FALSE)),"")</f>
        <v/>
      </c>
      <c r="E711" s="41" t="str">
        <f ca="1">IFERROR(IF($D711="","",VLOOKUP($D711,'Currency Pairs'!$A$4:$B$1001,2,FALSE)),"")</f>
        <v/>
      </c>
      <c r="F711" s="42"/>
      <c r="G711" s="41"/>
      <c r="H711" s="41"/>
      <c r="I711" s="41"/>
      <c r="J711" s="43" t="str">
        <f t="shared" si="22"/>
        <v/>
      </c>
      <c r="K711" s="76"/>
      <c r="L711" s="41"/>
      <c r="M711" s="44"/>
      <c r="N711" s="45" t="str">
        <f>IF(OR($G711="",$L711=""),"",ROUND(IF($F711="Long",(L711-G711),(G711-L711)) * POWER(10, VLOOKUP($D711,'Currency Pairs'!$A:$C,3,FALSE)),0))</f>
        <v/>
      </c>
      <c r="O711" s="89" t="str">
        <f>IF($P711="","",(($P711+$Q711+$R711)/LOOKUP(2,1/($V$4:$V710&lt;&gt;""),$V$4:$V710)))</f>
        <v/>
      </c>
      <c r="P711" s="46"/>
      <c r="Q711" s="46"/>
      <c r="R711" s="46"/>
      <c r="S711" s="31" t="str">
        <f t="shared" si="23"/>
        <v/>
      </c>
      <c r="T711" s="63"/>
      <c r="U711" s="63"/>
      <c r="V711" s="30" t="str">
        <f>IF($P711="","",$P711+$Q711+LOOKUP(2,1/($V$4:$V710&lt;&gt;""),$V$4:$V710))</f>
        <v/>
      </c>
      <c r="W711" s="31"/>
      <c r="X711" s="31"/>
      <c r="Y711" s="32"/>
      <c r="Z711" s="32"/>
      <c r="AA711" s="32"/>
      <c r="AB711" s="32"/>
      <c r="AC711" s="32"/>
      <c r="AD711" s="32"/>
      <c r="AE711" s="32"/>
      <c r="AF711" s="32"/>
      <c r="AG711" s="32"/>
      <c r="AH711" s="32"/>
      <c r="AI711" s="32"/>
      <c r="AJ711" s="32"/>
      <c r="AK711" s="32"/>
      <c r="AL711" s="32"/>
      <c r="AM711" s="32"/>
      <c r="AN711" s="32"/>
      <c r="AO711" s="32"/>
      <c r="AP711" s="32"/>
      <c r="AQ711" s="32"/>
      <c r="AR711" s="32"/>
      <c r="AS711" s="32"/>
      <c r="AT711" s="32"/>
      <c r="AU711" s="32"/>
      <c r="AV711" s="32"/>
      <c r="AW711" s="32"/>
      <c r="AX711" s="32"/>
      <c r="AY711" s="32"/>
      <c r="AZ711" s="32"/>
      <c r="BA711" s="32"/>
      <c r="BB711" s="32"/>
      <c r="BC711" s="32"/>
      <c r="BD711" s="32"/>
      <c r="BE711" s="32"/>
      <c r="BF711" s="32"/>
      <c r="BG711" s="32"/>
      <c r="BH711" s="32"/>
      <c r="BI711" s="32"/>
      <c r="BJ711" s="32"/>
      <c r="BK711" s="32"/>
      <c r="BL711" s="32"/>
      <c r="BM711" s="32"/>
      <c r="BN711" s="32"/>
      <c r="BO711" s="32"/>
      <c r="BP711" s="32"/>
      <c r="BQ711" s="32"/>
      <c r="BR711" s="32"/>
      <c r="BS711" s="32"/>
      <c r="BT711" s="32"/>
      <c r="BU711" s="32"/>
      <c r="BV711" s="32"/>
      <c r="BW711" s="32"/>
      <c r="BX711" s="32"/>
      <c r="BY711" s="32"/>
      <c r="BZ711" s="32"/>
      <c r="CA711" s="32"/>
      <c r="CB711" s="32"/>
      <c r="CC711" s="32"/>
      <c r="CD711" s="32"/>
      <c r="CE711" s="32"/>
      <c r="CF711" s="32"/>
      <c r="CG711" s="32"/>
      <c r="CH711" s="32"/>
      <c r="CI711" s="32"/>
      <c r="CJ711" s="32"/>
      <c r="CK711" s="32"/>
      <c r="CL711" s="32"/>
      <c r="CM711" s="32"/>
      <c r="CN711" s="32"/>
      <c r="CO711" s="32"/>
      <c r="CP711" s="32"/>
      <c r="CQ711" s="32"/>
      <c r="CR711" s="32"/>
      <c r="CS711" s="32"/>
      <c r="CT711" s="32"/>
      <c r="CU711" s="32"/>
      <c r="CV711" s="32"/>
      <c r="CW711" s="32"/>
      <c r="CX711" s="32"/>
      <c r="CY711" s="32"/>
      <c r="CZ711" s="32"/>
      <c r="DA711" s="32"/>
      <c r="DB711" s="32"/>
      <c r="DC711" s="32"/>
      <c r="DD711" s="32"/>
      <c r="DE711" s="32"/>
      <c r="DF711" s="32"/>
      <c r="DG711" s="32"/>
      <c r="DH711" s="32"/>
      <c r="DI711" s="32"/>
      <c r="DJ711" s="32"/>
      <c r="DK711" s="32"/>
      <c r="DL711" s="32"/>
      <c r="DM711" s="32"/>
      <c r="DN711" s="32"/>
      <c r="DO711" s="32"/>
      <c r="DP711" s="32"/>
      <c r="DQ711" s="32"/>
      <c r="DR711" s="32"/>
      <c r="DS711" s="32"/>
      <c r="DT711" s="32"/>
      <c r="DU711" s="32"/>
      <c r="DV711" s="32"/>
      <c r="DW711" s="32"/>
      <c r="DX711" s="32"/>
      <c r="DY711" s="32"/>
      <c r="DZ711" s="32"/>
      <c r="EA711" s="32"/>
      <c r="EB711" s="32"/>
      <c r="EC711" s="32"/>
      <c r="ED711" s="32"/>
      <c r="EE711" s="32"/>
      <c r="EF711" s="32"/>
      <c r="EG711" s="32"/>
      <c r="EH711" s="32"/>
      <c r="EI711" s="32"/>
      <c r="EJ711" s="32"/>
      <c r="EK711" s="32"/>
      <c r="EL711" s="32"/>
      <c r="EM711" s="32"/>
      <c r="EN711" s="32"/>
      <c r="EO711" s="32"/>
      <c r="EP711" s="32"/>
      <c r="EQ711" s="32"/>
      <c r="ER711" s="32"/>
      <c r="ES711" s="32"/>
      <c r="ET711" s="32"/>
      <c r="EU711" s="32"/>
      <c r="EV711" s="32"/>
      <c r="EW711" s="32"/>
      <c r="EX711" s="32"/>
      <c r="EY711" s="32"/>
      <c r="EZ711" s="32"/>
      <c r="FA711" s="32"/>
      <c r="FB711" s="32"/>
      <c r="FC711" s="32"/>
      <c r="FD711" s="32"/>
      <c r="FE711" s="32"/>
      <c r="FF711" s="32"/>
      <c r="FG711" s="32"/>
      <c r="FH711" s="32"/>
      <c r="FI711" s="32"/>
      <c r="FJ711" s="32"/>
      <c r="FK711" s="32"/>
      <c r="FL711" s="32"/>
      <c r="FM711" s="32"/>
      <c r="FN711" s="32"/>
      <c r="FO711" s="32"/>
      <c r="FP711" s="32"/>
      <c r="FQ711" s="32"/>
      <c r="FR711" s="32"/>
      <c r="FS711" s="32"/>
      <c r="FT711" s="32"/>
      <c r="FU711" s="32"/>
      <c r="FV711" s="32"/>
      <c r="FW711" s="32"/>
      <c r="FX711" s="32"/>
      <c r="FY711" s="32"/>
      <c r="FZ711" s="32"/>
      <c r="GA711" s="32"/>
      <c r="GB711" s="32"/>
      <c r="GC711" s="32"/>
      <c r="GD711" s="32"/>
      <c r="GE711" s="32"/>
      <c r="GF711" s="32"/>
      <c r="GG711" s="32"/>
      <c r="GH711" s="32"/>
      <c r="GI711" s="32"/>
      <c r="GJ711" s="32"/>
      <c r="GK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</row>
    <row r="712" spans="1:258" ht="18" x14ac:dyDescent="0.25">
      <c r="A712" s="33">
        <f>LOOKUP(2,1/($A$4:$A711&lt;&gt;""),$A$4:$A711)+1</f>
        <v>704</v>
      </c>
      <c r="B712" s="34"/>
      <c r="C712" s="48"/>
      <c r="D712" s="35" t="str">
        <f ca="1">IFERROR(IF($E712="","",VLOOKUP($E712,'Currency Pairs'!$B$4:$D$1001,3,FALSE)),"")</f>
        <v/>
      </c>
      <c r="E712" s="47" t="str">
        <f ca="1">IFERROR(IF($D712="","",VLOOKUP($D712,'Currency Pairs'!$A$4:$B$1001,2,FALSE)),"")</f>
        <v/>
      </c>
      <c r="F712" s="48"/>
      <c r="G712" s="47"/>
      <c r="H712" s="47"/>
      <c r="I712" s="47"/>
      <c r="J712" s="49" t="str">
        <f t="shared" si="22"/>
        <v/>
      </c>
      <c r="K712" s="77"/>
      <c r="L712" s="47"/>
      <c r="M712" s="50"/>
      <c r="N712" s="51" t="str">
        <f>IF(OR($G712="",$L712=""),"",ROUND(IF($F712="Long",(L712-G712),(G712-L712)) * POWER(10, VLOOKUP($D712,'Currency Pairs'!$A:$C,3,FALSE)),0))</f>
        <v/>
      </c>
      <c r="O712" s="93" t="str">
        <f>IF($P712="","",(($P712+$Q712+$R712)/LOOKUP(2,1/($V$4:$V711&lt;&gt;""),$V$4:$V711)))</f>
        <v/>
      </c>
      <c r="P712" s="52"/>
      <c r="Q712" s="52"/>
      <c r="R712" s="52"/>
      <c r="S712" s="40" t="str">
        <f t="shared" si="23"/>
        <v/>
      </c>
      <c r="T712" s="64"/>
      <c r="U712" s="64"/>
      <c r="V712" s="39" t="str">
        <f>IF($P712="","",$P712+$Q712+LOOKUP(2,1/($V$4:$V711&lt;&gt;""),$V$4:$V711))</f>
        <v/>
      </c>
      <c r="W712" s="40"/>
      <c r="X712" s="40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  <c r="CY712" s="33"/>
      <c r="CZ712" s="33"/>
      <c r="DA712" s="33"/>
      <c r="DB712" s="33"/>
      <c r="DC712" s="33"/>
      <c r="DD712" s="33"/>
      <c r="DE712" s="33"/>
      <c r="DF712" s="33"/>
      <c r="DG712" s="33"/>
      <c r="DH712" s="33"/>
      <c r="DI712" s="33"/>
      <c r="DJ712" s="33"/>
      <c r="DK712" s="33"/>
      <c r="DL712" s="33"/>
      <c r="DM712" s="33"/>
      <c r="DN712" s="33"/>
      <c r="DO712" s="33"/>
      <c r="DP712" s="33"/>
      <c r="DQ712" s="33"/>
      <c r="DR712" s="33"/>
      <c r="DS712" s="33"/>
      <c r="DT712" s="33"/>
      <c r="DU712" s="33"/>
      <c r="DV712" s="33"/>
      <c r="DW712" s="33"/>
      <c r="DX712" s="33"/>
      <c r="DY712" s="33"/>
      <c r="DZ712" s="33"/>
      <c r="EA712" s="33"/>
      <c r="EB712" s="33"/>
      <c r="EC712" s="33"/>
      <c r="ED712" s="33"/>
      <c r="EE712" s="33"/>
      <c r="EF712" s="33"/>
      <c r="EG712" s="33"/>
      <c r="EH712" s="33"/>
      <c r="EI712" s="33"/>
      <c r="EJ712" s="33"/>
      <c r="EK712" s="33"/>
      <c r="EL712" s="33"/>
      <c r="EM712" s="33"/>
      <c r="EN712" s="33"/>
      <c r="EO712" s="33"/>
      <c r="EP712" s="33"/>
      <c r="EQ712" s="33"/>
      <c r="ER712" s="33"/>
      <c r="ES712" s="33"/>
      <c r="ET712" s="33"/>
      <c r="EU712" s="33"/>
      <c r="EV712" s="33"/>
      <c r="EW712" s="33"/>
      <c r="EX712" s="33"/>
      <c r="EY712" s="33"/>
      <c r="EZ712" s="33"/>
      <c r="FA712" s="33"/>
      <c r="FB712" s="33"/>
      <c r="FC712" s="33"/>
      <c r="FD712" s="33"/>
      <c r="FE712" s="33"/>
      <c r="FF712" s="33"/>
      <c r="FG712" s="33"/>
      <c r="FH712" s="33"/>
      <c r="FI712" s="33"/>
      <c r="FJ712" s="33"/>
      <c r="FK712" s="33"/>
      <c r="FL712" s="33"/>
      <c r="FM712" s="33"/>
      <c r="FN712" s="33"/>
      <c r="FO712" s="33"/>
      <c r="FP712" s="33"/>
      <c r="FQ712" s="33"/>
      <c r="FR712" s="33"/>
      <c r="FS712" s="33"/>
      <c r="FT712" s="33"/>
      <c r="FU712" s="33"/>
      <c r="FV712" s="33"/>
      <c r="FW712" s="33"/>
      <c r="FX712" s="33"/>
      <c r="FY712" s="33"/>
      <c r="FZ712" s="33"/>
      <c r="GA712" s="33"/>
      <c r="GB712" s="33"/>
      <c r="GC712" s="33"/>
      <c r="GD712" s="33"/>
      <c r="GE712" s="33"/>
      <c r="GF712" s="33"/>
      <c r="GG712" s="33"/>
      <c r="GH712" s="33"/>
      <c r="GI712" s="33"/>
      <c r="GJ712" s="33"/>
      <c r="GK712" s="33"/>
      <c r="GL712" s="33"/>
      <c r="GM712" s="33"/>
      <c r="GN712" s="33"/>
      <c r="GO712" s="33"/>
      <c r="GP712" s="33"/>
      <c r="GQ712" s="33"/>
      <c r="GR712" s="33"/>
      <c r="GS712" s="33"/>
      <c r="GT712" s="33"/>
      <c r="GU712" s="33"/>
      <c r="GV712" s="33"/>
      <c r="GW712" s="33"/>
      <c r="GX712" s="33"/>
      <c r="GY712" s="33"/>
      <c r="GZ712" s="33"/>
      <c r="HA712" s="33"/>
      <c r="HB712" s="33"/>
      <c r="HC712" s="33"/>
      <c r="HD712" s="33"/>
      <c r="HE712" s="33"/>
      <c r="HF712" s="33"/>
      <c r="HG712" s="33"/>
      <c r="HH712" s="33"/>
      <c r="HI712" s="33"/>
      <c r="HJ712" s="33"/>
      <c r="HK712" s="33"/>
      <c r="HL712" s="33"/>
      <c r="HM712" s="33"/>
      <c r="HN712" s="33"/>
      <c r="HO712" s="33"/>
      <c r="HP712" s="33"/>
      <c r="HQ712" s="33"/>
      <c r="HR712" s="33"/>
      <c r="HS712" s="33"/>
      <c r="HT712" s="33"/>
      <c r="HU712" s="33"/>
      <c r="HV712" s="33"/>
      <c r="HW712" s="33"/>
      <c r="HX712" s="33"/>
      <c r="HY712" s="33"/>
      <c r="HZ712" s="33"/>
      <c r="IA712" s="33"/>
      <c r="IB712" s="33"/>
      <c r="IC712" s="33"/>
      <c r="ID712" s="33"/>
      <c r="IE712" s="33"/>
      <c r="IF712" s="33"/>
      <c r="IG712" s="33"/>
      <c r="IH712" s="33"/>
      <c r="II712" s="33"/>
      <c r="IJ712" s="33"/>
      <c r="IK712" s="33"/>
      <c r="IL712" s="33"/>
      <c r="IM712" s="33"/>
      <c r="IN712" s="33"/>
      <c r="IO712" s="33"/>
      <c r="IP712" s="33"/>
      <c r="IQ712" s="33"/>
      <c r="IR712" s="33"/>
      <c r="IS712" s="33"/>
      <c r="IT712" s="33"/>
      <c r="IU712" s="33"/>
      <c r="IV712" s="33"/>
      <c r="IW712" s="33"/>
      <c r="IX712" s="33"/>
    </row>
    <row r="713" spans="1:258" ht="18" x14ac:dyDescent="0.25">
      <c r="A713" s="24">
        <f>LOOKUP(2,1/($A$4:$A712&lt;&gt;""),$A$4:$A712)+1</f>
        <v>705</v>
      </c>
      <c r="B713" s="25"/>
      <c r="C713" s="42"/>
      <c r="D713" s="26" t="str">
        <f ca="1">IFERROR(IF($E713="","",VLOOKUP($E713,'Currency Pairs'!$B$4:$D$1001,3,FALSE)),"")</f>
        <v/>
      </c>
      <c r="E713" s="41" t="str">
        <f ca="1">IFERROR(IF($D713="","",VLOOKUP($D713,'Currency Pairs'!$A$4:$B$1001,2,FALSE)),"")</f>
        <v/>
      </c>
      <c r="F713" s="42"/>
      <c r="G713" s="41"/>
      <c r="H713" s="41"/>
      <c r="I713" s="41"/>
      <c r="J713" s="43" t="str">
        <f t="shared" si="22"/>
        <v/>
      </c>
      <c r="K713" s="76"/>
      <c r="L713" s="41"/>
      <c r="M713" s="44"/>
      <c r="N713" s="45" t="str">
        <f>IF(OR($G713="",$L713=""),"",ROUND(IF($F713="Long",(L713-G713),(G713-L713)) * POWER(10, VLOOKUP($D713,'Currency Pairs'!$A:$C,3,FALSE)),0))</f>
        <v/>
      </c>
      <c r="O713" s="89" t="str">
        <f>IF($P713="","",(($P713+$Q713+$R713)/LOOKUP(2,1/($V$4:$V712&lt;&gt;""),$V$4:$V712)))</f>
        <v/>
      </c>
      <c r="P713" s="46"/>
      <c r="Q713" s="46"/>
      <c r="R713" s="46"/>
      <c r="S713" s="31" t="str">
        <f t="shared" si="23"/>
        <v/>
      </c>
      <c r="T713" s="63"/>
      <c r="U713" s="63"/>
      <c r="V713" s="30" t="str">
        <f>IF($P713="","",$P713+$Q713+LOOKUP(2,1/($V$4:$V712&lt;&gt;""),$V$4:$V712))</f>
        <v/>
      </c>
      <c r="W713" s="31"/>
      <c r="X713" s="31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32"/>
      <c r="AO713" s="32"/>
      <c r="AP713" s="32"/>
      <c r="AQ713" s="32"/>
      <c r="AR713" s="32"/>
      <c r="AS713" s="32"/>
      <c r="AT713" s="32"/>
      <c r="AU713" s="32"/>
      <c r="AV713" s="32"/>
      <c r="AW713" s="32"/>
      <c r="AX713" s="32"/>
      <c r="AY713" s="32"/>
      <c r="AZ713" s="32"/>
      <c r="BA713" s="32"/>
      <c r="BB713" s="32"/>
      <c r="BC713" s="32"/>
      <c r="BD713" s="32"/>
      <c r="BE713" s="32"/>
      <c r="BF713" s="32"/>
      <c r="BG713" s="32"/>
      <c r="BH713" s="32"/>
      <c r="BI713" s="32"/>
      <c r="BJ713" s="32"/>
      <c r="BK713" s="32"/>
      <c r="BL713" s="32"/>
      <c r="BM713" s="32"/>
      <c r="BN713" s="32"/>
      <c r="BO713" s="32"/>
      <c r="BP713" s="32"/>
      <c r="BQ713" s="32"/>
      <c r="BR713" s="32"/>
      <c r="BS713" s="32"/>
      <c r="BT713" s="32"/>
      <c r="BU713" s="32"/>
      <c r="BV713" s="32"/>
      <c r="BW713" s="32"/>
      <c r="BX713" s="32"/>
      <c r="BY713" s="32"/>
      <c r="BZ713" s="32"/>
      <c r="CA713" s="32"/>
      <c r="CB713" s="32"/>
      <c r="CC713" s="32"/>
      <c r="CD713" s="32"/>
      <c r="CE713" s="32"/>
      <c r="CF713" s="32"/>
      <c r="CG713" s="32"/>
      <c r="CH713" s="32"/>
      <c r="CI713" s="32"/>
      <c r="CJ713" s="32"/>
      <c r="CK713" s="32"/>
      <c r="CL713" s="32"/>
      <c r="CM713" s="32"/>
      <c r="CN713" s="32"/>
      <c r="CO713" s="32"/>
      <c r="CP713" s="32"/>
      <c r="CQ713" s="32"/>
      <c r="CR713" s="32"/>
      <c r="CS713" s="32"/>
      <c r="CT713" s="32"/>
      <c r="CU713" s="32"/>
      <c r="CV713" s="32"/>
      <c r="CW713" s="32"/>
      <c r="CX713" s="32"/>
      <c r="CY713" s="32"/>
      <c r="CZ713" s="32"/>
      <c r="DA713" s="32"/>
      <c r="DB713" s="32"/>
      <c r="DC713" s="32"/>
      <c r="DD713" s="32"/>
      <c r="DE713" s="32"/>
      <c r="DF713" s="32"/>
      <c r="DG713" s="32"/>
      <c r="DH713" s="32"/>
      <c r="DI713" s="32"/>
      <c r="DJ713" s="32"/>
      <c r="DK713" s="32"/>
      <c r="DL713" s="32"/>
      <c r="DM713" s="32"/>
      <c r="DN713" s="32"/>
      <c r="DO713" s="32"/>
      <c r="DP713" s="32"/>
      <c r="DQ713" s="32"/>
      <c r="DR713" s="32"/>
      <c r="DS713" s="32"/>
      <c r="DT713" s="32"/>
      <c r="DU713" s="32"/>
      <c r="DV713" s="32"/>
      <c r="DW713" s="32"/>
      <c r="DX713" s="32"/>
      <c r="DY713" s="32"/>
      <c r="DZ713" s="32"/>
      <c r="EA713" s="32"/>
      <c r="EB713" s="32"/>
      <c r="EC713" s="32"/>
      <c r="ED713" s="32"/>
      <c r="EE713" s="32"/>
      <c r="EF713" s="32"/>
      <c r="EG713" s="32"/>
      <c r="EH713" s="32"/>
      <c r="EI713" s="32"/>
      <c r="EJ713" s="32"/>
      <c r="EK713" s="32"/>
      <c r="EL713" s="32"/>
      <c r="EM713" s="32"/>
      <c r="EN713" s="32"/>
      <c r="EO713" s="32"/>
      <c r="EP713" s="32"/>
      <c r="EQ713" s="32"/>
      <c r="ER713" s="32"/>
      <c r="ES713" s="32"/>
      <c r="ET713" s="32"/>
      <c r="EU713" s="32"/>
      <c r="EV713" s="32"/>
      <c r="EW713" s="32"/>
      <c r="EX713" s="32"/>
      <c r="EY713" s="32"/>
      <c r="EZ713" s="32"/>
      <c r="FA713" s="32"/>
      <c r="FB713" s="32"/>
      <c r="FC713" s="32"/>
      <c r="FD713" s="32"/>
      <c r="FE713" s="32"/>
      <c r="FF713" s="32"/>
      <c r="FG713" s="32"/>
      <c r="FH713" s="32"/>
      <c r="FI713" s="32"/>
      <c r="FJ713" s="32"/>
      <c r="FK713" s="32"/>
      <c r="FL713" s="32"/>
      <c r="FM713" s="32"/>
      <c r="FN713" s="32"/>
      <c r="FO713" s="32"/>
      <c r="FP713" s="32"/>
      <c r="FQ713" s="32"/>
      <c r="FR713" s="32"/>
      <c r="FS713" s="32"/>
      <c r="FT713" s="32"/>
      <c r="FU713" s="32"/>
      <c r="FV713" s="32"/>
      <c r="FW713" s="32"/>
      <c r="FX713" s="32"/>
      <c r="FY713" s="32"/>
      <c r="FZ713" s="32"/>
      <c r="GA713" s="32"/>
      <c r="GB713" s="32"/>
      <c r="GC713" s="32"/>
      <c r="GD713" s="32"/>
      <c r="GE713" s="32"/>
      <c r="GF713" s="32"/>
      <c r="GG713" s="32"/>
      <c r="GH713" s="32"/>
      <c r="GI713" s="32"/>
      <c r="GJ713" s="32"/>
      <c r="GK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</row>
    <row r="714" spans="1:258" ht="18" x14ac:dyDescent="0.25">
      <c r="A714" s="33">
        <f>LOOKUP(2,1/($A$4:$A713&lt;&gt;""),$A$4:$A713)+1</f>
        <v>706</v>
      </c>
      <c r="B714" s="34"/>
      <c r="C714" s="48"/>
      <c r="D714" s="35" t="str">
        <f ca="1">IFERROR(IF($E714="","",VLOOKUP($E714,'Currency Pairs'!$B$4:$D$1001,3,FALSE)),"")</f>
        <v/>
      </c>
      <c r="E714" s="47" t="str">
        <f ca="1">IFERROR(IF($D714="","",VLOOKUP($D714,'Currency Pairs'!$A$4:$B$1001,2,FALSE)),"")</f>
        <v/>
      </c>
      <c r="F714" s="48"/>
      <c r="G714" s="47"/>
      <c r="H714" s="47"/>
      <c r="I714" s="47"/>
      <c r="J714" s="49" t="str">
        <f t="shared" si="22"/>
        <v/>
      </c>
      <c r="K714" s="77"/>
      <c r="L714" s="47"/>
      <c r="M714" s="50"/>
      <c r="N714" s="51" t="str">
        <f>IF(OR($G714="",$L714=""),"",ROUND(IF($F714="Long",(L714-G714),(G714-L714)) * POWER(10, VLOOKUP($D714,'Currency Pairs'!$A:$C,3,FALSE)),0))</f>
        <v/>
      </c>
      <c r="O714" s="93" t="str">
        <f>IF($P714="","",(($P714+$Q714+$R714)/LOOKUP(2,1/($V$4:$V713&lt;&gt;""),$V$4:$V713)))</f>
        <v/>
      </c>
      <c r="P714" s="52"/>
      <c r="Q714" s="52"/>
      <c r="R714" s="52"/>
      <c r="S714" s="40" t="str">
        <f t="shared" si="23"/>
        <v/>
      </c>
      <c r="T714" s="64"/>
      <c r="U714" s="64"/>
      <c r="V714" s="39" t="str">
        <f>IF($P714="","",$P714+$Q714+LOOKUP(2,1/($V$4:$V713&lt;&gt;""),$V$4:$V713))</f>
        <v/>
      </c>
      <c r="W714" s="40"/>
      <c r="X714" s="40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  <c r="CY714" s="33"/>
      <c r="CZ714" s="33"/>
      <c r="DA714" s="33"/>
      <c r="DB714" s="33"/>
      <c r="DC714" s="33"/>
      <c r="DD714" s="33"/>
      <c r="DE714" s="33"/>
      <c r="DF714" s="33"/>
      <c r="DG714" s="33"/>
      <c r="DH714" s="33"/>
      <c r="DI714" s="33"/>
      <c r="DJ714" s="33"/>
      <c r="DK714" s="33"/>
      <c r="DL714" s="33"/>
      <c r="DM714" s="33"/>
      <c r="DN714" s="33"/>
      <c r="DO714" s="33"/>
      <c r="DP714" s="33"/>
      <c r="DQ714" s="33"/>
      <c r="DR714" s="33"/>
      <c r="DS714" s="33"/>
      <c r="DT714" s="33"/>
      <c r="DU714" s="33"/>
      <c r="DV714" s="33"/>
      <c r="DW714" s="33"/>
      <c r="DX714" s="33"/>
      <c r="DY714" s="33"/>
      <c r="DZ714" s="33"/>
      <c r="EA714" s="33"/>
      <c r="EB714" s="33"/>
      <c r="EC714" s="33"/>
      <c r="ED714" s="33"/>
      <c r="EE714" s="33"/>
      <c r="EF714" s="33"/>
      <c r="EG714" s="33"/>
      <c r="EH714" s="33"/>
      <c r="EI714" s="33"/>
      <c r="EJ714" s="33"/>
      <c r="EK714" s="33"/>
      <c r="EL714" s="33"/>
      <c r="EM714" s="33"/>
      <c r="EN714" s="33"/>
      <c r="EO714" s="33"/>
      <c r="EP714" s="33"/>
      <c r="EQ714" s="33"/>
      <c r="ER714" s="33"/>
      <c r="ES714" s="33"/>
      <c r="ET714" s="33"/>
      <c r="EU714" s="33"/>
      <c r="EV714" s="33"/>
      <c r="EW714" s="33"/>
      <c r="EX714" s="33"/>
      <c r="EY714" s="33"/>
      <c r="EZ714" s="33"/>
      <c r="FA714" s="33"/>
      <c r="FB714" s="33"/>
      <c r="FC714" s="33"/>
      <c r="FD714" s="33"/>
      <c r="FE714" s="33"/>
      <c r="FF714" s="33"/>
      <c r="FG714" s="33"/>
      <c r="FH714" s="33"/>
      <c r="FI714" s="33"/>
      <c r="FJ714" s="33"/>
      <c r="FK714" s="33"/>
      <c r="FL714" s="33"/>
      <c r="FM714" s="33"/>
      <c r="FN714" s="33"/>
      <c r="FO714" s="33"/>
      <c r="FP714" s="33"/>
      <c r="FQ714" s="33"/>
      <c r="FR714" s="33"/>
      <c r="FS714" s="33"/>
      <c r="FT714" s="33"/>
      <c r="FU714" s="33"/>
      <c r="FV714" s="33"/>
      <c r="FW714" s="33"/>
      <c r="FX714" s="33"/>
      <c r="FY714" s="33"/>
      <c r="FZ714" s="33"/>
      <c r="GA714" s="33"/>
      <c r="GB714" s="33"/>
      <c r="GC714" s="33"/>
      <c r="GD714" s="33"/>
      <c r="GE714" s="33"/>
      <c r="GF714" s="33"/>
      <c r="GG714" s="33"/>
      <c r="GH714" s="33"/>
      <c r="GI714" s="33"/>
      <c r="GJ714" s="33"/>
      <c r="GK714" s="33"/>
      <c r="GL714" s="33"/>
      <c r="GM714" s="33"/>
      <c r="GN714" s="33"/>
      <c r="GO714" s="33"/>
      <c r="GP714" s="33"/>
      <c r="GQ714" s="33"/>
      <c r="GR714" s="33"/>
      <c r="GS714" s="33"/>
      <c r="GT714" s="33"/>
      <c r="GU714" s="33"/>
      <c r="GV714" s="33"/>
      <c r="GW714" s="33"/>
      <c r="GX714" s="33"/>
      <c r="GY714" s="33"/>
      <c r="GZ714" s="33"/>
      <c r="HA714" s="33"/>
      <c r="HB714" s="33"/>
      <c r="HC714" s="33"/>
      <c r="HD714" s="33"/>
      <c r="HE714" s="33"/>
      <c r="HF714" s="33"/>
      <c r="HG714" s="33"/>
      <c r="HH714" s="33"/>
      <c r="HI714" s="33"/>
      <c r="HJ714" s="33"/>
      <c r="HK714" s="33"/>
      <c r="HL714" s="33"/>
      <c r="HM714" s="33"/>
      <c r="HN714" s="33"/>
      <c r="HO714" s="33"/>
      <c r="HP714" s="33"/>
      <c r="HQ714" s="33"/>
      <c r="HR714" s="33"/>
      <c r="HS714" s="33"/>
      <c r="HT714" s="33"/>
      <c r="HU714" s="33"/>
      <c r="HV714" s="33"/>
      <c r="HW714" s="33"/>
      <c r="HX714" s="33"/>
      <c r="HY714" s="33"/>
      <c r="HZ714" s="33"/>
      <c r="IA714" s="33"/>
      <c r="IB714" s="33"/>
      <c r="IC714" s="33"/>
      <c r="ID714" s="33"/>
      <c r="IE714" s="33"/>
      <c r="IF714" s="33"/>
      <c r="IG714" s="33"/>
      <c r="IH714" s="33"/>
      <c r="II714" s="33"/>
      <c r="IJ714" s="33"/>
      <c r="IK714" s="33"/>
      <c r="IL714" s="33"/>
      <c r="IM714" s="33"/>
      <c r="IN714" s="33"/>
      <c r="IO714" s="33"/>
      <c r="IP714" s="33"/>
      <c r="IQ714" s="33"/>
      <c r="IR714" s="33"/>
      <c r="IS714" s="33"/>
      <c r="IT714" s="33"/>
      <c r="IU714" s="33"/>
      <c r="IV714" s="33"/>
      <c r="IW714" s="33"/>
      <c r="IX714" s="33"/>
    </row>
    <row r="715" spans="1:258" ht="18" x14ac:dyDescent="0.25">
      <c r="A715" s="24">
        <f>LOOKUP(2,1/($A$4:$A714&lt;&gt;""),$A$4:$A714)+1</f>
        <v>707</v>
      </c>
      <c r="B715" s="25"/>
      <c r="C715" s="42"/>
      <c r="D715" s="26" t="str">
        <f ca="1">IFERROR(IF($E715="","",VLOOKUP($E715,'Currency Pairs'!$B$4:$D$1001,3,FALSE)),"")</f>
        <v/>
      </c>
      <c r="E715" s="41" t="str">
        <f ca="1">IFERROR(IF($D715="","",VLOOKUP($D715,'Currency Pairs'!$A$4:$B$1001,2,FALSE)),"")</f>
        <v/>
      </c>
      <c r="F715" s="42"/>
      <c r="G715" s="41"/>
      <c r="H715" s="41"/>
      <c r="I715" s="41"/>
      <c r="J715" s="43" t="str">
        <f t="shared" si="22"/>
        <v/>
      </c>
      <c r="K715" s="76"/>
      <c r="L715" s="41"/>
      <c r="M715" s="44"/>
      <c r="N715" s="45" t="str">
        <f>IF(OR($G715="",$L715=""),"",ROUND(IF($F715="Long",(L715-G715),(G715-L715)) * POWER(10, VLOOKUP($D715,'Currency Pairs'!$A:$C,3,FALSE)),0))</f>
        <v/>
      </c>
      <c r="O715" s="89" t="str">
        <f>IF($P715="","",(($P715+$Q715+$R715)/LOOKUP(2,1/($V$4:$V714&lt;&gt;""),$V$4:$V714)))</f>
        <v/>
      </c>
      <c r="P715" s="46"/>
      <c r="Q715" s="46"/>
      <c r="R715" s="46"/>
      <c r="S715" s="31" t="str">
        <f t="shared" si="23"/>
        <v/>
      </c>
      <c r="T715" s="63"/>
      <c r="U715" s="63"/>
      <c r="V715" s="30" t="str">
        <f>IF($P715="","",$P715+$Q715+LOOKUP(2,1/($V$4:$V714&lt;&gt;""),$V$4:$V714))</f>
        <v/>
      </c>
      <c r="W715" s="31"/>
      <c r="X715" s="31"/>
      <c r="Y715" s="32"/>
      <c r="Z715" s="32"/>
      <c r="AA715" s="32"/>
      <c r="AB715" s="32"/>
      <c r="AC715" s="32"/>
      <c r="AD715" s="32"/>
      <c r="AE715" s="32"/>
      <c r="AF715" s="32"/>
      <c r="AG715" s="32"/>
      <c r="AH715" s="32"/>
      <c r="AI715" s="32"/>
      <c r="AJ715" s="32"/>
      <c r="AK715" s="32"/>
      <c r="AL715" s="32"/>
      <c r="AM715" s="32"/>
      <c r="AN715" s="32"/>
      <c r="AO715" s="32"/>
      <c r="AP715" s="32"/>
      <c r="AQ715" s="32"/>
      <c r="AR715" s="32"/>
      <c r="AS715" s="32"/>
      <c r="AT715" s="32"/>
      <c r="AU715" s="32"/>
      <c r="AV715" s="32"/>
      <c r="AW715" s="32"/>
      <c r="AX715" s="32"/>
      <c r="AY715" s="32"/>
      <c r="AZ715" s="32"/>
      <c r="BA715" s="32"/>
      <c r="BB715" s="32"/>
      <c r="BC715" s="32"/>
      <c r="BD715" s="32"/>
      <c r="BE715" s="32"/>
      <c r="BF715" s="32"/>
      <c r="BG715" s="32"/>
      <c r="BH715" s="32"/>
      <c r="BI715" s="32"/>
      <c r="BJ715" s="32"/>
      <c r="BK715" s="32"/>
      <c r="BL715" s="32"/>
      <c r="BM715" s="32"/>
      <c r="BN715" s="32"/>
      <c r="BO715" s="32"/>
      <c r="BP715" s="32"/>
      <c r="BQ715" s="32"/>
      <c r="BR715" s="32"/>
      <c r="BS715" s="32"/>
      <c r="BT715" s="32"/>
      <c r="BU715" s="32"/>
      <c r="BV715" s="32"/>
      <c r="BW715" s="32"/>
      <c r="BX715" s="32"/>
      <c r="BY715" s="32"/>
      <c r="BZ715" s="32"/>
      <c r="CA715" s="32"/>
      <c r="CB715" s="32"/>
      <c r="CC715" s="32"/>
      <c r="CD715" s="32"/>
      <c r="CE715" s="32"/>
      <c r="CF715" s="32"/>
      <c r="CG715" s="32"/>
      <c r="CH715" s="32"/>
      <c r="CI715" s="32"/>
      <c r="CJ715" s="32"/>
      <c r="CK715" s="32"/>
      <c r="CL715" s="32"/>
      <c r="CM715" s="32"/>
      <c r="CN715" s="32"/>
      <c r="CO715" s="32"/>
      <c r="CP715" s="32"/>
      <c r="CQ715" s="32"/>
      <c r="CR715" s="32"/>
      <c r="CS715" s="32"/>
      <c r="CT715" s="32"/>
      <c r="CU715" s="32"/>
      <c r="CV715" s="32"/>
      <c r="CW715" s="32"/>
      <c r="CX715" s="32"/>
      <c r="CY715" s="32"/>
      <c r="CZ715" s="32"/>
      <c r="DA715" s="32"/>
      <c r="DB715" s="32"/>
      <c r="DC715" s="32"/>
      <c r="DD715" s="32"/>
      <c r="DE715" s="32"/>
      <c r="DF715" s="32"/>
      <c r="DG715" s="32"/>
      <c r="DH715" s="32"/>
      <c r="DI715" s="32"/>
      <c r="DJ715" s="32"/>
      <c r="DK715" s="32"/>
      <c r="DL715" s="32"/>
      <c r="DM715" s="32"/>
      <c r="DN715" s="32"/>
      <c r="DO715" s="32"/>
      <c r="DP715" s="32"/>
      <c r="DQ715" s="32"/>
      <c r="DR715" s="32"/>
      <c r="DS715" s="32"/>
      <c r="DT715" s="32"/>
      <c r="DU715" s="32"/>
      <c r="DV715" s="32"/>
      <c r="DW715" s="32"/>
      <c r="DX715" s="32"/>
      <c r="DY715" s="32"/>
      <c r="DZ715" s="32"/>
      <c r="EA715" s="32"/>
      <c r="EB715" s="32"/>
      <c r="EC715" s="32"/>
      <c r="ED715" s="32"/>
      <c r="EE715" s="32"/>
      <c r="EF715" s="32"/>
      <c r="EG715" s="32"/>
      <c r="EH715" s="32"/>
      <c r="EI715" s="32"/>
      <c r="EJ715" s="32"/>
      <c r="EK715" s="32"/>
      <c r="EL715" s="32"/>
      <c r="EM715" s="32"/>
      <c r="EN715" s="32"/>
      <c r="EO715" s="32"/>
      <c r="EP715" s="32"/>
      <c r="EQ715" s="32"/>
      <c r="ER715" s="32"/>
      <c r="ES715" s="32"/>
      <c r="ET715" s="32"/>
      <c r="EU715" s="32"/>
      <c r="EV715" s="32"/>
      <c r="EW715" s="32"/>
      <c r="EX715" s="32"/>
      <c r="EY715" s="32"/>
      <c r="EZ715" s="32"/>
      <c r="FA715" s="32"/>
      <c r="FB715" s="32"/>
      <c r="FC715" s="32"/>
      <c r="FD715" s="32"/>
      <c r="FE715" s="32"/>
      <c r="FF715" s="32"/>
      <c r="FG715" s="32"/>
      <c r="FH715" s="32"/>
      <c r="FI715" s="32"/>
      <c r="FJ715" s="32"/>
      <c r="FK715" s="32"/>
      <c r="FL715" s="32"/>
      <c r="FM715" s="32"/>
      <c r="FN715" s="32"/>
      <c r="FO715" s="32"/>
      <c r="FP715" s="32"/>
      <c r="FQ715" s="32"/>
      <c r="FR715" s="32"/>
      <c r="FS715" s="32"/>
      <c r="FT715" s="32"/>
      <c r="FU715" s="32"/>
      <c r="FV715" s="32"/>
      <c r="FW715" s="32"/>
      <c r="FX715" s="32"/>
      <c r="FY715" s="32"/>
      <c r="FZ715" s="32"/>
      <c r="GA715" s="32"/>
      <c r="GB715" s="32"/>
      <c r="GC715" s="32"/>
      <c r="GD715" s="32"/>
      <c r="GE715" s="32"/>
      <c r="GF715" s="32"/>
      <c r="GG715" s="32"/>
      <c r="GH715" s="32"/>
      <c r="GI715" s="32"/>
      <c r="GJ715" s="32"/>
      <c r="GK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</row>
    <row r="716" spans="1:258" ht="18" x14ac:dyDescent="0.25">
      <c r="A716" s="33">
        <f>LOOKUP(2,1/($A$4:$A715&lt;&gt;""),$A$4:$A715)+1</f>
        <v>708</v>
      </c>
      <c r="B716" s="34"/>
      <c r="C716" s="48"/>
      <c r="D716" s="35" t="str">
        <f ca="1">IFERROR(IF($E716="","",VLOOKUP($E716,'Currency Pairs'!$B$4:$D$1001,3,FALSE)),"")</f>
        <v/>
      </c>
      <c r="E716" s="47" t="str">
        <f ca="1">IFERROR(IF($D716="","",VLOOKUP($D716,'Currency Pairs'!$A$4:$B$1001,2,FALSE)),"")</f>
        <v/>
      </c>
      <c r="F716" s="48"/>
      <c r="G716" s="47"/>
      <c r="H716" s="47"/>
      <c r="I716" s="47"/>
      <c r="J716" s="49" t="str">
        <f t="shared" ref="J716:J779" si="24">IF(OR($G716="",$H716="",$I716=""),"",ROUND(ABS(($G716-$I716)/($G716-$H716)),2))</f>
        <v/>
      </c>
      <c r="K716" s="77"/>
      <c r="L716" s="47"/>
      <c r="M716" s="50"/>
      <c r="N716" s="51" t="str">
        <f>IF(OR($G716="",$L716=""),"",ROUND(IF($F716="Long",(L716-G716),(G716-L716)) * POWER(10, VLOOKUP($D716,'Currency Pairs'!$A:$C,3,FALSE)),0))</f>
        <v/>
      </c>
      <c r="O716" s="93" t="str">
        <f>IF($P716="","",(($P716+$Q716+$R716)/LOOKUP(2,1/($V$4:$V715&lt;&gt;""),$V$4:$V715)))</f>
        <v/>
      </c>
      <c r="P716" s="52"/>
      <c r="Q716" s="52"/>
      <c r="R716" s="52"/>
      <c r="S716" s="40" t="str">
        <f t="shared" si="23"/>
        <v/>
      </c>
      <c r="T716" s="64"/>
      <c r="U716" s="64"/>
      <c r="V716" s="39" t="str">
        <f>IF($P716="","",$P716+$Q716+LOOKUP(2,1/($V$4:$V715&lt;&gt;""),$V$4:$V715))</f>
        <v/>
      </c>
      <c r="W716" s="40"/>
      <c r="X716" s="40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  <c r="CY716" s="33"/>
      <c r="CZ716" s="33"/>
      <c r="DA716" s="33"/>
      <c r="DB716" s="33"/>
      <c r="DC716" s="33"/>
      <c r="DD716" s="33"/>
      <c r="DE716" s="33"/>
      <c r="DF716" s="33"/>
      <c r="DG716" s="33"/>
      <c r="DH716" s="33"/>
      <c r="DI716" s="33"/>
      <c r="DJ716" s="33"/>
      <c r="DK716" s="33"/>
      <c r="DL716" s="33"/>
      <c r="DM716" s="33"/>
      <c r="DN716" s="33"/>
      <c r="DO716" s="33"/>
      <c r="DP716" s="33"/>
      <c r="DQ716" s="33"/>
      <c r="DR716" s="33"/>
      <c r="DS716" s="33"/>
      <c r="DT716" s="33"/>
      <c r="DU716" s="33"/>
      <c r="DV716" s="33"/>
      <c r="DW716" s="33"/>
      <c r="DX716" s="33"/>
      <c r="DY716" s="33"/>
      <c r="DZ716" s="33"/>
      <c r="EA716" s="33"/>
      <c r="EB716" s="33"/>
      <c r="EC716" s="33"/>
      <c r="ED716" s="33"/>
      <c r="EE716" s="33"/>
      <c r="EF716" s="33"/>
      <c r="EG716" s="33"/>
      <c r="EH716" s="33"/>
      <c r="EI716" s="33"/>
      <c r="EJ716" s="33"/>
      <c r="EK716" s="33"/>
      <c r="EL716" s="33"/>
      <c r="EM716" s="33"/>
      <c r="EN716" s="33"/>
      <c r="EO716" s="33"/>
      <c r="EP716" s="33"/>
      <c r="EQ716" s="33"/>
      <c r="ER716" s="33"/>
      <c r="ES716" s="33"/>
      <c r="ET716" s="33"/>
      <c r="EU716" s="33"/>
      <c r="EV716" s="33"/>
      <c r="EW716" s="33"/>
      <c r="EX716" s="33"/>
      <c r="EY716" s="33"/>
      <c r="EZ716" s="33"/>
      <c r="FA716" s="33"/>
      <c r="FB716" s="33"/>
      <c r="FC716" s="33"/>
      <c r="FD716" s="33"/>
      <c r="FE716" s="33"/>
      <c r="FF716" s="33"/>
      <c r="FG716" s="33"/>
      <c r="FH716" s="33"/>
      <c r="FI716" s="33"/>
      <c r="FJ716" s="33"/>
      <c r="FK716" s="33"/>
      <c r="FL716" s="33"/>
      <c r="FM716" s="33"/>
      <c r="FN716" s="33"/>
      <c r="FO716" s="33"/>
      <c r="FP716" s="33"/>
      <c r="FQ716" s="33"/>
      <c r="FR716" s="33"/>
      <c r="FS716" s="33"/>
      <c r="FT716" s="33"/>
      <c r="FU716" s="33"/>
      <c r="FV716" s="33"/>
      <c r="FW716" s="33"/>
      <c r="FX716" s="33"/>
      <c r="FY716" s="33"/>
      <c r="FZ716" s="33"/>
      <c r="GA716" s="33"/>
      <c r="GB716" s="33"/>
      <c r="GC716" s="33"/>
      <c r="GD716" s="33"/>
      <c r="GE716" s="33"/>
      <c r="GF716" s="33"/>
      <c r="GG716" s="33"/>
      <c r="GH716" s="33"/>
      <c r="GI716" s="33"/>
      <c r="GJ716" s="33"/>
      <c r="GK716" s="33"/>
      <c r="GL716" s="33"/>
      <c r="GM716" s="33"/>
      <c r="GN716" s="33"/>
      <c r="GO716" s="33"/>
      <c r="GP716" s="33"/>
      <c r="GQ716" s="33"/>
      <c r="GR716" s="33"/>
      <c r="GS716" s="33"/>
      <c r="GT716" s="33"/>
      <c r="GU716" s="33"/>
      <c r="GV716" s="33"/>
      <c r="GW716" s="33"/>
      <c r="GX716" s="33"/>
      <c r="GY716" s="33"/>
      <c r="GZ716" s="33"/>
      <c r="HA716" s="33"/>
      <c r="HB716" s="33"/>
      <c r="HC716" s="33"/>
      <c r="HD716" s="33"/>
      <c r="HE716" s="33"/>
      <c r="HF716" s="33"/>
      <c r="HG716" s="33"/>
      <c r="HH716" s="33"/>
      <c r="HI716" s="33"/>
      <c r="HJ716" s="33"/>
      <c r="HK716" s="33"/>
      <c r="HL716" s="33"/>
      <c r="HM716" s="33"/>
      <c r="HN716" s="33"/>
      <c r="HO716" s="33"/>
      <c r="HP716" s="33"/>
      <c r="HQ716" s="33"/>
      <c r="HR716" s="33"/>
      <c r="HS716" s="33"/>
      <c r="HT716" s="33"/>
      <c r="HU716" s="33"/>
      <c r="HV716" s="33"/>
      <c r="HW716" s="33"/>
      <c r="HX716" s="33"/>
      <c r="HY716" s="33"/>
      <c r="HZ716" s="33"/>
      <c r="IA716" s="33"/>
      <c r="IB716" s="33"/>
      <c r="IC716" s="33"/>
      <c r="ID716" s="33"/>
      <c r="IE716" s="33"/>
      <c r="IF716" s="33"/>
      <c r="IG716" s="33"/>
      <c r="IH716" s="33"/>
      <c r="II716" s="33"/>
      <c r="IJ716" s="33"/>
      <c r="IK716" s="33"/>
      <c r="IL716" s="33"/>
      <c r="IM716" s="33"/>
      <c r="IN716" s="33"/>
      <c r="IO716" s="33"/>
      <c r="IP716" s="33"/>
      <c r="IQ716" s="33"/>
      <c r="IR716" s="33"/>
      <c r="IS716" s="33"/>
      <c r="IT716" s="33"/>
      <c r="IU716" s="33"/>
      <c r="IV716" s="33"/>
      <c r="IW716" s="33"/>
      <c r="IX716" s="33"/>
    </row>
    <row r="717" spans="1:258" ht="18" x14ac:dyDescent="0.25">
      <c r="A717" s="24">
        <f>LOOKUP(2,1/($A$4:$A716&lt;&gt;""),$A$4:$A716)+1</f>
        <v>709</v>
      </c>
      <c r="B717" s="25"/>
      <c r="C717" s="42"/>
      <c r="D717" s="26" t="str">
        <f ca="1">IFERROR(IF($E717="","",VLOOKUP($E717,'Currency Pairs'!$B$4:$D$1001,3,FALSE)),"")</f>
        <v/>
      </c>
      <c r="E717" s="41" t="str">
        <f ca="1">IFERROR(IF($D717="","",VLOOKUP($D717,'Currency Pairs'!$A$4:$B$1001,2,FALSE)),"")</f>
        <v/>
      </c>
      <c r="F717" s="42"/>
      <c r="G717" s="41"/>
      <c r="H717" s="41"/>
      <c r="I717" s="41"/>
      <c r="J717" s="43" t="str">
        <f t="shared" si="24"/>
        <v/>
      </c>
      <c r="K717" s="76"/>
      <c r="L717" s="41"/>
      <c r="M717" s="44"/>
      <c r="N717" s="45" t="str">
        <f>IF(OR($G717="",$L717=""),"",ROUND(IF($F717="Long",(L717-G717),(G717-L717)) * POWER(10, VLOOKUP($D717,'Currency Pairs'!$A:$C,3,FALSE)),0))</f>
        <v/>
      </c>
      <c r="O717" s="89" t="str">
        <f>IF($P717="","",(($P717+$Q717+$R717)/LOOKUP(2,1/($V$4:$V716&lt;&gt;""),$V$4:$V716)))</f>
        <v/>
      </c>
      <c r="P717" s="46"/>
      <c r="Q717" s="46"/>
      <c r="R717" s="46"/>
      <c r="S717" s="31" t="str">
        <f t="shared" si="23"/>
        <v/>
      </c>
      <c r="T717" s="63"/>
      <c r="U717" s="63"/>
      <c r="V717" s="30" t="str">
        <f>IF($P717="","",$P717+$Q717+LOOKUP(2,1/($V$4:$V716&lt;&gt;""),$V$4:$V716))</f>
        <v/>
      </c>
      <c r="W717" s="31"/>
      <c r="X717" s="31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32"/>
      <c r="AO717" s="32"/>
      <c r="AP717" s="32"/>
      <c r="AQ717" s="32"/>
      <c r="AR717" s="32"/>
      <c r="AS717" s="32"/>
      <c r="AT717" s="32"/>
      <c r="AU717" s="32"/>
      <c r="AV717" s="32"/>
      <c r="AW717" s="32"/>
      <c r="AX717" s="32"/>
      <c r="AY717" s="32"/>
      <c r="AZ717" s="32"/>
      <c r="BA717" s="32"/>
      <c r="BB717" s="32"/>
      <c r="BC717" s="32"/>
      <c r="BD717" s="32"/>
      <c r="BE717" s="32"/>
      <c r="BF717" s="32"/>
      <c r="BG717" s="32"/>
      <c r="BH717" s="32"/>
      <c r="BI717" s="32"/>
      <c r="BJ717" s="32"/>
      <c r="BK717" s="32"/>
      <c r="BL717" s="32"/>
      <c r="BM717" s="32"/>
      <c r="BN717" s="32"/>
      <c r="BO717" s="32"/>
      <c r="BP717" s="32"/>
      <c r="BQ717" s="32"/>
      <c r="BR717" s="32"/>
      <c r="BS717" s="32"/>
      <c r="BT717" s="32"/>
      <c r="BU717" s="32"/>
      <c r="BV717" s="32"/>
      <c r="BW717" s="32"/>
      <c r="BX717" s="32"/>
      <c r="BY717" s="32"/>
      <c r="BZ717" s="32"/>
      <c r="CA717" s="32"/>
      <c r="CB717" s="32"/>
      <c r="CC717" s="32"/>
      <c r="CD717" s="32"/>
      <c r="CE717" s="32"/>
      <c r="CF717" s="32"/>
      <c r="CG717" s="32"/>
      <c r="CH717" s="32"/>
      <c r="CI717" s="32"/>
      <c r="CJ717" s="32"/>
      <c r="CK717" s="32"/>
      <c r="CL717" s="32"/>
      <c r="CM717" s="32"/>
      <c r="CN717" s="32"/>
      <c r="CO717" s="32"/>
      <c r="CP717" s="32"/>
      <c r="CQ717" s="32"/>
      <c r="CR717" s="32"/>
      <c r="CS717" s="32"/>
      <c r="CT717" s="32"/>
      <c r="CU717" s="32"/>
      <c r="CV717" s="32"/>
      <c r="CW717" s="32"/>
      <c r="CX717" s="32"/>
      <c r="CY717" s="32"/>
      <c r="CZ717" s="32"/>
      <c r="DA717" s="32"/>
      <c r="DB717" s="32"/>
      <c r="DC717" s="32"/>
      <c r="DD717" s="32"/>
      <c r="DE717" s="32"/>
      <c r="DF717" s="32"/>
      <c r="DG717" s="32"/>
      <c r="DH717" s="32"/>
      <c r="DI717" s="32"/>
      <c r="DJ717" s="32"/>
      <c r="DK717" s="32"/>
      <c r="DL717" s="32"/>
      <c r="DM717" s="32"/>
      <c r="DN717" s="32"/>
      <c r="DO717" s="32"/>
      <c r="DP717" s="32"/>
      <c r="DQ717" s="32"/>
      <c r="DR717" s="32"/>
      <c r="DS717" s="32"/>
      <c r="DT717" s="32"/>
      <c r="DU717" s="32"/>
      <c r="DV717" s="32"/>
      <c r="DW717" s="32"/>
      <c r="DX717" s="32"/>
      <c r="DY717" s="32"/>
      <c r="DZ717" s="32"/>
      <c r="EA717" s="32"/>
      <c r="EB717" s="32"/>
      <c r="EC717" s="32"/>
      <c r="ED717" s="32"/>
      <c r="EE717" s="32"/>
      <c r="EF717" s="32"/>
      <c r="EG717" s="32"/>
      <c r="EH717" s="32"/>
      <c r="EI717" s="32"/>
      <c r="EJ717" s="32"/>
      <c r="EK717" s="32"/>
      <c r="EL717" s="32"/>
      <c r="EM717" s="32"/>
      <c r="EN717" s="32"/>
      <c r="EO717" s="32"/>
      <c r="EP717" s="32"/>
      <c r="EQ717" s="32"/>
      <c r="ER717" s="32"/>
      <c r="ES717" s="32"/>
      <c r="ET717" s="32"/>
      <c r="EU717" s="32"/>
      <c r="EV717" s="32"/>
      <c r="EW717" s="32"/>
      <c r="EX717" s="32"/>
      <c r="EY717" s="32"/>
      <c r="EZ717" s="32"/>
      <c r="FA717" s="32"/>
      <c r="FB717" s="32"/>
      <c r="FC717" s="32"/>
      <c r="FD717" s="32"/>
      <c r="FE717" s="32"/>
      <c r="FF717" s="32"/>
      <c r="FG717" s="32"/>
      <c r="FH717" s="32"/>
      <c r="FI717" s="32"/>
      <c r="FJ717" s="32"/>
      <c r="FK717" s="32"/>
      <c r="FL717" s="32"/>
      <c r="FM717" s="32"/>
      <c r="FN717" s="32"/>
      <c r="FO717" s="32"/>
      <c r="FP717" s="32"/>
      <c r="FQ717" s="32"/>
      <c r="FR717" s="32"/>
      <c r="FS717" s="32"/>
      <c r="FT717" s="32"/>
      <c r="FU717" s="32"/>
      <c r="FV717" s="32"/>
      <c r="FW717" s="32"/>
      <c r="FX717" s="32"/>
      <c r="FY717" s="32"/>
      <c r="FZ717" s="32"/>
      <c r="GA717" s="32"/>
      <c r="GB717" s="32"/>
      <c r="GC717" s="32"/>
      <c r="GD717" s="32"/>
      <c r="GE717" s="32"/>
      <c r="GF717" s="32"/>
      <c r="GG717" s="32"/>
      <c r="GH717" s="32"/>
      <c r="GI717" s="32"/>
      <c r="GJ717" s="32"/>
      <c r="GK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</row>
    <row r="718" spans="1:258" ht="18" x14ac:dyDescent="0.25">
      <c r="A718" s="33">
        <f>LOOKUP(2,1/($A$4:$A717&lt;&gt;""),$A$4:$A717)+1</f>
        <v>710</v>
      </c>
      <c r="B718" s="34"/>
      <c r="C718" s="48"/>
      <c r="D718" s="35" t="str">
        <f ca="1">IFERROR(IF($E718="","",VLOOKUP($E718,'Currency Pairs'!$B$4:$D$1001,3,FALSE)),"")</f>
        <v/>
      </c>
      <c r="E718" s="47" t="str">
        <f ca="1">IFERROR(IF($D718="","",VLOOKUP($D718,'Currency Pairs'!$A$4:$B$1001,2,FALSE)),"")</f>
        <v/>
      </c>
      <c r="F718" s="48"/>
      <c r="G718" s="47"/>
      <c r="H718" s="47"/>
      <c r="I718" s="47"/>
      <c r="J718" s="49" t="str">
        <f t="shared" si="24"/>
        <v/>
      </c>
      <c r="K718" s="77"/>
      <c r="L718" s="47"/>
      <c r="M718" s="50"/>
      <c r="N718" s="51" t="str">
        <f>IF(OR($G718="",$L718=""),"",ROUND(IF($F718="Long",(L718-G718),(G718-L718)) * POWER(10, VLOOKUP($D718,'Currency Pairs'!$A:$C,3,FALSE)),0))</f>
        <v/>
      </c>
      <c r="O718" s="93" t="str">
        <f>IF($P718="","",(($P718+$Q718+$R718)/LOOKUP(2,1/($V$4:$V717&lt;&gt;""),$V$4:$V717)))</f>
        <v/>
      </c>
      <c r="P718" s="52"/>
      <c r="Q718" s="52"/>
      <c r="R718" s="52"/>
      <c r="S718" s="40" t="str">
        <f t="shared" si="23"/>
        <v/>
      </c>
      <c r="T718" s="64"/>
      <c r="U718" s="64"/>
      <c r="V718" s="39" t="str">
        <f>IF($P718="","",$P718+$Q718+LOOKUP(2,1/($V$4:$V717&lt;&gt;""),$V$4:$V717))</f>
        <v/>
      </c>
      <c r="W718" s="40"/>
      <c r="X718" s="40"/>
      <c r="Y718" s="33"/>
      <c r="Z718" s="33"/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  <c r="CY718" s="33"/>
      <c r="CZ718" s="33"/>
      <c r="DA718" s="33"/>
      <c r="DB718" s="33"/>
      <c r="DC718" s="33"/>
      <c r="DD718" s="33"/>
      <c r="DE718" s="33"/>
      <c r="DF718" s="33"/>
      <c r="DG718" s="33"/>
      <c r="DH718" s="33"/>
      <c r="DI718" s="33"/>
      <c r="DJ718" s="33"/>
      <c r="DK718" s="33"/>
      <c r="DL718" s="33"/>
      <c r="DM718" s="33"/>
      <c r="DN718" s="33"/>
      <c r="DO718" s="33"/>
      <c r="DP718" s="33"/>
      <c r="DQ718" s="33"/>
      <c r="DR718" s="33"/>
      <c r="DS718" s="33"/>
      <c r="DT718" s="33"/>
      <c r="DU718" s="33"/>
      <c r="DV718" s="33"/>
      <c r="DW718" s="33"/>
      <c r="DX718" s="33"/>
      <c r="DY718" s="33"/>
      <c r="DZ718" s="33"/>
      <c r="EA718" s="33"/>
      <c r="EB718" s="33"/>
      <c r="EC718" s="33"/>
      <c r="ED718" s="33"/>
      <c r="EE718" s="33"/>
      <c r="EF718" s="33"/>
      <c r="EG718" s="33"/>
      <c r="EH718" s="33"/>
      <c r="EI718" s="33"/>
      <c r="EJ718" s="33"/>
      <c r="EK718" s="33"/>
      <c r="EL718" s="33"/>
      <c r="EM718" s="33"/>
      <c r="EN718" s="33"/>
      <c r="EO718" s="33"/>
      <c r="EP718" s="33"/>
      <c r="EQ718" s="33"/>
      <c r="ER718" s="33"/>
      <c r="ES718" s="33"/>
      <c r="ET718" s="33"/>
      <c r="EU718" s="33"/>
      <c r="EV718" s="33"/>
      <c r="EW718" s="33"/>
      <c r="EX718" s="33"/>
      <c r="EY718" s="33"/>
      <c r="EZ718" s="33"/>
      <c r="FA718" s="33"/>
      <c r="FB718" s="33"/>
      <c r="FC718" s="33"/>
      <c r="FD718" s="33"/>
      <c r="FE718" s="33"/>
      <c r="FF718" s="33"/>
      <c r="FG718" s="33"/>
      <c r="FH718" s="33"/>
      <c r="FI718" s="33"/>
      <c r="FJ718" s="33"/>
      <c r="FK718" s="33"/>
      <c r="FL718" s="33"/>
      <c r="FM718" s="33"/>
      <c r="FN718" s="33"/>
      <c r="FO718" s="33"/>
      <c r="FP718" s="33"/>
      <c r="FQ718" s="33"/>
      <c r="FR718" s="33"/>
      <c r="FS718" s="33"/>
      <c r="FT718" s="33"/>
      <c r="FU718" s="33"/>
      <c r="FV718" s="33"/>
      <c r="FW718" s="33"/>
      <c r="FX718" s="33"/>
      <c r="FY718" s="33"/>
      <c r="FZ718" s="33"/>
      <c r="GA718" s="33"/>
      <c r="GB718" s="33"/>
      <c r="GC718" s="33"/>
      <c r="GD718" s="33"/>
      <c r="GE718" s="33"/>
      <c r="GF718" s="33"/>
      <c r="GG718" s="33"/>
      <c r="GH718" s="33"/>
      <c r="GI718" s="33"/>
      <c r="GJ718" s="33"/>
      <c r="GK718" s="33"/>
      <c r="GL718" s="33"/>
      <c r="GM718" s="33"/>
      <c r="GN718" s="33"/>
      <c r="GO718" s="33"/>
      <c r="GP718" s="33"/>
      <c r="GQ718" s="33"/>
      <c r="GR718" s="33"/>
      <c r="GS718" s="33"/>
      <c r="GT718" s="33"/>
      <c r="GU718" s="33"/>
      <c r="GV718" s="33"/>
      <c r="GW718" s="33"/>
      <c r="GX718" s="33"/>
      <c r="GY718" s="33"/>
      <c r="GZ718" s="33"/>
      <c r="HA718" s="33"/>
      <c r="HB718" s="33"/>
      <c r="HC718" s="33"/>
      <c r="HD718" s="33"/>
      <c r="HE718" s="33"/>
      <c r="HF718" s="33"/>
      <c r="HG718" s="33"/>
      <c r="HH718" s="33"/>
      <c r="HI718" s="33"/>
      <c r="HJ718" s="33"/>
      <c r="HK718" s="33"/>
      <c r="HL718" s="33"/>
      <c r="HM718" s="33"/>
      <c r="HN718" s="33"/>
      <c r="HO718" s="33"/>
      <c r="HP718" s="33"/>
      <c r="HQ718" s="33"/>
      <c r="HR718" s="33"/>
      <c r="HS718" s="33"/>
      <c r="HT718" s="33"/>
      <c r="HU718" s="33"/>
      <c r="HV718" s="33"/>
      <c r="HW718" s="33"/>
      <c r="HX718" s="33"/>
      <c r="HY718" s="33"/>
      <c r="HZ718" s="33"/>
      <c r="IA718" s="33"/>
      <c r="IB718" s="33"/>
      <c r="IC718" s="33"/>
      <c r="ID718" s="33"/>
      <c r="IE718" s="33"/>
      <c r="IF718" s="33"/>
      <c r="IG718" s="33"/>
      <c r="IH718" s="33"/>
      <c r="II718" s="33"/>
      <c r="IJ718" s="33"/>
      <c r="IK718" s="33"/>
      <c r="IL718" s="33"/>
      <c r="IM718" s="33"/>
      <c r="IN718" s="33"/>
      <c r="IO718" s="33"/>
      <c r="IP718" s="33"/>
      <c r="IQ718" s="33"/>
      <c r="IR718" s="33"/>
      <c r="IS718" s="33"/>
      <c r="IT718" s="33"/>
      <c r="IU718" s="33"/>
      <c r="IV718" s="33"/>
      <c r="IW718" s="33"/>
      <c r="IX718" s="33"/>
    </row>
    <row r="719" spans="1:258" ht="18" x14ac:dyDescent="0.25">
      <c r="A719" s="24">
        <f>LOOKUP(2,1/($A$4:$A718&lt;&gt;""),$A$4:$A718)+1</f>
        <v>711</v>
      </c>
      <c r="B719" s="25"/>
      <c r="C719" s="42"/>
      <c r="D719" s="26" t="str">
        <f ca="1">IFERROR(IF($E719="","",VLOOKUP($E719,'Currency Pairs'!$B$4:$D$1001,3,FALSE)),"")</f>
        <v/>
      </c>
      <c r="E719" s="41" t="str">
        <f ca="1">IFERROR(IF($D719="","",VLOOKUP($D719,'Currency Pairs'!$A$4:$B$1001,2,FALSE)),"")</f>
        <v/>
      </c>
      <c r="F719" s="42"/>
      <c r="G719" s="41"/>
      <c r="H719" s="41"/>
      <c r="I719" s="41"/>
      <c r="J719" s="43" t="str">
        <f t="shared" si="24"/>
        <v/>
      </c>
      <c r="K719" s="76"/>
      <c r="L719" s="41"/>
      <c r="M719" s="44"/>
      <c r="N719" s="45" t="str">
        <f>IF(OR($G719="",$L719=""),"",ROUND(IF($F719="Long",(L719-G719),(G719-L719)) * POWER(10, VLOOKUP($D719,'Currency Pairs'!$A:$C,3,FALSE)),0))</f>
        <v/>
      </c>
      <c r="O719" s="89" t="str">
        <f>IF($P719="","",(($P719+$Q719+$R719)/LOOKUP(2,1/($V$4:$V718&lt;&gt;""),$V$4:$V718)))</f>
        <v/>
      </c>
      <c r="P719" s="46"/>
      <c r="Q719" s="46"/>
      <c r="R719" s="46"/>
      <c r="S719" s="31" t="str">
        <f t="shared" si="23"/>
        <v/>
      </c>
      <c r="T719" s="63"/>
      <c r="U719" s="63"/>
      <c r="V719" s="30" t="str">
        <f>IF($P719="","",$P719+$Q719+LOOKUP(2,1/($V$4:$V718&lt;&gt;""),$V$4:$V718))</f>
        <v/>
      </c>
      <c r="W719" s="31"/>
      <c r="X719" s="31"/>
      <c r="Y719" s="32"/>
      <c r="Z719" s="32"/>
      <c r="AA719" s="32"/>
      <c r="AB719" s="32"/>
      <c r="AC719" s="32"/>
      <c r="AD719" s="32"/>
      <c r="AE719" s="32"/>
      <c r="AF719" s="32"/>
      <c r="AG719" s="32"/>
      <c r="AH719" s="32"/>
      <c r="AI719" s="32"/>
      <c r="AJ719" s="32"/>
      <c r="AK719" s="32"/>
      <c r="AL719" s="32"/>
      <c r="AM719" s="32"/>
      <c r="AN719" s="32"/>
      <c r="AO719" s="32"/>
      <c r="AP719" s="32"/>
      <c r="AQ719" s="32"/>
      <c r="AR719" s="32"/>
      <c r="AS719" s="32"/>
      <c r="AT719" s="32"/>
      <c r="AU719" s="32"/>
      <c r="AV719" s="32"/>
      <c r="AW719" s="32"/>
      <c r="AX719" s="32"/>
      <c r="AY719" s="32"/>
      <c r="AZ719" s="32"/>
      <c r="BA719" s="32"/>
      <c r="BB719" s="32"/>
      <c r="BC719" s="32"/>
      <c r="BD719" s="32"/>
      <c r="BE719" s="32"/>
      <c r="BF719" s="32"/>
      <c r="BG719" s="32"/>
      <c r="BH719" s="32"/>
      <c r="BI719" s="32"/>
      <c r="BJ719" s="32"/>
      <c r="BK719" s="32"/>
      <c r="BL719" s="32"/>
      <c r="BM719" s="32"/>
      <c r="BN719" s="32"/>
      <c r="BO719" s="32"/>
      <c r="BP719" s="32"/>
      <c r="BQ719" s="32"/>
      <c r="BR719" s="32"/>
      <c r="BS719" s="32"/>
      <c r="BT719" s="32"/>
      <c r="BU719" s="32"/>
      <c r="BV719" s="32"/>
      <c r="BW719" s="32"/>
      <c r="BX719" s="32"/>
      <c r="BY719" s="32"/>
      <c r="BZ719" s="32"/>
      <c r="CA719" s="32"/>
      <c r="CB719" s="32"/>
      <c r="CC719" s="32"/>
      <c r="CD719" s="32"/>
      <c r="CE719" s="32"/>
      <c r="CF719" s="32"/>
      <c r="CG719" s="32"/>
      <c r="CH719" s="32"/>
      <c r="CI719" s="32"/>
      <c r="CJ719" s="32"/>
      <c r="CK719" s="32"/>
      <c r="CL719" s="32"/>
      <c r="CM719" s="32"/>
      <c r="CN719" s="32"/>
      <c r="CO719" s="32"/>
      <c r="CP719" s="32"/>
      <c r="CQ719" s="32"/>
      <c r="CR719" s="32"/>
      <c r="CS719" s="32"/>
      <c r="CT719" s="32"/>
      <c r="CU719" s="32"/>
      <c r="CV719" s="32"/>
      <c r="CW719" s="32"/>
      <c r="CX719" s="32"/>
      <c r="CY719" s="32"/>
      <c r="CZ719" s="32"/>
      <c r="DA719" s="32"/>
      <c r="DB719" s="32"/>
      <c r="DC719" s="32"/>
      <c r="DD719" s="32"/>
      <c r="DE719" s="32"/>
      <c r="DF719" s="32"/>
      <c r="DG719" s="32"/>
      <c r="DH719" s="32"/>
      <c r="DI719" s="32"/>
      <c r="DJ719" s="32"/>
      <c r="DK719" s="32"/>
      <c r="DL719" s="32"/>
      <c r="DM719" s="32"/>
      <c r="DN719" s="32"/>
      <c r="DO719" s="32"/>
      <c r="DP719" s="32"/>
      <c r="DQ719" s="32"/>
      <c r="DR719" s="32"/>
      <c r="DS719" s="32"/>
      <c r="DT719" s="32"/>
      <c r="DU719" s="32"/>
      <c r="DV719" s="32"/>
      <c r="DW719" s="32"/>
      <c r="DX719" s="32"/>
      <c r="DY719" s="32"/>
      <c r="DZ719" s="32"/>
      <c r="EA719" s="32"/>
      <c r="EB719" s="32"/>
      <c r="EC719" s="32"/>
      <c r="ED719" s="32"/>
      <c r="EE719" s="32"/>
      <c r="EF719" s="32"/>
      <c r="EG719" s="32"/>
      <c r="EH719" s="32"/>
      <c r="EI719" s="32"/>
      <c r="EJ719" s="32"/>
      <c r="EK719" s="32"/>
      <c r="EL719" s="32"/>
      <c r="EM719" s="32"/>
      <c r="EN719" s="32"/>
      <c r="EO719" s="32"/>
      <c r="EP719" s="32"/>
      <c r="EQ719" s="32"/>
      <c r="ER719" s="32"/>
      <c r="ES719" s="32"/>
      <c r="ET719" s="32"/>
      <c r="EU719" s="32"/>
      <c r="EV719" s="32"/>
      <c r="EW719" s="32"/>
      <c r="EX719" s="32"/>
      <c r="EY719" s="32"/>
      <c r="EZ719" s="32"/>
      <c r="FA719" s="32"/>
      <c r="FB719" s="32"/>
      <c r="FC719" s="32"/>
      <c r="FD719" s="32"/>
      <c r="FE719" s="32"/>
      <c r="FF719" s="32"/>
      <c r="FG719" s="32"/>
      <c r="FH719" s="32"/>
      <c r="FI719" s="32"/>
      <c r="FJ719" s="32"/>
      <c r="FK719" s="32"/>
      <c r="FL719" s="32"/>
      <c r="FM719" s="32"/>
      <c r="FN719" s="32"/>
      <c r="FO719" s="32"/>
      <c r="FP719" s="32"/>
      <c r="FQ719" s="32"/>
      <c r="FR719" s="32"/>
      <c r="FS719" s="32"/>
      <c r="FT719" s="32"/>
      <c r="FU719" s="32"/>
      <c r="FV719" s="32"/>
      <c r="FW719" s="32"/>
      <c r="FX719" s="32"/>
      <c r="FY719" s="32"/>
      <c r="FZ719" s="32"/>
      <c r="GA719" s="32"/>
      <c r="GB719" s="32"/>
      <c r="GC719" s="32"/>
      <c r="GD719" s="32"/>
      <c r="GE719" s="32"/>
      <c r="GF719" s="32"/>
      <c r="GG719" s="32"/>
      <c r="GH719" s="32"/>
      <c r="GI719" s="32"/>
      <c r="GJ719" s="32"/>
      <c r="GK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</row>
    <row r="720" spans="1:258" ht="18" x14ac:dyDescent="0.25">
      <c r="A720" s="33">
        <f>LOOKUP(2,1/($A$4:$A719&lt;&gt;""),$A$4:$A719)+1</f>
        <v>712</v>
      </c>
      <c r="B720" s="34"/>
      <c r="C720" s="48"/>
      <c r="D720" s="35" t="str">
        <f ca="1">IFERROR(IF($E720="","",VLOOKUP($E720,'Currency Pairs'!$B$4:$D$1001,3,FALSE)),"")</f>
        <v/>
      </c>
      <c r="E720" s="47" t="str">
        <f ca="1">IFERROR(IF($D720="","",VLOOKUP($D720,'Currency Pairs'!$A$4:$B$1001,2,FALSE)),"")</f>
        <v/>
      </c>
      <c r="F720" s="48"/>
      <c r="G720" s="47"/>
      <c r="H720" s="47"/>
      <c r="I720" s="47"/>
      <c r="J720" s="49" t="str">
        <f t="shared" si="24"/>
        <v/>
      </c>
      <c r="K720" s="77"/>
      <c r="L720" s="47"/>
      <c r="M720" s="50"/>
      <c r="N720" s="51" t="str">
        <f>IF(OR($G720="",$L720=""),"",ROUND(IF($F720="Long",(L720-G720),(G720-L720)) * POWER(10, VLOOKUP($D720,'Currency Pairs'!$A:$C,3,FALSE)),0))</f>
        <v/>
      </c>
      <c r="O720" s="93" t="str">
        <f>IF($P720="","",(($P720+$Q720+$R720)/LOOKUP(2,1/($V$4:$V719&lt;&gt;""),$V$4:$V719)))</f>
        <v/>
      </c>
      <c r="P720" s="52"/>
      <c r="Q720" s="52"/>
      <c r="R720" s="52"/>
      <c r="S720" s="40" t="str">
        <f t="shared" si="23"/>
        <v/>
      </c>
      <c r="T720" s="64"/>
      <c r="U720" s="64"/>
      <c r="V720" s="39" t="str">
        <f>IF($P720="","",$P720+$Q720+LOOKUP(2,1/($V$4:$V719&lt;&gt;""),$V$4:$V719))</f>
        <v/>
      </c>
      <c r="W720" s="40"/>
      <c r="X720" s="40"/>
      <c r="Y720" s="33"/>
      <c r="Z720" s="33"/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  <c r="CY720" s="33"/>
      <c r="CZ720" s="33"/>
      <c r="DA720" s="33"/>
      <c r="DB720" s="33"/>
      <c r="DC720" s="33"/>
      <c r="DD720" s="33"/>
      <c r="DE720" s="33"/>
      <c r="DF720" s="33"/>
      <c r="DG720" s="33"/>
      <c r="DH720" s="33"/>
      <c r="DI720" s="33"/>
      <c r="DJ720" s="33"/>
      <c r="DK720" s="33"/>
      <c r="DL720" s="33"/>
      <c r="DM720" s="33"/>
      <c r="DN720" s="33"/>
      <c r="DO720" s="33"/>
      <c r="DP720" s="33"/>
      <c r="DQ720" s="33"/>
      <c r="DR720" s="33"/>
      <c r="DS720" s="33"/>
      <c r="DT720" s="33"/>
      <c r="DU720" s="33"/>
      <c r="DV720" s="33"/>
      <c r="DW720" s="33"/>
      <c r="DX720" s="33"/>
      <c r="DY720" s="33"/>
      <c r="DZ720" s="33"/>
      <c r="EA720" s="33"/>
      <c r="EB720" s="33"/>
      <c r="EC720" s="33"/>
      <c r="ED720" s="33"/>
      <c r="EE720" s="33"/>
      <c r="EF720" s="33"/>
      <c r="EG720" s="33"/>
      <c r="EH720" s="33"/>
      <c r="EI720" s="33"/>
      <c r="EJ720" s="33"/>
      <c r="EK720" s="33"/>
      <c r="EL720" s="33"/>
      <c r="EM720" s="33"/>
      <c r="EN720" s="33"/>
      <c r="EO720" s="33"/>
      <c r="EP720" s="33"/>
      <c r="EQ720" s="33"/>
      <c r="ER720" s="33"/>
      <c r="ES720" s="33"/>
      <c r="ET720" s="33"/>
      <c r="EU720" s="33"/>
      <c r="EV720" s="33"/>
      <c r="EW720" s="33"/>
      <c r="EX720" s="33"/>
      <c r="EY720" s="33"/>
      <c r="EZ720" s="33"/>
      <c r="FA720" s="33"/>
      <c r="FB720" s="33"/>
      <c r="FC720" s="33"/>
      <c r="FD720" s="33"/>
      <c r="FE720" s="33"/>
      <c r="FF720" s="33"/>
      <c r="FG720" s="33"/>
      <c r="FH720" s="33"/>
      <c r="FI720" s="33"/>
      <c r="FJ720" s="33"/>
      <c r="FK720" s="33"/>
      <c r="FL720" s="33"/>
      <c r="FM720" s="33"/>
      <c r="FN720" s="33"/>
      <c r="FO720" s="33"/>
      <c r="FP720" s="33"/>
      <c r="FQ720" s="33"/>
      <c r="FR720" s="33"/>
      <c r="FS720" s="33"/>
      <c r="FT720" s="33"/>
      <c r="FU720" s="33"/>
      <c r="FV720" s="33"/>
      <c r="FW720" s="33"/>
      <c r="FX720" s="33"/>
      <c r="FY720" s="33"/>
      <c r="FZ720" s="33"/>
      <c r="GA720" s="33"/>
      <c r="GB720" s="33"/>
      <c r="GC720" s="33"/>
      <c r="GD720" s="33"/>
      <c r="GE720" s="33"/>
      <c r="GF720" s="33"/>
      <c r="GG720" s="33"/>
      <c r="GH720" s="33"/>
      <c r="GI720" s="33"/>
      <c r="GJ720" s="33"/>
      <c r="GK720" s="33"/>
      <c r="GL720" s="33"/>
      <c r="GM720" s="33"/>
      <c r="GN720" s="33"/>
      <c r="GO720" s="33"/>
      <c r="GP720" s="33"/>
      <c r="GQ720" s="33"/>
      <c r="GR720" s="33"/>
      <c r="GS720" s="33"/>
      <c r="GT720" s="33"/>
      <c r="GU720" s="33"/>
      <c r="GV720" s="33"/>
      <c r="GW720" s="33"/>
      <c r="GX720" s="33"/>
      <c r="GY720" s="33"/>
      <c r="GZ720" s="33"/>
      <c r="HA720" s="33"/>
      <c r="HB720" s="33"/>
      <c r="HC720" s="33"/>
      <c r="HD720" s="33"/>
      <c r="HE720" s="33"/>
      <c r="HF720" s="33"/>
      <c r="HG720" s="33"/>
      <c r="HH720" s="33"/>
      <c r="HI720" s="33"/>
      <c r="HJ720" s="33"/>
      <c r="HK720" s="33"/>
      <c r="HL720" s="33"/>
      <c r="HM720" s="33"/>
      <c r="HN720" s="33"/>
      <c r="HO720" s="33"/>
      <c r="HP720" s="33"/>
      <c r="HQ720" s="33"/>
      <c r="HR720" s="33"/>
      <c r="HS720" s="33"/>
      <c r="HT720" s="33"/>
      <c r="HU720" s="33"/>
      <c r="HV720" s="33"/>
      <c r="HW720" s="33"/>
      <c r="HX720" s="33"/>
      <c r="HY720" s="33"/>
      <c r="HZ720" s="33"/>
      <c r="IA720" s="33"/>
      <c r="IB720" s="33"/>
      <c r="IC720" s="33"/>
      <c r="ID720" s="33"/>
      <c r="IE720" s="33"/>
      <c r="IF720" s="33"/>
      <c r="IG720" s="33"/>
      <c r="IH720" s="33"/>
      <c r="II720" s="33"/>
      <c r="IJ720" s="33"/>
      <c r="IK720" s="33"/>
      <c r="IL720" s="33"/>
      <c r="IM720" s="33"/>
      <c r="IN720" s="33"/>
      <c r="IO720" s="33"/>
      <c r="IP720" s="33"/>
      <c r="IQ720" s="33"/>
      <c r="IR720" s="33"/>
      <c r="IS720" s="33"/>
      <c r="IT720" s="33"/>
      <c r="IU720" s="33"/>
      <c r="IV720" s="33"/>
      <c r="IW720" s="33"/>
      <c r="IX720" s="33"/>
    </row>
    <row r="721" spans="1:258" ht="18" x14ac:dyDescent="0.25">
      <c r="A721" s="24">
        <f>LOOKUP(2,1/($A$4:$A720&lt;&gt;""),$A$4:$A720)+1</f>
        <v>713</v>
      </c>
      <c r="B721" s="25"/>
      <c r="C721" s="42"/>
      <c r="D721" s="26" t="str">
        <f ca="1">IFERROR(IF($E721="","",VLOOKUP($E721,'Currency Pairs'!$B$4:$D$1001,3,FALSE)),"")</f>
        <v/>
      </c>
      <c r="E721" s="41" t="str">
        <f ca="1">IFERROR(IF($D721="","",VLOOKUP($D721,'Currency Pairs'!$A$4:$B$1001,2,FALSE)),"")</f>
        <v/>
      </c>
      <c r="F721" s="42"/>
      <c r="G721" s="41"/>
      <c r="H721" s="41"/>
      <c r="I721" s="41"/>
      <c r="J721" s="43" t="str">
        <f t="shared" si="24"/>
        <v/>
      </c>
      <c r="K721" s="76"/>
      <c r="L721" s="41"/>
      <c r="M721" s="44"/>
      <c r="N721" s="45" t="str">
        <f>IF(OR($G721="",$L721=""),"",ROUND(IF($F721="Long",(L721-G721),(G721-L721)) * POWER(10, VLOOKUP($D721,'Currency Pairs'!$A:$C,3,FALSE)),0))</f>
        <v/>
      </c>
      <c r="O721" s="89" t="str">
        <f>IF($P721="","",(($P721+$Q721+$R721)/LOOKUP(2,1/($V$4:$V720&lt;&gt;""),$V$4:$V720)))</f>
        <v/>
      </c>
      <c r="P721" s="46"/>
      <c r="Q721" s="46"/>
      <c r="R721" s="46"/>
      <c r="S721" s="31" t="str">
        <f t="shared" si="23"/>
        <v/>
      </c>
      <c r="T721" s="63"/>
      <c r="U721" s="63"/>
      <c r="V721" s="30" t="str">
        <f>IF($P721="","",$P721+$Q721+LOOKUP(2,1/($V$4:$V720&lt;&gt;""),$V$4:$V720))</f>
        <v/>
      </c>
      <c r="W721" s="31"/>
      <c r="X721" s="31"/>
      <c r="Y721" s="32"/>
      <c r="Z721" s="32"/>
      <c r="AA721" s="32"/>
      <c r="AB721" s="32"/>
      <c r="AC721" s="32"/>
      <c r="AD721" s="32"/>
      <c r="AE721" s="32"/>
      <c r="AF721" s="32"/>
      <c r="AG721" s="32"/>
      <c r="AH721" s="32"/>
      <c r="AI721" s="32"/>
      <c r="AJ721" s="32"/>
      <c r="AK721" s="32"/>
      <c r="AL721" s="32"/>
      <c r="AM721" s="32"/>
      <c r="AN721" s="32"/>
      <c r="AO721" s="32"/>
      <c r="AP721" s="32"/>
      <c r="AQ721" s="32"/>
      <c r="AR721" s="32"/>
      <c r="AS721" s="32"/>
      <c r="AT721" s="32"/>
      <c r="AU721" s="32"/>
      <c r="AV721" s="32"/>
      <c r="AW721" s="32"/>
      <c r="AX721" s="32"/>
      <c r="AY721" s="32"/>
      <c r="AZ721" s="32"/>
      <c r="BA721" s="32"/>
      <c r="BB721" s="32"/>
      <c r="BC721" s="32"/>
      <c r="BD721" s="32"/>
      <c r="BE721" s="32"/>
      <c r="BF721" s="32"/>
      <c r="BG721" s="32"/>
      <c r="BH721" s="32"/>
      <c r="BI721" s="32"/>
      <c r="BJ721" s="32"/>
      <c r="BK721" s="32"/>
      <c r="BL721" s="32"/>
      <c r="BM721" s="32"/>
      <c r="BN721" s="32"/>
      <c r="BO721" s="32"/>
      <c r="BP721" s="32"/>
      <c r="BQ721" s="32"/>
      <c r="BR721" s="32"/>
      <c r="BS721" s="32"/>
      <c r="BT721" s="32"/>
      <c r="BU721" s="32"/>
      <c r="BV721" s="32"/>
      <c r="BW721" s="32"/>
      <c r="BX721" s="32"/>
      <c r="BY721" s="32"/>
      <c r="BZ721" s="32"/>
      <c r="CA721" s="32"/>
      <c r="CB721" s="32"/>
      <c r="CC721" s="32"/>
      <c r="CD721" s="32"/>
      <c r="CE721" s="32"/>
      <c r="CF721" s="32"/>
      <c r="CG721" s="32"/>
      <c r="CH721" s="32"/>
      <c r="CI721" s="32"/>
      <c r="CJ721" s="32"/>
      <c r="CK721" s="32"/>
      <c r="CL721" s="32"/>
      <c r="CM721" s="32"/>
      <c r="CN721" s="32"/>
      <c r="CO721" s="32"/>
      <c r="CP721" s="32"/>
      <c r="CQ721" s="32"/>
      <c r="CR721" s="32"/>
      <c r="CS721" s="32"/>
      <c r="CT721" s="32"/>
      <c r="CU721" s="32"/>
      <c r="CV721" s="32"/>
      <c r="CW721" s="32"/>
      <c r="CX721" s="32"/>
      <c r="CY721" s="32"/>
      <c r="CZ721" s="32"/>
      <c r="DA721" s="32"/>
      <c r="DB721" s="32"/>
      <c r="DC721" s="32"/>
      <c r="DD721" s="32"/>
      <c r="DE721" s="32"/>
      <c r="DF721" s="32"/>
      <c r="DG721" s="32"/>
      <c r="DH721" s="32"/>
      <c r="DI721" s="32"/>
      <c r="DJ721" s="32"/>
      <c r="DK721" s="32"/>
      <c r="DL721" s="32"/>
      <c r="DM721" s="32"/>
      <c r="DN721" s="32"/>
      <c r="DO721" s="32"/>
      <c r="DP721" s="32"/>
      <c r="DQ721" s="32"/>
      <c r="DR721" s="32"/>
      <c r="DS721" s="32"/>
      <c r="DT721" s="32"/>
      <c r="DU721" s="32"/>
      <c r="DV721" s="32"/>
      <c r="DW721" s="32"/>
      <c r="DX721" s="32"/>
      <c r="DY721" s="32"/>
      <c r="DZ721" s="32"/>
      <c r="EA721" s="32"/>
      <c r="EB721" s="32"/>
      <c r="EC721" s="32"/>
      <c r="ED721" s="32"/>
      <c r="EE721" s="32"/>
      <c r="EF721" s="32"/>
      <c r="EG721" s="32"/>
      <c r="EH721" s="32"/>
      <c r="EI721" s="32"/>
      <c r="EJ721" s="32"/>
      <c r="EK721" s="32"/>
      <c r="EL721" s="32"/>
      <c r="EM721" s="32"/>
      <c r="EN721" s="32"/>
      <c r="EO721" s="32"/>
      <c r="EP721" s="32"/>
      <c r="EQ721" s="32"/>
      <c r="ER721" s="32"/>
      <c r="ES721" s="32"/>
      <c r="ET721" s="32"/>
      <c r="EU721" s="32"/>
      <c r="EV721" s="32"/>
      <c r="EW721" s="32"/>
      <c r="EX721" s="32"/>
      <c r="EY721" s="32"/>
      <c r="EZ721" s="32"/>
      <c r="FA721" s="32"/>
      <c r="FB721" s="32"/>
      <c r="FC721" s="32"/>
      <c r="FD721" s="32"/>
      <c r="FE721" s="32"/>
      <c r="FF721" s="32"/>
      <c r="FG721" s="32"/>
      <c r="FH721" s="32"/>
      <c r="FI721" s="32"/>
      <c r="FJ721" s="32"/>
      <c r="FK721" s="32"/>
      <c r="FL721" s="32"/>
      <c r="FM721" s="32"/>
      <c r="FN721" s="32"/>
      <c r="FO721" s="32"/>
      <c r="FP721" s="32"/>
      <c r="FQ721" s="32"/>
      <c r="FR721" s="32"/>
      <c r="FS721" s="32"/>
      <c r="FT721" s="32"/>
      <c r="FU721" s="32"/>
      <c r="FV721" s="32"/>
      <c r="FW721" s="32"/>
      <c r="FX721" s="32"/>
      <c r="FY721" s="32"/>
      <c r="FZ721" s="32"/>
      <c r="GA721" s="32"/>
      <c r="GB721" s="32"/>
      <c r="GC721" s="32"/>
      <c r="GD721" s="32"/>
      <c r="GE721" s="32"/>
      <c r="GF721" s="32"/>
      <c r="GG721" s="32"/>
      <c r="GH721" s="32"/>
      <c r="GI721" s="32"/>
      <c r="GJ721" s="32"/>
      <c r="GK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</row>
    <row r="722" spans="1:258" ht="18" x14ac:dyDescent="0.25">
      <c r="A722" s="33">
        <f>LOOKUP(2,1/($A$4:$A721&lt;&gt;""),$A$4:$A721)+1</f>
        <v>714</v>
      </c>
      <c r="B722" s="34"/>
      <c r="C722" s="48"/>
      <c r="D722" s="35" t="str">
        <f ca="1">IFERROR(IF($E722="","",VLOOKUP($E722,'Currency Pairs'!$B$4:$D$1001,3,FALSE)),"")</f>
        <v/>
      </c>
      <c r="E722" s="47" t="str">
        <f ca="1">IFERROR(IF($D722="","",VLOOKUP($D722,'Currency Pairs'!$A$4:$B$1001,2,FALSE)),"")</f>
        <v/>
      </c>
      <c r="F722" s="48"/>
      <c r="G722" s="47"/>
      <c r="H722" s="47"/>
      <c r="I722" s="47"/>
      <c r="J722" s="49" t="str">
        <f t="shared" si="24"/>
        <v/>
      </c>
      <c r="K722" s="77"/>
      <c r="L722" s="47"/>
      <c r="M722" s="50"/>
      <c r="N722" s="51" t="str">
        <f>IF(OR($G722="",$L722=""),"",ROUND(IF($F722="Long",(L722-G722),(G722-L722)) * POWER(10, VLOOKUP($D722,'Currency Pairs'!$A:$C,3,FALSE)),0))</f>
        <v/>
      </c>
      <c r="O722" s="93" t="str">
        <f>IF($P722="","",(($P722+$Q722+$R722)/LOOKUP(2,1/($V$4:$V721&lt;&gt;""),$V$4:$V721)))</f>
        <v/>
      </c>
      <c r="P722" s="52"/>
      <c r="Q722" s="52"/>
      <c r="R722" s="52"/>
      <c r="S722" s="40" t="str">
        <f t="shared" si="23"/>
        <v/>
      </c>
      <c r="T722" s="64"/>
      <c r="U722" s="64"/>
      <c r="V722" s="39" t="str">
        <f>IF($P722="","",$P722+$Q722+LOOKUP(2,1/($V$4:$V721&lt;&gt;""),$V$4:$V721))</f>
        <v/>
      </c>
      <c r="W722" s="40"/>
      <c r="X722" s="40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  <c r="CY722" s="33"/>
      <c r="CZ722" s="33"/>
      <c r="DA722" s="33"/>
      <c r="DB722" s="33"/>
      <c r="DC722" s="33"/>
      <c r="DD722" s="33"/>
      <c r="DE722" s="33"/>
      <c r="DF722" s="33"/>
      <c r="DG722" s="33"/>
      <c r="DH722" s="33"/>
      <c r="DI722" s="33"/>
      <c r="DJ722" s="33"/>
      <c r="DK722" s="33"/>
      <c r="DL722" s="33"/>
      <c r="DM722" s="33"/>
      <c r="DN722" s="33"/>
      <c r="DO722" s="33"/>
      <c r="DP722" s="33"/>
      <c r="DQ722" s="33"/>
      <c r="DR722" s="33"/>
      <c r="DS722" s="33"/>
      <c r="DT722" s="33"/>
      <c r="DU722" s="33"/>
      <c r="DV722" s="33"/>
      <c r="DW722" s="33"/>
      <c r="DX722" s="33"/>
      <c r="DY722" s="33"/>
      <c r="DZ722" s="33"/>
      <c r="EA722" s="33"/>
      <c r="EB722" s="33"/>
      <c r="EC722" s="33"/>
      <c r="ED722" s="33"/>
      <c r="EE722" s="33"/>
      <c r="EF722" s="33"/>
      <c r="EG722" s="33"/>
      <c r="EH722" s="33"/>
      <c r="EI722" s="33"/>
      <c r="EJ722" s="33"/>
      <c r="EK722" s="33"/>
      <c r="EL722" s="33"/>
      <c r="EM722" s="33"/>
      <c r="EN722" s="33"/>
      <c r="EO722" s="33"/>
      <c r="EP722" s="33"/>
      <c r="EQ722" s="33"/>
      <c r="ER722" s="33"/>
      <c r="ES722" s="33"/>
      <c r="ET722" s="33"/>
      <c r="EU722" s="33"/>
      <c r="EV722" s="33"/>
      <c r="EW722" s="33"/>
      <c r="EX722" s="33"/>
      <c r="EY722" s="33"/>
      <c r="EZ722" s="33"/>
      <c r="FA722" s="33"/>
      <c r="FB722" s="33"/>
      <c r="FC722" s="33"/>
      <c r="FD722" s="33"/>
      <c r="FE722" s="33"/>
      <c r="FF722" s="33"/>
      <c r="FG722" s="33"/>
      <c r="FH722" s="33"/>
      <c r="FI722" s="33"/>
      <c r="FJ722" s="33"/>
      <c r="FK722" s="33"/>
      <c r="FL722" s="33"/>
      <c r="FM722" s="33"/>
      <c r="FN722" s="33"/>
      <c r="FO722" s="33"/>
      <c r="FP722" s="33"/>
      <c r="FQ722" s="33"/>
      <c r="FR722" s="33"/>
      <c r="FS722" s="33"/>
      <c r="FT722" s="33"/>
      <c r="FU722" s="33"/>
      <c r="FV722" s="33"/>
      <c r="FW722" s="33"/>
      <c r="FX722" s="33"/>
      <c r="FY722" s="33"/>
      <c r="FZ722" s="33"/>
      <c r="GA722" s="33"/>
      <c r="GB722" s="33"/>
      <c r="GC722" s="33"/>
      <c r="GD722" s="33"/>
      <c r="GE722" s="33"/>
      <c r="GF722" s="33"/>
      <c r="GG722" s="33"/>
      <c r="GH722" s="33"/>
      <c r="GI722" s="33"/>
      <c r="GJ722" s="33"/>
      <c r="GK722" s="33"/>
      <c r="GL722" s="33"/>
      <c r="GM722" s="33"/>
      <c r="GN722" s="33"/>
      <c r="GO722" s="33"/>
      <c r="GP722" s="33"/>
      <c r="GQ722" s="33"/>
      <c r="GR722" s="33"/>
      <c r="GS722" s="33"/>
      <c r="GT722" s="33"/>
      <c r="GU722" s="33"/>
      <c r="GV722" s="33"/>
      <c r="GW722" s="33"/>
      <c r="GX722" s="33"/>
      <c r="GY722" s="33"/>
      <c r="GZ722" s="33"/>
      <c r="HA722" s="33"/>
      <c r="HB722" s="33"/>
      <c r="HC722" s="33"/>
      <c r="HD722" s="33"/>
      <c r="HE722" s="33"/>
      <c r="HF722" s="33"/>
      <c r="HG722" s="33"/>
      <c r="HH722" s="33"/>
      <c r="HI722" s="33"/>
      <c r="HJ722" s="33"/>
      <c r="HK722" s="33"/>
      <c r="HL722" s="33"/>
      <c r="HM722" s="33"/>
      <c r="HN722" s="33"/>
      <c r="HO722" s="33"/>
      <c r="HP722" s="33"/>
      <c r="HQ722" s="33"/>
      <c r="HR722" s="33"/>
      <c r="HS722" s="33"/>
      <c r="HT722" s="33"/>
      <c r="HU722" s="33"/>
      <c r="HV722" s="33"/>
      <c r="HW722" s="33"/>
      <c r="HX722" s="33"/>
      <c r="HY722" s="33"/>
      <c r="HZ722" s="33"/>
      <c r="IA722" s="33"/>
      <c r="IB722" s="33"/>
      <c r="IC722" s="33"/>
      <c r="ID722" s="33"/>
      <c r="IE722" s="33"/>
      <c r="IF722" s="33"/>
      <c r="IG722" s="33"/>
      <c r="IH722" s="33"/>
      <c r="II722" s="33"/>
      <c r="IJ722" s="33"/>
      <c r="IK722" s="33"/>
      <c r="IL722" s="33"/>
      <c r="IM722" s="33"/>
      <c r="IN722" s="33"/>
      <c r="IO722" s="33"/>
      <c r="IP722" s="33"/>
      <c r="IQ722" s="33"/>
      <c r="IR722" s="33"/>
      <c r="IS722" s="33"/>
      <c r="IT722" s="33"/>
      <c r="IU722" s="33"/>
      <c r="IV722" s="33"/>
      <c r="IW722" s="33"/>
      <c r="IX722" s="33"/>
    </row>
    <row r="723" spans="1:258" ht="18" x14ac:dyDescent="0.25">
      <c r="A723" s="24">
        <f>LOOKUP(2,1/($A$4:$A722&lt;&gt;""),$A$4:$A722)+1</f>
        <v>715</v>
      </c>
      <c r="B723" s="25"/>
      <c r="C723" s="42"/>
      <c r="D723" s="26" t="str">
        <f ca="1">IFERROR(IF($E723="","",VLOOKUP($E723,'Currency Pairs'!$B$4:$D$1001,3,FALSE)),"")</f>
        <v/>
      </c>
      <c r="E723" s="41" t="str">
        <f ca="1">IFERROR(IF($D723="","",VLOOKUP($D723,'Currency Pairs'!$A$4:$B$1001,2,FALSE)),"")</f>
        <v/>
      </c>
      <c r="F723" s="42"/>
      <c r="G723" s="41"/>
      <c r="H723" s="41"/>
      <c r="I723" s="41"/>
      <c r="J723" s="43" t="str">
        <f t="shared" si="24"/>
        <v/>
      </c>
      <c r="K723" s="76"/>
      <c r="L723" s="41"/>
      <c r="M723" s="44"/>
      <c r="N723" s="45" t="str">
        <f>IF(OR($G723="",$L723=""),"",ROUND(IF($F723="Long",(L723-G723),(G723-L723)) * POWER(10, VLOOKUP($D723,'Currency Pairs'!$A:$C,3,FALSE)),0))</f>
        <v/>
      </c>
      <c r="O723" s="89" t="str">
        <f>IF($P723="","",(($P723+$Q723+$R723)/LOOKUP(2,1/($V$4:$V722&lt;&gt;""),$V$4:$V722)))</f>
        <v/>
      </c>
      <c r="P723" s="46"/>
      <c r="Q723" s="46"/>
      <c r="R723" s="46"/>
      <c r="S723" s="31" t="str">
        <f t="shared" ref="S723:S786" si="25">IF(AND(B723&lt;&gt;"",M723&lt;&gt;""),IF(DATEDIF(B723,M723,"d")&gt;0,DATEDIF(B723,M723,"d"),"")&amp;
IF(DATEDIF(B723,M723,"d")=1," day",IF(DATEDIF(B723,M723,"d")=0, "Intraday"," days")),"")</f>
        <v/>
      </c>
      <c r="T723" s="63"/>
      <c r="U723" s="63"/>
      <c r="V723" s="30" t="str">
        <f>IF($P723="","",$P723+$Q723+LOOKUP(2,1/($V$4:$V722&lt;&gt;""),$V$4:$V722))</f>
        <v/>
      </c>
      <c r="W723" s="31"/>
      <c r="X723" s="31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32"/>
      <c r="AO723" s="32"/>
      <c r="AP723" s="32"/>
      <c r="AQ723" s="32"/>
      <c r="AR723" s="32"/>
      <c r="AS723" s="32"/>
      <c r="AT723" s="32"/>
      <c r="AU723" s="32"/>
      <c r="AV723" s="32"/>
      <c r="AW723" s="32"/>
      <c r="AX723" s="32"/>
      <c r="AY723" s="32"/>
      <c r="AZ723" s="32"/>
      <c r="BA723" s="32"/>
      <c r="BB723" s="32"/>
      <c r="BC723" s="32"/>
      <c r="BD723" s="32"/>
      <c r="BE723" s="32"/>
      <c r="BF723" s="32"/>
      <c r="BG723" s="32"/>
      <c r="BH723" s="32"/>
      <c r="BI723" s="32"/>
      <c r="BJ723" s="32"/>
      <c r="BK723" s="32"/>
      <c r="BL723" s="32"/>
      <c r="BM723" s="32"/>
      <c r="BN723" s="32"/>
      <c r="BO723" s="32"/>
      <c r="BP723" s="32"/>
      <c r="BQ723" s="32"/>
      <c r="BR723" s="32"/>
      <c r="BS723" s="32"/>
      <c r="BT723" s="32"/>
      <c r="BU723" s="32"/>
      <c r="BV723" s="32"/>
      <c r="BW723" s="32"/>
      <c r="BX723" s="32"/>
      <c r="BY723" s="32"/>
      <c r="BZ723" s="32"/>
      <c r="CA723" s="32"/>
      <c r="CB723" s="32"/>
      <c r="CC723" s="32"/>
      <c r="CD723" s="32"/>
      <c r="CE723" s="32"/>
      <c r="CF723" s="32"/>
      <c r="CG723" s="32"/>
      <c r="CH723" s="32"/>
      <c r="CI723" s="32"/>
      <c r="CJ723" s="32"/>
      <c r="CK723" s="32"/>
      <c r="CL723" s="32"/>
      <c r="CM723" s="32"/>
      <c r="CN723" s="32"/>
      <c r="CO723" s="32"/>
      <c r="CP723" s="32"/>
      <c r="CQ723" s="32"/>
      <c r="CR723" s="32"/>
      <c r="CS723" s="32"/>
      <c r="CT723" s="32"/>
      <c r="CU723" s="32"/>
      <c r="CV723" s="32"/>
      <c r="CW723" s="32"/>
      <c r="CX723" s="32"/>
      <c r="CY723" s="32"/>
      <c r="CZ723" s="32"/>
      <c r="DA723" s="32"/>
      <c r="DB723" s="32"/>
      <c r="DC723" s="32"/>
      <c r="DD723" s="32"/>
      <c r="DE723" s="32"/>
      <c r="DF723" s="32"/>
      <c r="DG723" s="32"/>
      <c r="DH723" s="32"/>
      <c r="DI723" s="32"/>
      <c r="DJ723" s="32"/>
      <c r="DK723" s="32"/>
      <c r="DL723" s="32"/>
      <c r="DM723" s="32"/>
      <c r="DN723" s="32"/>
      <c r="DO723" s="32"/>
      <c r="DP723" s="32"/>
      <c r="DQ723" s="32"/>
      <c r="DR723" s="32"/>
      <c r="DS723" s="32"/>
      <c r="DT723" s="32"/>
      <c r="DU723" s="32"/>
      <c r="DV723" s="32"/>
      <c r="DW723" s="32"/>
      <c r="DX723" s="32"/>
      <c r="DY723" s="32"/>
      <c r="DZ723" s="32"/>
      <c r="EA723" s="32"/>
      <c r="EB723" s="32"/>
      <c r="EC723" s="32"/>
      <c r="ED723" s="32"/>
      <c r="EE723" s="32"/>
      <c r="EF723" s="32"/>
      <c r="EG723" s="32"/>
      <c r="EH723" s="32"/>
      <c r="EI723" s="32"/>
      <c r="EJ723" s="32"/>
      <c r="EK723" s="32"/>
      <c r="EL723" s="32"/>
      <c r="EM723" s="32"/>
      <c r="EN723" s="32"/>
      <c r="EO723" s="32"/>
      <c r="EP723" s="32"/>
      <c r="EQ723" s="32"/>
      <c r="ER723" s="32"/>
      <c r="ES723" s="32"/>
      <c r="ET723" s="32"/>
      <c r="EU723" s="32"/>
      <c r="EV723" s="32"/>
      <c r="EW723" s="32"/>
      <c r="EX723" s="32"/>
      <c r="EY723" s="32"/>
      <c r="EZ723" s="32"/>
      <c r="FA723" s="32"/>
      <c r="FB723" s="32"/>
      <c r="FC723" s="32"/>
      <c r="FD723" s="32"/>
      <c r="FE723" s="32"/>
      <c r="FF723" s="32"/>
      <c r="FG723" s="32"/>
      <c r="FH723" s="32"/>
      <c r="FI723" s="32"/>
      <c r="FJ723" s="32"/>
      <c r="FK723" s="32"/>
      <c r="FL723" s="32"/>
      <c r="FM723" s="32"/>
      <c r="FN723" s="32"/>
      <c r="FO723" s="32"/>
      <c r="FP723" s="32"/>
      <c r="FQ723" s="32"/>
      <c r="FR723" s="32"/>
      <c r="FS723" s="32"/>
      <c r="FT723" s="32"/>
      <c r="FU723" s="32"/>
      <c r="FV723" s="32"/>
      <c r="FW723" s="32"/>
      <c r="FX723" s="32"/>
      <c r="FY723" s="32"/>
      <c r="FZ723" s="32"/>
      <c r="GA723" s="32"/>
      <c r="GB723" s="32"/>
      <c r="GC723" s="32"/>
      <c r="GD723" s="32"/>
      <c r="GE723" s="32"/>
      <c r="GF723" s="32"/>
      <c r="GG723" s="32"/>
      <c r="GH723" s="32"/>
      <c r="GI723" s="32"/>
      <c r="GJ723" s="32"/>
      <c r="GK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</row>
    <row r="724" spans="1:258" ht="18" x14ac:dyDescent="0.25">
      <c r="A724" s="33">
        <f>LOOKUP(2,1/($A$4:$A723&lt;&gt;""),$A$4:$A723)+1</f>
        <v>716</v>
      </c>
      <c r="B724" s="34"/>
      <c r="C724" s="48"/>
      <c r="D724" s="35" t="str">
        <f ca="1">IFERROR(IF($E724="","",VLOOKUP($E724,'Currency Pairs'!$B$4:$D$1001,3,FALSE)),"")</f>
        <v/>
      </c>
      <c r="E724" s="47" t="str">
        <f ca="1">IFERROR(IF($D724="","",VLOOKUP($D724,'Currency Pairs'!$A$4:$B$1001,2,FALSE)),"")</f>
        <v/>
      </c>
      <c r="F724" s="48"/>
      <c r="G724" s="47"/>
      <c r="H724" s="47"/>
      <c r="I724" s="47"/>
      <c r="J724" s="49" t="str">
        <f t="shared" si="24"/>
        <v/>
      </c>
      <c r="K724" s="77"/>
      <c r="L724" s="47"/>
      <c r="M724" s="50"/>
      <c r="N724" s="51" t="str">
        <f>IF(OR($G724="",$L724=""),"",ROUND(IF($F724="Long",(L724-G724),(G724-L724)) * POWER(10, VLOOKUP($D724,'Currency Pairs'!$A:$C,3,FALSE)),0))</f>
        <v/>
      </c>
      <c r="O724" s="93" t="str">
        <f>IF($P724="","",(($P724+$Q724+$R724)/LOOKUP(2,1/($V$4:$V723&lt;&gt;""),$V$4:$V723)))</f>
        <v/>
      </c>
      <c r="P724" s="52"/>
      <c r="Q724" s="52"/>
      <c r="R724" s="52"/>
      <c r="S724" s="40" t="str">
        <f t="shared" si="25"/>
        <v/>
      </c>
      <c r="T724" s="64"/>
      <c r="U724" s="64"/>
      <c r="V724" s="39" t="str">
        <f>IF($P724="","",$P724+$Q724+LOOKUP(2,1/($V$4:$V723&lt;&gt;""),$V$4:$V723))</f>
        <v/>
      </c>
      <c r="W724" s="40"/>
      <c r="X724" s="40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  <c r="CY724" s="33"/>
      <c r="CZ724" s="33"/>
      <c r="DA724" s="33"/>
      <c r="DB724" s="33"/>
      <c r="DC724" s="33"/>
      <c r="DD724" s="33"/>
      <c r="DE724" s="33"/>
      <c r="DF724" s="33"/>
      <c r="DG724" s="33"/>
      <c r="DH724" s="33"/>
      <c r="DI724" s="33"/>
      <c r="DJ724" s="33"/>
      <c r="DK724" s="33"/>
      <c r="DL724" s="33"/>
      <c r="DM724" s="33"/>
      <c r="DN724" s="33"/>
      <c r="DO724" s="33"/>
      <c r="DP724" s="33"/>
      <c r="DQ724" s="33"/>
      <c r="DR724" s="33"/>
      <c r="DS724" s="33"/>
      <c r="DT724" s="33"/>
      <c r="DU724" s="33"/>
      <c r="DV724" s="33"/>
      <c r="DW724" s="33"/>
      <c r="DX724" s="33"/>
      <c r="DY724" s="33"/>
      <c r="DZ724" s="33"/>
      <c r="EA724" s="33"/>
      <c r="EB724" s="33"/>
      <c r="EC724" s="33"/>
      <c r="ED724" s="33"/>
      <c r="EE724" s="33"/>
      <c r="EF724" s="33"/>
      <c r="EG724" s="33"/>
      <c r="EH724" s="33"/>
      <c r="EI724" s="33"/>
      <c r="EJ724" s="33"/>
      <c r="EK724" s="33"/>
      <c r="EL724" s="33"/>
      <c r="EM724" s="33"/>
      <c r="EN724" s="33"/>
      <c r="EO724" s="33"/>
      <c r="EP724" s="33"/>
      <c r="EQ724" s="33"/>
      <c r="ER724" s="33"/>
      <c r="ES724" s="33"/>
      <c r="ET724" s="33"/>
      <c r="EU724" s="33"/>
      <c r="EV724" s="33"/>
      <c r="EW724" s="33"/>
      <c r="EX724" s="33"/>
      <c r="EY724" s="33"/>
      <c r="EZ724" s="33"/>
      <c r="FA724" s="33"/>
      <c r="FB724" s="33"/>
      <c r="FC724" s="33"/>
      <c r="FD724" s="33"/>
      <c r="FE724" s="33"/>
      <c r="FF724" s="33"/>
      <c r="FG724" s="33"/>
      <c r="FH724" s="33"/>
      <c r="FI724" s="33"/>
      <c r="FJ724" s="33"/>
      <c r="FK724" s="33"/>
      <c r="FL724" s="33"/>
      <c r="FM724" s="33"/>
      <c r="FN724" s="33"/>
      <c r="FO724" s="33"/>
      <c r="FP724" s="33"/>
      <c r="FQ724" s="33"/>
      <c r="FR724" s="33"/>
      <c r="FS724" s="33"/>
      <c r="FT724" s="33"/>
      <c r="FU724" s="33"/>
      <c r="FV724" s="33"/>
      <c r="FW724" s="33"/>
      <c r="FX724" s="33"/>
      <c r="FY724" s="33"/>
      <c r="FZ724" s="33"/>
      <c r="GA724" s="33"/>
      <c r="GB724" s="33"/>
      <c r="GC724" s="33"/>
      <c r="GD724" s="33"/>
      <c r="GE724" s="33"/>
      <c r="GF724" s="33"/>
      <c r="GG724" s="33"/>
      <c r="GH724" s="33"/>
      <c r="GI724" s="33"/>
      <c r="GJ724" s="33"/>
      <c r="GK724" s="33"/>
      <c r="GL724" s="33"/>
      <c r="GM724" s="33"/>
      <c r="GN724" s="33"/>
      <c r="GO724" s="33"/>
      <c r="GP724" s="33"/>
      <c r="GQ724" s="33"/>
      <c r="GR724" s="33"/>
      <c r="GS724" s="33"/>
      <c r="GT724" s="33"/>
      <c r="GU724" s="33"/>
      <c r="GV724" s="33"/>
      <c r="GW724" s="33"/>
      <c r="GX724" s="33"/>
      <c r="GY724" s="33"/>
      <c r="GZ724" s="33"/>
      <c r="HA724" s="33"/>
      <c r="HB724" s="33"/>
      <c r="HC724" s="33"/>
      <c r="HD724" s="33"/>
      <c r="HE724" s="33"/>
      <c r="HF724" s="33"/>
      <c r="HG724" s="33"/>
      <c r="HH724" s="33"/>
      <c r="HI724" s="33"/>
      <c r="HJ724" s="33"/>
      <c r="HK724" s="33"/>
      <c r="HL724" s="33"/>
      <c r="HM724" s="33"/>
      <c r="HN724" s="33"/>
      <c r="HO724" s="33"/>
      <c r="HP724" s="33"/>
      <c r="HQ724" s="33"/>
      <c r="HR724" s="33"/>
      <c r="HS724" s="33"/>
      <c r="HT724" s="33"/>
      <c r="HU724" s="33"/>
      <c r="HV724" s="33"/>
      <c r="HW724" s="33"/>
      <c r="HX724" s="33"/>
      <c r="HY724" s="33"/>
      <c r="HZ724" s="33"/>
      <c r="IA724" s="33"/>
      <c r="IB724" s="33"/>
      <c r="IC724" s="33"/>
      <c r="ID724" s="33"/>
      <c r="IE724" s="33"/>
      <c r="IF724" s="33"/>
      <c r="IG724" s="33"/>
      <c r="IH724" s="33"/>
      <c r="II724" s="33"/>
      <c r="IJ724" s="33"/>
      <c r="IK724" s="33"/>
      <c r="IL724" s="33"/>
      <c r="IM724" s="33"/>
      <c r="IN724" s="33"/>
      <c r="IO724" s="33"/>
      <c r="IP724" s="33"/>
      <c r="IQ724" s="33"/>
      <c r="IR724" s="33"/>
      <c r="IS724" s="33"/>
      <c r="IT724" s="33"/>
      <c r="IU724" s="33"/>
      <c r="IV724" s="33"/>
      <c r="IW724" s="33"/>
      <c r="IX724" s="33"/>
    </row>
    <row r="725" spans="1:258" ht="18" x14ac:dyDescent="0.25">
      <c r="A725" s="24">
        <f>LOOKUP(2,1/($A$4:$A724&lt;&gt;""),$A$4:$A724)+1</f>
        <v>717</v>
      </c>
      <c r="B725" s="25"/>
      <c r="C725" s="42"/>
      <c r="D725" s="26" t="str">
        <f ca="1">IFERROR(IF($E725="","",VLOOKUP($E725,'Currency Pairs'!$B$4:$D$1001,3,FALSE)),"")</f>
        <v/>
      </c>
      <c r="E725" s="41" t="str">
        <f ca="1">IFERROR(IF($D725="","",VLOOKUP($D725,'Currency Pairs'!$A$4:$B$1001,2,FALSE)),"")</f>
        <v/>
      </c>
      <c r="F725" s="42"/>
      <c r="G725" s="41"/>
      <c r="H725" s="41"/>
      <c r="I725" s="41"/>
      <c r="J725" s="43" t="str">
        <f t="shared" si="24"/>
        <v/>
      </c>
      <c r="K725" s="76"/>
      <c r="L725" s="41"/>
      <c r="M725" s="44"/>
      <c r="N725" s="45" t="str">
        <f>IF(OR($G725="",$L725=""),"",ROUND(IF($F725="Long",(L725-G725),(G725-L725)) * POWER(10, VLOOKUP($D725,'Currency Pairs'!$A:$C,3,FALSE)),0))</f>
        <v/>
      </c>
      <c r="O725" s="89" t="str">
        <f>IF($P725="","",(($P725+$Q725+$R725)/LOOKUP(2,1/($V$4:$V724&lt;&gt;""),$V$4:$V724)))</f>
        <v/>
      </c>
      <c r="P725" s="46"/>
      <c r="Q725" s="46"/>
      <c r="R725" s="46"/>
      <c r="S725" s="31" t="str">
        <f t="shared" si="25"/>
        <v/>
      </c>
      <c r="T725" s="63"/>
      <c r="U725" s="63"/>
      <c r="V725" s="30" t="str">
        <f>IF($P725="","",$P725+$Q725+LOOKUP(2,1/($V$4:$V724&lt;&gt;""),$V$4:$V724))</f>
        <v/>
      </c>
      <c r="W725" s="31"/>
      <c r="X725" s="31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32"/>
      <c r="AO725" s="32"/>
      <c r="AP725" s="32"/>
      <c r="AQ725" s="32"/>
      <c r="AR725" s="32"/>
      <c r="AS725" s="32"/>
      <c r="AT725" s="32"/>
      <c r="AU725" s="32"/>
      <c r="AV725" s="32"/>
      <c r="AW725" s="32"/>
      <c r="AX725" s="32"/>
      <c r="AY725" s="32"/>
      <c r="AZ725" s="32"/>
      <c r="BA725" s="32"/>
      <c r="BB725" s="32"/>
      <c r="BC725" s="32"/>
      <c r="BD725" s="32"/>
      <c r="BE725" s="32"/>
      <c r="BF725" s="32"/>
      <c r="BG725" s="32"/>
      <c r="BH725" s="32"/>
      <c r="BI725" s="32"/>
      <c r="BJ725" s="32"/>
      <c r="BK725" s="32"/>
      <c r="BL725" s="32"/>
      <c r="BM725" s="32"/>
      <c r="BN725" s="32"/>
      <c r="BO725" s="32"/>
      <c r="BP725" s="32"/>
      <c r="BQ725" s="32"/>
      <c r="BR725" s="32"/>
      <c r="BS725" s="32"/>
      <c r="BT725" s="32"/>
      <c r="BU725" s="32"/>
      <c r="BV725" s="32"/>
      <c r="BW725" s="32"/>
      <c r="BX725" s="32"/>
      <c r="BY725" s="32"/>
      <c r="BZ725" s="32"/>
      <c r="CA725" s="32"/>
      <c r="CB725" s="32"/>
      <c r="CC725" s="32"/>
      <c r="CD725" s="32"/>
      <c r="CE725" s="32"/>
      <c r="CF725" s="32"/>
      <c r="CG725" s="32"/>
      <c r="CH725" s="32"/>
      <c r="CI725" s="32"/>
      <c r="CJ725" s="32"/>
      <c r="CK725" s="32"/>
      <c r="CL725" s="32"/>
      <c r="CM725" s="32"/>
      <c r="CN725" s="32"/>
      <c r="CO725" s="32"/>
      <c r="CP725" s="32"/>
      <c r="CQ725" s="32"/>
      <c r="CR725" s="32"/>
      <c r="CS725" s="32"/>
      <c r="CT725" s="32"/>
      <c r="CU725" s="32"/>
      <c r="CV725" s="32"/>
      <c r="CW725" s="32"/>
      <c r="CX725" s="32"/>
      <c r="CY725" s="32"/>
      <c r="CZ725" s="32"/>
      <c r="DA725" s="32"/>
      <c r="DB725" s="32"/>
      <c r="DC725" s="32"/>
      <c r="DD725" s="32"/>
      <c r="DE725" s="32"/>
      <c r="DF725" s="32"/>
      <c r="DG725" s="32"/>
      <c r="DH725" s="32"/>
      <c r="DI725" s="32"/>
      <c r="DJ725" s="32"/>
      <c r="DK725" s="32"/>
      <c r="DL725" s="32"/>
      <c r="DM725" s="32"/>
      <c r="DN725" s="32"/>
      <c r="DO725" s="32"/>
      <c r="DP725" s="32"/>
      <c r="DQ725" s="32"/>
      <c r="DR725" s="32"/>
      <c r="DS725" s="32"/>
      <c r="DT725" s="32"/>
      <c r="DU725" s="32"/>
      <c r="DV725" s="32"/>
      <c r="DW725" s="32"/>
      <c r="DX725" s="32"/>
      <c r="DY725" s="32"/>
      <c r="DZ725" s="32"/>
      <c r="EA725" s="32"/>
      <c r="EB725" s="32"/>
      <c r="EC725" s="32"/>
      <c r="ED725" s="32"/>
      <c r="EE725" s="32"/>
      <c r="EF725" s="32"/>
      <c r="EG725" s="32"/>
      <c r="EH725" s="32"/>
      <c r="EI725" s="32"/>
      <c r="EJ725" s="32"/>
      <c r="EK725" s="32"/>
      <c r="EL725" s="32"/>
      <c r="EM725" s="32"/>
      <c r="EN725" s="32"/>
      <c r="EO725" s="32"/>
      <c r="EP725" s="32"/>
      <c r="EQ725" s="32"/>
      <c r="ER725" s="32"/>
      <c r="ES725" s="32"/>
      <c r="ET725" s="32"/>
      <c r="EU725" s="32"/>
      <c r="EV725" s="32"/>
      <c r="EW725" s="32"/>
      <c r="EX725" s="32"/>
      <c r="EY725" s="32"/>
      <c r="EZ725" s="32"/>
      <c r="FA725" s="32"/>
      <c r="FB725" s="32"/>
      <c r="FC725" s="32"/>
      <c r="FD725" s="32"/>
      <c r="FE725" s="32"/>
      <c r="FF725" s="32"/>
      <c r="FG725" s="32"/>
      <c r="FH725" s="32"/>
      <c r="FI725" s="32"/>
      <c r="FJ725" s="32"/>
      <c r="FK725" s="32"/>
      <c r="FL725" s="32"/>
      <c r="FM725" s="32"/>
      <c r="FN725" s="32"/>
      <c r="FO725" s="32"/>
      <c r="FP725" s="32"/>
      <c r="FQ725" s="32"/>
      <c r="FR725" s="32"/>
      <c r="FS725" s="32"/>
      <c r="FT725" s="32"/>
      <c r="FU725" s="32"/>
      <c r="FV725" s="32"/>
      <c r="FW725" s="32"/>
      <c r="FX725" s="32"/>
      <c r="FY725" s="32"/>
      <c r="FZ725" s="32"/>
      <c r="GA725" s="32"/>
      <c r="GB725" s="32"/>
      <c r="GC725" s="32"/>
      <c r="GD725" s="32"/>
      <c r="GE725" s="32"/>
      <c r="GF725" s="32"/>
      <c r="GG725" s="32"/>
      <c r="GH725" s="32"/>
      <c r="GI725" s="32"/>
      <c r="GJ725" s="32"/>
      <c r="GK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</row>
    <row r="726" spans="1:258" ht="18" x14ac:dyDescent="0.25">
      <c r="A726" s="33">
        <f>LOOKUP(2,1/($A$4:$A725&lt;&gt;""),$A$4:$A725)+1</f>
        <v>718</v>
      </c>
      <c r="B726" s="34"/>
      <c r="C726" s="48"/>
      <c r="D726" s="35" t="str">
        <f ca="1">IFERROR(IF($E726="","",VLOOKUP($E726,'Currency Pairs'!$B$4:$D$1001,3,FALSE)),"")</f>
        <v/>
      </c>
      <c r="E726" s="47" t="str">
        <f ca="1">IFERROR(IF($D726="","",VLOOKUP($D726,'Currency Pairs'!$A$4:$B$1001,2,FALSE)),"")</f>
        <v/>
      </c>
      <c r="F726" s="48"/>
      <c r="G726" s="47"/>
      <c r="H726" s="47"/>
      <c r="I726" s="47"/>
      <c r="J726" s="49" t="str">
        <f t="shared" si="24"/>
        <v/>
      </c>
      <c r="K726" s="77"/>
      <c r="L726" s="47"/>
      <c r="M726" s="50"/>
      <c r="N726" s="51" t="str">
        <f>IF(OR($G726="",$L726=""),"",ROUND(IF($F726="Long",(L726-G726),(G726-L726)) * POWER(10, VLOOKUP($D726,'Currency Pairs'!$A:$C,3,FALSE)),0))</f>
        <v/>
      </c>
      <c r="O726" s="93" t="str">
        <f>IF($P726="","",(($P726+$Q726+$R726)/LOOKUP(2,1/($V$4:$V725&lt;&gt;""),$V$4:$V725)))</f>
        <v/>
      </c>
      <c r="P726" s="52"/>
      <c r="Q726" s="52"/>
      <c r="R726" s="52"/>
      <c r="S726" s="40" t="str">
        <f t="shared" si="25"/>
        <v/>
      </c>
      <c r="T726" s="64"/>
      <c r="U726" s="64"/>
      <c r="V726" s="39" t="str">
        <f>IF($P726="","",$P726+$Q726+LOOKUP(2,1/($V$4:$V725&lt;&gt;""),$V$4:$V725))</f>
        <v/>
      </c>
      <c r="W726" s="40"/>
      <c r="X726" s="40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  <c r="CY726" s="33"/>
      <c r="CZ726" s="33"/>
      <c r="DA726" s="33"/>
      <c r="DB726" s="33"/>
      <c r="DC726" s="33"/>
      <c r="DD726" s="33"/>
      <c r="DE726" s="33"/>
      <c r="DF726" s="33"/>
      <c r="DG726" s="33"/>
      <c r="DH726" s="33"/>
      <c r="DI726" s="33"/>
      <c r="DJ726" s="33"/>
      <c r="DK726" s="33"/>
      <c r="DL726" s="33"/>
      <c r="DM726" s="33"/>
      <c r="DN726" s="33"/>
      <c r="DO726" s="33"/>
      <c r="DP726" s="33"/>
      <c r="DQ726" s="33"/>
      <c r="DR726" s="33"/>
      <c r="DS726" s="33"/>
      <c r="DT726" s="33"/>
      <c r="DU726" s="33"/>
      <c r="DV726" s="33"/>
      <c r="DW726" s="33"/>
      <c r="DX726" s="33"/>
      <c r="DY726" s="33"/>
      <c r="DZ726" s="33"/>
      <c r="EA726" s="33"/>
      <c r="EB726" s="33"/>
      <c r="EC726" s="33"/>
      <c r="ED726" s="33"/>
      <c r="EE726" s="33"/>
      <c r="EF726" s="33"/>
      <c r="EG726" s="33"/>
      <c r="EH726" s="33"/>
      <c r="EI726" s="33"/>
      <c r="EJ726" s="33"/>
      <c r="EK726" s="33"/>
      <c r="EL726" s="33"/>
      <c r="EM726" s="33"/>
      <c r="EN726" s="33"/>
      <c r="EO726" s="33"/>
      <c r="EP726" s="33"/>
      <c r="EQ726" s="33"/>
      <c r="ER726" s="33"/>
      <c r="ES726" s="33"/>
      <c r="ET726" s="33"/>
      <c r="EU726" s="33"/>
      <c r="EV726" s="33"/>
      <c r="EW726" s="33"/>
      <c r="EX726" s="33"/>
      <c r="EY726" s="33"/>
      <c r="EZ726" s="33"/>
      <c r="FA726" s="33"/>
      <c r="FB726" s="33"/>
      <c r="FC726" s="33"/>
      <c r="FD726" s="33"/>
      <c r="FE726" s="33"/>
      <c r="FF726" s="33"/>
      <c r="FG726" s="33"/>
      <c r="FH726" s="33"/>
      <c r="FI726" s="33"/>
      <c r="FJ726" s="33"/>
      <c r="FK726" s="33"/>
      <c r="FL726" s="33"/>
      <c r="FM726" s="33"/>
      <c r="FN726" s="33"/>
      <c r="FO726" s="33"/>
      <c r="FP726" s="33"/>
      <c r="FQ726" s="33"/>
      <c r="FR726" s="33"/>
      <c r="FS726" s="33"/>
      <c r="FT726" s="33"/>
      <c r="FU726" s="33"/>
      <c r="FV726" s="33"/>
      <c r="FW726" s="33"/>
      <c r="FX726" s="33"/>
      <c r="FY726" s="33"/>
      <c r="FZ726" s="33"/>
      <c r="GA726" s="33"/>
      <c r="GB726" s="33"/>
      <c r="GC726" s="33"/>
      <c r="GD726" s="33"/>
      <c r="GE726" s="33"/>
      <c r="GF726" s="33"/>
      <c r="GG726" s="33"/>
      <c r="GH726" s="33"/>
      <c r="GI726" s="33"/>
      <c r="GJ726" s="33"/>
      <c r="GK726" s="33"/>
      <c r="GL726" s="33"/>
      <c r="GM726" s="33"/>
      <c r="GN726" s="33"/>
      <c r="GO726" s="33"/>
      <c r="GP726" s="33"/>
      <c r="GQ726" s="33"/>
      <c r="GR726" s="33"/>
      <c r="GS726" s="33"/>
      <c r="GT726" s="33"/>
      <c r="GU726" s="33"/>
      <c r="GV726" s="33"/>
      <c r="GW726" s="33"/>
      <c r="GX726" s="33"/>
      <c r="GY726" s="33"/>
      <c r="GZ726" s="33"/>
      <c r="HA726" s="33"/>
      <c r="HB726" s="33"/>
      <c r="HC726" s="33"/>
      <c r="HD726" s="33"/>
      <c r="HE726" s="33"/>
      <c r="HF726" s="33"/>
      <c r="HG726" s="33"/>
      <c r="HH726" s="33"/>
      <c r="HI726" s="33"/>
      <c r="HJ726" s="33"/>
      <c r="HK726" s="33"/>
      <c r="HL726" s="33"/>
      <c r="HM726" s="33"/>
      <c r="HN726" s="33"/>
      <c r="HO726" s="33"/>
      <c r="HP726" s="33"/>
      <c r="HQ726" s="33"/>
      <c r="HR726" s="33"/>
      <c r="HS726" s="33"/>
      <c r="HT726" s="33"/>
      <c r="HU726" s="33"/>
      <c r="HV726" s="33"/>
      <c r="HW726" s="33"/>
      <c r="HX726" s="33"/>
      <c r="HY726" s="33"/>
      <c r="HZ726" s="33"/>
      <c r="IA726" s="33"/>
      <c r="IB726" s="33"/>
      <c r="IC726" s="33"/>
      <c r="ID726" s="33"/>
      <c r="IE726" s="33"/>
      <c r="IF726" s="33"/>
      <c r="IG726" s="33"/>
      <c r="IH726" s="33"/>
      <c r="II726" s="33"/>
      <c r="IJ726" s="33"/>
      <c r="IK726" s="33"/>
      <c r="IL726" s="33"/>
      <c r="IM726" s="33"/>
      <c r="IN726" s="33"/>
      <c r="IO726" s="33"/>
      <c r="IP726" s="33"/>
      <c r="IQ726" s="33"/>
      <c r="IR726" s="33"/>
      <c r="IS726" s="33"/>
      <c r="IT726" s="33"/>
      <c r="IU726" s="33"/>
      <c r="IV726" s="33"/>
      <c r="IW726" s="33"/>
      <c r="IX726" s="33"/>
    </row>
    <row r="727" spans="1:258" ht="18" x14ac:dyDescent="0.25">
      <c r="A727" s="24">
        <f>LOOKUP(2,1/($A$4:$A726&lt;&gt;""),$A$4:$A726)+1</f>
        <v>719</v>
      </c>
      <c r="B727" s="25"/>
      <c r="C727" s="42"/>
      <c r="D727" s="26" t="str">
        <f ca="1">IFERROR(IF($E727="","",VLOOKUP($E727,'Currency Pairs'!$B$4:$D$1001,3,FALSE)),"")</f>
        <v/>
      </c>
      <c r="E727" s="41" t="str">
        <f ca="1">IFERROR(IF($D727="","",VLOOKUP($D727,'Currency Pairs'!$A$4:$B$1001,2,FALSE)),"")</f>
        <v/>
      </c>
      <c r="F727" s="42"/>
      <c r="G727" s="41"/>
      <c r="H727" s="41"/>
      <c r="I727" s="41"/>
      <c r="J727" s="43" t="str">
        <f t="shared" si="24"/>
        <v/>
      </c>
      <c r="K727" s="76"/>
      <c r="L727" s="41"/>
      <c r="M727" s="44"/>
      <c r="N727" s="45" t="str">
        <f>IF(OR($G727="",$L727=""),"",ROUND(IF($F727="Long",(L727-G727),(G727-L727)) * POWER(10, VLOOKUP($D727,'Currency Pairs'!$A:$C,3,FALSE)),0))</f>
        <v/>
      </c>
      <c r="O727" s="89" t="str">
        <f>IF($P727="","",(($P727+$Q727+$R727)/LOOKUP(2,1/($V$4:$V726&lt;&gt;""),$V$4:$V726)))</f>
        <v/>
      </c>
      <c r="P727" s="46"/>
      <c r="Q727" s="46"/>
      <c r="R727" s="46"/>
      <c r="S727" s="31" t="str">
        <f t="shared" si="25"/>
        <v/>
      </c>
      <c r="T727" s="63"/>
      <c r="U727" s="63"/>
      <c r="V727" s="30" t="str">
        <f>IF($P727="","",$P727+$Q727+LOOKUP(2,1/($V$4:$V726&lt;&gt;""),$V$4:$V726))</f>
        <v/>
      </c>
      <c r="W727" s="31"/>
      <c r="X727" s="31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32"/>
      <c r="AO727" s="32"/>
      <c r="AP727" s="32"/>
      <c r="AQ727" s="32"/>
      <c r="AR727" s="32"/>
      <c r="AS727" s="32"/>
      <c r="AT727" s="32"/>
      <c r="AU727" s="32"/>
      <c r="AV727" s="32"/>
      <c r="AW727" s="32"/>
      <c r="AX727" s="32"/>
      <c r="AY727" s="32"/>
      <c r="AZ727" s="32"/>
      <c r="BA727" s="32"/>
      <c r="BB727" s="32"/>
      <c r="BC727" s="32"/>
      <c r="BD727" s="32"/>
      <c r="BE727" s="32"/>
      <c r="BF727" s="32"/>
      <c r="BG727" s="32"/>
      <c r="BH727" s="32"/>
      <c r="BI727" s="32"/>
      <c r="BJ727" s="32"/>
      <c r="BK727" s="32"/>
      <c r="BL727" s="32"/>
      <c r="BM727" s="32"/>
      <c r="BN727" s="32"/>
      <c r="BO727" s="32"/>
      <c r="BP727" s="32"/>
      <c r="BQ727" s="32"/>
      <c r="BR727" s="32"/>
      <c r="BS727" s="32"/>
      <c r="BT727" s="32"/>
      <c r="BU727" s="32"/>
      <c r="BV727" s="32"/>
      <c r="BW727" s="32"/>
      <c r="BX727" s="32"/>
      <c r="BY727" s="32"/>
      <c r="BZ727" s="32"/>
      <c r="CA727" s="32"/>
      <c r="CB727" s="32"/>
      <c r="CC727" s="32"/>
      <c r="CD727" s="32"/>
      <c r="CE727" s="32"/>
      <c r="CF727" s="32"/>
      <c r="CG727" s="32"/>
      <c r="CH727" s="32"/>
      <c r="CI727" s="32"/>
      <c r="CJ727" s="32"/>
      <c r="CK727" s="32"/>
      <c r="CL727" s="32"/>
      <c r="CM727" s="32"/>
      <c r="CN727" s="32"/>
      <c r="CO727" s="32"/>
      <c r="CP727" s="32"/>
      <c r="CQ727" s="32"/>
      <c r="CR727" s="32"/>
      <c r="CS727" s="32"/>
      <c r="CT727" s="32"/>
      <c r="CU727" s="32"/>
      <c r="CV727" s="32"/>
      <c r="CW727" s="32"/>
      <c r="CX727" s="32"/>
      <c r="CY727" s="32"/>
      <c r="CZ727" s="32"/>
      <c r="DA727" s="32"/>
      <c r="DB727" s="32"/>
      <c r="DC727" s="32"/>
      <c r="DD727" s="32"/>
      <c r="DE727" s="32"/>
      <c r="DF727" s="32"/>
      <c r="DG727" s="32"/>
      <c r="DH727" s="32"/>
      <c r="DI727" s="32"/>
      <c r="DJ727" s="32"/>
      <c r="DK727" s="32"/>
      <c r="DL727" s="32"/>
      <c r="DM727" s="32"/>
      <c r="DN727" s="32"/>
      <c r="DO727" s="32"/>
      <c r="DP727" s="32"/>
      <c r="DQ727" s="32"/>
      <c r="DR727" s="32"/>
      <c r="DS727" s="32"/>
      <c r="DT727" s="32"/>
      <c r="DU727" s="32"/>
      <c r="DV727" s="32"/>
      <c r="DW727" s="32"/>
      <c r="DX727" s="32"/>
      <c r="DY727" s="32"/>
      <c r="DZ727" s="32"/>
      <c r="EA727" s="32"/>
      <c r="EB727" s="32"/>
      <c r="EC727" s="32"/>
      <c r="ED727" s="32"/>
      <c r="EE727" s="32"/>
      <c r="EF727" s="32"/>
      <c r="EG727" s="32"/>
      <c r="EH727" s="32"/>
      <c r="EI727" s="32"/>
      <c r="EJ727" s="32"/>
      <c r="EK727" s="32"/>
      <c r="EL727" s="32"/>
      <c r="EM727" s="32"/>
      <c r="EN727" s="32"/>
      <c r="EO727" s="32"/>
      <c r="EP727" s="32"/>
      <c r="EQ727" s="32"/>
      <c r="ER727" s="32"/>
      <c r="ES727" s="32"/>
      <c r="ET727" s="32"/>
      <c r="EU727" s="32"/>
      <c r="EV727" s="32"/>
      <c r="EW727" s="32"/>
      <c r="EX727" s="32"/>
      <c r="EY727" s="32"/>
      <c r="EZ727" s="32"/>
      <c r="FA727" s="32"/>
      <c r="FB727" s="32"/>
      <c r="FC727" s="32"/>
      <c r="FD727" s="32"/>
      <c r="FE727" s="32"/>
      <c r="FF727" s="32"/>
      <c r="FG727" s="32"/>
      <c r="FH727" s="32"/>
      <c r="FI727" s="32"/>
      <c r="FJ727" s="32"/>
      <c r="FK727" s="32"/>
      <c r="FL727" s="32"/>
      <c r="FM727" s="32"/>
      <c r="FN727" s="32"/>
      <c r="FO727" s="32"/>
      <c r="FP727" s="32"/>
      <c r="FQ727" s="32"/>
      <c r="FR727" s="32"/>
      <c r="FS727" s="32"/>
      <c r="FT727" s="32"/>
      <c r="FU727" s="32"/>
      <c r="FV727" s="32"/>
      <c r="FW727" s="32"/>
      <c r="FX727" s="32"/>
      <c r="FY727" s="32"/>
      <c r="FZ727" s="32"/>
      <c r="GA727" s="32"/>
      <c r="GB727" s="32"/>
      <c r="GC727" s="32"/>
      <c r="GD727" s="32"/>
      <c r="GE727" s="32"/>
      <c r="GF727" s="32"/>
      <c r="GG727" s="32"/>
      <c r="GH727" s="32"/>
      <c r="GI727" s="32"/>
      <c r="GJ727" s="32"/>
      <c r="GK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</row>
    <row r="728" spans="1:258" ht="18" x14ac:dyDescent="0.25">
      <c r="A728" s="33">
        <f>LOOKUP(2,1/($A$4:$A727&lt;&gt;""),$A$4:$A727)+1</f>
        <v>720</v>
      </c>
      <c r="B728" s="34"/>
      <c r="C728" s="48"/>
      <c r="D728" s="35" t="str">
        <f ca="1">IFERROR(IF($E728="","",VLOOKUP($E728,'Currency Pairs'!$B$4:$D$1001,3,FALSE)),"")</f>
        <v/>
      </c>
      <c r="E728" s="47" t="str">
        <f ca="1">IFERROR(IF($D728="","",VLOOKUP($D728,'Currency Pairs'!$A$4:$B$1001,2,FALSE)),"")</f>
        <v/>
      </c>
      <c r="F728" s="48"/>
      <c r="G728" s="47"/>
      <c r="H728" s="47"/>
      <c r="I728" s="47"/>
      <c r="J728" s="49" t="str">
        <f t="shared" si="24"/>
        <v/>
      </c>
      <c r="K728" s="77"/>
      <c r="L728" s="47"/>
      <c r="M728" s="50"/>
      <c r="N728" s="51" t="str">
        <f>IF(OR($G728="",$L728=""),"",ROUND(IF($F728="Long",(L728-G728),(G728-L728)) * POWER(10, VLOOKUP($D728,'Currency Pairs'!$A:$C,3,FALSE)),0))</f>
        <v/>
      </c>
      <c r="O728" s="93" t="str">
        <f>IF($P728="","",(($P728+$Q728+$R728)/LOOKUP(2,1/($V$4:$V727&lt;&gt;""),$V$4:$V727)))</f>
        <v/>
      </c>
      <c r="P728" s="52"/>
      <c r="Q728" s="52"/>
      <c r="R728" s="52"/>
      <c r="S728" s="40" t="str">
        <f t="shared" si="25"/>
        <v/>
      </c>
      <c r="T728" s="64"/>
      <c r="U728" s="64"/>
      <c r="V728" s="39" t="str">
        <f>IF($P728="","",$P728+$Q728+LOOKUP(2,1/($V$4:$V727&lt;&gt;""),$V$4:$V727))</f>
        <v/>
      </c>
      <c r="W728" s="40"/>
      <c r="X728" s="40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  <c r="CY728" s="33"/>
      <c r="CZ728" s="33"/>
      <c r="DA728" s="33"/>
      <c r="DB728" s="33"/>
      <c r="DC728" s="33"/>
      <c r="DD728" s="33"/>
      <c r="DE728" s="33"/>
      <c r="DF728" s="33"/>
      <c r="DG728" s="33"/>
      <c r="DH728" s="33"/>
      <c r="DI728" s="33"/>
      <c r="DJ728" s="33"/>
      <c r="DK728" s="33"/>
      <c r="DL728" s="33"/>
      <c r="DM728" s="33"/>
      <c r="DN728" s="33"/>
      <c r="DO728" s="33"/>
      <c r="DP728" s="33"/>
      <c r="DQ728" s="33"/>
      <c r="DR728" s="33"/>
      <c r="DS728" s="33"/>
      <c r="DT728" s="33"/>
      <c r="DU728" s="33"/>
      <c r="DV728" s="33"/>
      <c r="DW728" s="33"/>
      <c r="DX728" s="33"/>
      <c r="DY728" s="33"/>
      <c r="DZ728" s="33"/>
      <c r="EA728" s="33"/>
      <c r="EB728" s="33"/>
      <c r="EC728" s="33"/>
      <c r="ED728" s="33"/>
      <c r="EE728" s="33"/>
      <c r="EF728" s="33"/>
      <c r="EG728" s="33"/>
      <c r="EH728" s="33"/>
      <c r="EI728" s="33"/>
      <c r="EJ728" s="33"/>
      <c r="EK728" s="33"/>
      <c r="EL728" s="33"/>
      <c r="EM728" s="33"/>
      <c r="EN728" s="33"/>
      <c r="EO728" s="33"/>
      <c r="EP728" s="33"/>
      <c r="EQ728" s="33"/>
      <c r="ER728" s="33"/>
      <c r="ES728" s="33"/>
      <c r="ET728" s="33"/>
      <c r="EU728" s="33"/>
      <c r="EV728" s="33"/>
      <c r="EW728" s="33"/>
      <c r="EX728" s="33"/>
      <c r="EY728" s="33"/>
      <c r="EZ728" s="33"/>
      <c r="FA728" s="33"/>
      <c r="FB728" s="33"/>
      <c r="FC728" s="33"/>
      <c r="FD728" s="33"/>
      <c r="FE728" s="33"/>
      <c r="FF728" s="33"/>
      <c r="FG728" s="33"/>
      <c r="FH728" s="33"/>
      <c r="FI728" s="33"/>
      <c r="FJ728" s="33"/>
      <c r="FK728" s="33"/>
      <c r="FL728" s="33"/>
      <c r="FM728" s="33"/>
      <c r="FN728" s="33"/>
      <c r="FO728" s="33"/>
      <c r="FP728" s="33"/>
      <c r="FQ728" s="33"/>
      <c r="FR728" s="33"/>
      <c r="FS728" s="33"/>
      <c r="FT728" s="33"/>
      <c r="FU728" s="33"/>
      <c r="FV728" s="33"/>
      <c r="FW728" s="33"/>
      <c r="FX728" s="33"/>
      <c r="FY728" s="33"/>
      <c r="FZ728" s="33"/>
      <c r="GA728" s="33"/>
      <c r="GB728" s="33"/>
      <c r="GC728" s="33"/>
      <c r="GD728" s="33"/>
      <c r="GE728" s="33"/>
      <c r="GF728" s="33"/>
      <c r="GG728" s="33"/>
      <c r="GH728" s="33"/>
      <c r="GI728" s="33"/>
      <c r="GJ728" s="33"/>
      <c r="GK728" s="33"/>
      <c r="GL728" s="33"/>
      <c r="GM728" s="33"/>
      <c r="GN728" s="33"/>
      <c r="GO728" s="33"/>
      <c r="GP728" s="33"/>
      <c r="GQ728" s="33"/>
      <c r="GR728" s="33"/>
      <c r="GS728" s="33"/>
      <c r="GT728" s="33"/>
      <c r="GU728" s="33"/>
      <c r="GV728" s="33"/>
      <c r="GW728" s="33"/>
      <c r="GX728" s="33"/>
      <c r="GY728" s="33"/>
      <c r="GZ728" s="33"/>
      <c r="HA728" s="33"/>
      <c r="HB728" s="33"/>
      <c r="HC728" s="33"/>
      <c r="HD728" s="33"/>
      <c r="HE728" s="33"/>
      <c r="HF728" s="33"/>
      <c r="HG728" s="33"/>
      <c r="HH728" s="33"/>
      <c r="HI728" s="33"/>
      <c r="HJ728" s="33"/>
      <c r="HK728" s="33"/>
      <c r="HL728" s="33"/>
      <c r="HM728" s="33"/>
      <c r="HN728" s="33"/>
      <c r="HO728" s="33"/>
      <c r="HP728" s="33"/>
      <c r="HQ728" s="33"/>
      <c r="HR728" s="33"/>
      <c r="HS728" s="33"/>
      <c r="HT728" s="33"/>
      <c r="HU728" s="33"/>
      <c r="HV728" s="33"/>
      <c r="HW728" s="33"/>
      <c r="HX728" s="33"/>
      <c r="HY728" s="33"/>
      <c r="HZ728" s="33"/>
      <c r="IA728" s="33"/>
      <c r="IB728" s="33"/>
      <c r="IC728" s="33"/>
      <c r="ID728" s="33"/>
      <c r="IE728" s="33"/>
      <c r="IF728" s="33"/>
      <c r="IG728" s="33"/>
      <c r="IH728" s="33"/>
      <c r="II728" s="33"/>
      <c r="IJ728" s="33"/>
      <c r="IK728" s="33"/>
      <c r="IL728" s="33"/>
      <c r="IM728" s="33"/>
      <c r="IN728" s="33"/>
      <c r="IO728" s="33"/>
      <c r="IP728" s="33"/>
      <c r="IQ728" s="33"/>
      <c r="IR728" s="33"/>
      <c r="IS728" s="33"/>
      <c r="IT728" s="33"/>
      <c r="IU728" s="33"/>
      <c r="IV728" s="33"/>
      <c r="IW728" s="33"/>
      <c r="IX728" s="33"/>
    </row>
    <row r="729" spans="1:258" ht="18" x14ac:dyDescent="0.25">
      <c r="A729" s="24">
        <f>LOOKUP(2,1/($A$4:$A728&lt;&gt;""),$A$4:$A728)+1</f>
        <v>721</v>
      </c>
      <c r="B729" s="25"/>
      <c r="C729" s="42"/>
      <c r="D729" s="26" t="str">
        <f ca="1">IFERROR(IF($E729="","",VLOOKUP($E729,'Currency Pairs'!$B$4:$D$1001,3,FALSE)),"")</f>
        <v/>
      </c>
      <c r="E729" s="41" t="str">
        <f ca="1">IFERROR(IF($D729="","",VLOOKUP($D729,'Currency Pairs'!$A$4:$B$1001,2,FALSE)),"")</f>
        <v/>
      </c>
      <c r="F729" s="42"/>
      <c r="G729" s="41"/>
      <c r="H729" s="41"/>
      <c r="I729" s="41"/>
      <c r="J729" s="43" t="str">
        <f t="shared" si="24"/>
        <v/>
      </c>
      <c r="K729" s="76"/>
      <c r="L729" s="41"/>
      <c r="M729" s="44"/>
      <c r="N729" s="45" t="str">
        <f>IF(OR($G729="",$L729=""),"",ROUND(IF($F729="Long",(L729-G729),(G729-L729)) * POWER(10, VLOOKUP($D729,'Currency Pairs'!$A:$C,3,FALSE)),0))</f>
        <v/>
      </c>
      <c r="O729" s="89" t="str">
        <f>IF($P729="","",(($P729+$Q729+$R729)/LOOKUP(2,1/($V$4:$V728&lt;&gt;""),$V$4:$V728)))</f>
        <v/>
      </c>
      <c r="P729" s="46"/>
      <c r="Q729" s="46"/>
      <c r="R729" s="46"/>
      <c r="S729" s="31" t="str">
        <f t="shared" si="25"/>
        <v/>
      </c>
      <c r="T729" s="63"/>
      <c r="U729" s="63"/>
      <c r="V729" s="30" t="str">
        <f>IF($P729="","",$P729+$Q729+LOOKUP(2,1/($V$4:$V728&lt;&gt;""),$V$4:$V728))</f>
        <v/>
      </c>
      <c r="W729" s="31"/>
      <c r="X729" s="31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32"/>
      <c r="AO729" s="32"/>
      <c r="AP729" s="32"/>
      <c r="AQ729" s="32"/>
      <c r="AR729" s="32"/>
      <c r="AS729" s="32"/>
      <c r="AT729" s="32"/>
      <c r="AU729" s="32"/>
      <c r="AV729" s="32"/>
      <c r="AW729" s="32"/>
      <c r="AX729" s="32"/>
      <c r="AY729" s="32"/>
      <c r="AZ729" s="32"/>
      <c r="BA729" s="32"/>
      <c r="BB729" s="32"/>
      <c r="BC729" s="32"/>
      <c r="BD729" s="32"/>
      <c r="BE729" s="32"/>
      <c r="BF729" s="32"/>
      <c r="BG729" s="32"/>
      <c r="BH729" s="32"/>
      <c r="BI729" s="32"/>
      <c r="BJ729" s="32"/>
      <c r="BK729" s="32"/>
      <c r="BL729" s="32"/>
      <c r="BM729" s="32"/>
      <c r="BN729" s="32"/>
      <c r="BO729" s="32"/>
      <c r="BP729" s="32"/>
      <c r="BQ729" s="32"/>
      <c r="BR729" s="32"/>
      <c r="BS729" s="32"/>
      <c r="BT729" s="32"/>
      <c r="BU729" s="32"/>
      <c r="BV729" s="32"/>
      <c r="BW729" s="32"/>
      <c r="BX729" s="32"/>
      <c r="BY729" s="32"/>
      <c r="BZ729" s="32"/>
      <c r="CA729" s="32"/>
      <c r="CB729" s="32"/>
      <c r="CC729" s="32"/>
      <c r="CD729" s="32"/>
      <c r="CE729" s="32"/>
      <c r="CF729" s="32"/>
      <c r="CG729" s="32"/>
      <c r="CH729" s="32"/>
      <c r="CI729" s="32"/>
      <c r="CJ729" s="32"/>
      <c r="CK729" s="32"/>
      <c r="CL729" s="32"/>
      <c r="CM729" s="32"/>
      <c r="CN729" s="32"/>
      <c r="CO729" s="32"/>
      <c r="CP729" s="32"/>
      <c r="CQ729" s="32"/>
      <c r="CR729" s="32"/>
      <c r="CS729" s="32"/>
      <c r="CT729" s="32"/>
      <c r="CU729" s="32"/>
      <c r="CV729" s="32"/>
      <c r="CW729" s="32"/>
      <c r="CX729" s="32"/>
      <c r="CY729" s="32"/>
      <c r="CZ729" s="32"/>
      <c r="DA729" s="32"/>
      <c r="DB729" s="32"/>
      <c r="DC729" s="32"/>
      <c r="DD729" s="32"/>
      <c r="DE729" s="32"/>
      <c r="DF729" s="32"/>
      <c r="DG729" s="32"/>
      <c r="DH729" s="32"/>
      <c r="DI729" s="32"/>
      <c r="DJ729" s="32"/>
      <c r="DK729" s="32"/>
      <c r="DL729" s="32"/>
      <c r="DM729" s="32"/>
      <c r="DN729" s="32"/>
      <c r="DO729" s="32"/>
      <c r="DP729" s="32"/>
      <c r="DQ729" s="32"/>
      <c r="DR729" s="32"/>
      <c r="DS729" s="32"/>
      <c r="DT729" s="32"/>
      <c r="DU729" s="32"/>
      <c r="DV729" s="32"/>
      <c r="DW729" s="32"/>
      <c r="DX729" s="32"/>
      <c r="DY729" s="32"/>
      <c r="DZ729" s="32"/>
      <c r="EA729" s="32"/>
      <c r="EB729" s="32"/>
      <c r="EC729" s="32"/>
      <c r="ED729" s="32"/>
      <c r="EE729" s="32"/>
      <c r="EF729" s="32"/>
      <c r="EG729" s="32"/>
      <c r="EH729" s="32"/>
      <c r="EI729" s="32"/>
      <c r="EJ729" s="32"/>
      <c r="EK729" s="32"/>
      <c r="EL729" s="32"/>
      <c r="EM729" s="32"/>
      <c r="EN729" s="32"/>
      <c r="EO729" s="32"/>
      <c r="EP729" s="32"/>
      <c r="EQ729" s="32"/>
      <c r="ER729" s="32"/>
      <c r="ES729" s="32"/>
      <c r="ET729" s="32"/>
      <c r="EU729" s="32"/>
      <c r="EV729" s="32"/>
      <c r="EW729" s="32"/>
      <c r="EX729" s="32"/>
      <c r="EY729" s="32"/>
      <c r="EZ729" s="32"/>
      <c r="FA729" s="32"/>
      <c r="FB729" s="32"/>
      <c r="FC729" s="32"/>
      <c r="FD729" s="32"/>
      <c r="FE729" s="32"/>
      <c r="FF729" s="32"/>
      <c r="FG729" s="32"/>
      <c r="FH729" s="32"/>
      <c r="FI729" s="32"/>
      <c r="FJ729" s="32"/>
      <c r="FK729" s="32"/>
      <c r="FL729" s="32"/>
      <c r="FM729" s="32"/>
      <c r="FN729" s="32"/>
      <c r="FO729" s="32"/>
      <c r="FP729" s="32"/>
      <c r="FQ729" s="32"/>
      <c r="FR729" s="32"/>
      <c r="FS729" s="32"/>
      <c r="FT729" s="32"/>
      <c r="FU729" s="32"/>
      <c r="FV729" s="32"/>
      <c r="FW729" s="32"/>
      <c r="FX729" s="32"/>
      <c r="FY729" s="32"/>
      <c r="FZ729" s="32"/>
      <c r="GA729" s="32"/>
      <c r="GB729" s="32"/>
      <c r="GC729" s="32"/>
      <c r="GD729" s="32"/>
      <c r="GE729" s="32"/>
      <c r="GF729" s="32"/>
      <c r="GG729" s="32"/>
      <c r="GH729" s="32"/>
      <c r="GI729" s="32"/>
      <c r="GJ729" s="32"/>
      <c r="GK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</row>
    <row r="730" spans="1:258" ht="18" x14ac:dyDescent="0.25">
      <c r="A730" s="33">
        <f>LOOKUP(2,1/($A$4:$A729&lt;&gt;""),$A$4:$A729)+1</f>
        <v>722</v>
      </c>
      <c r="B730" s="34"/>
      <c r="C730" s="48"/>
      <c r="D730" s="35" t="str">
        <f ca="1">IFERROR(IF($E730="","",VLOOKUP($E730,'Currency Pairs'!$B$4:$D$1001,3,FALSE)),"")</f>
        <v/>
      </c>
      <c r="E730" s="47" t="str">
        <f ca="1">IFERROR(IF($D730="","",VLOOKUP($D730,'Currency Pairs'!$A$4:$B$1001,2,FALSE)),"")</f>
        <v/>
      </c>
      <c r="F730" s="48"/>
      <c r="G730" s="47"/>
      <c r="H730" s="47"/>
      <c r="I730" s="47"/>
      <c r="J730" s="49" t="str">
        <f t="shared" si="24"/>
        <v/>
      </c>
      <c r="K730" s="77"/>
      <c r="L730" s="47"/>
      <c r="M730" s="50"/>
      <c r="N730" s="51" t="str">
        <f>IF(OR($G730="",$L730=""),"",ROUND(IF($F730="Long",(L730-G730),(G730-L730)) * POWER(10, VLOOKUP($D730,'Currency Pairs'!$A:$C,3,FALSE)),0))</f>
        <v/>
      </c>
      <c r="O730" s="93" t="str">
        <f>IF($P730="","",(($P730+$Q730+$R730)/LOOKUP(2,1/($V$4:$V729&lt;&gt;""),$V$4:$V729)))</f>
        <v/>
      </c>
      <c r="P730" s="52"/>
      <c r="Q730" s="52"/>
      <c r="R730" s="52"/>
      <c r="S730" s="40" t="str">
        <f t="shared" si="25"/>
        <v/>
      </c>
      <c r="T730" s="64"/>
      <c r="U730" s="64"/>
      <c r="V730" s="39" t="str">
        <f>IF($P730="","",$P730+$Q730+LOOKUP(2,1/($V$4:$V729&lt;&gt;""),$V$4:$V729))</f>
        <v/>
      </c>
      <c r="W730" s="40"/>
      <c r="X730" s="40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  <c r="CY730" s="33"/>
      <c r="CZ730" s="33"/>
      <c r="DA730" s="33"/>
      <c r="DB730" s="33"/>
      <c r="DC730" s="33"/>
      <c r="DD730" s="33"/>
      <c r="DE730" s="33"/>
      <c r="DF730" s="33"/>
      <c r="DG730" s="33"/>
      <c r="DH730" s="33"/>
      <c r="DI730" s="33"/>
      <c r="DJ730" s="33"/>
      <c r="DK730" s="33"/>
      <c r="DL730" s="33"/>
      <c r="DM730" s="33"/>
      <c r="DN730" s="33"/>
      <c r="DO730" s="33"/>
      <c r="DP730" s="33"/>
      <c r="DQ730" s="33"/>
      <c r="DR730" s="33"/>
      <c r="DS730" s="33"/>
      <c r="DT730" s="33"/>
      <c r="DU730" s="33"/>
      <c r="DV730" s="33"/>
      <c r="DW730" s="33"/>
      <c r="DX730" s="33"/>
      <c r="DY730" s="33"/>
      <c r="DZ730" s="33"/>
      <c r="EA730" s="33"/>
      <c r="EB730" s="33"/>
      <c r="EC730" s="33"/>
      <c r="ED730" s="33"/>
      <c r="EE730" s="33"/>
      <c r="EF730" s="33"/>
      <c r="EG730" s="33"/>
      <c r="EH730" s="33"/>
      <c r="EI730" s="33"/>
      <c r="EJ730" s="33"/>
      <c r="EK730" s="33"/>
      <c r="EL730" s="33"/>
      <c r="EM730" s="33"/>
      <c r="EN730" s="33"/>
      <c r="EO730" s="33"/>
      <c r="EP730" s="33"/>
      <c r="EQ730" s="33"/>
      <c r="ER730" s="33"/>
      <c r="ES730" s="33"/>
      <c r="ET730" s="33"/>
      <c r="EU730" s="33"/>
      <c r="EV730" s="33"/>
      <c r="EW730" s="33"/>
      <c r="EX730" s="33"/>
      <c r="EY730" s="33"/>
      <c r="EZ730" s="33"/>
      <c r="FA730" s="33"/>
      <c r="FB730" s="33"/>
      <c r="FC730" s="33"/>
      <c r="FD730" s="33"/>
      <c r="FE730" s="33"/>
      <c r="FF730" s="33"/>
      <c r="FG730" s="33"/>
      <c r="FH730" s="33"/>
      <c r="FI730" s="33"/>
      <c r="FJ730" s="33"/>
      <c r="FK730" s="33"/>
      <c r="FL730" s="33"/>
      <c r="FM730" s="33"/>
      <c r="FN730" s="33"/>
      <c r="FO730" s="33"/>
      <c r="FP730" s="33"/>
      <c r="FQ730" s="33"/>
      <c r="FR730" s="33"/>
      <c r="FS730" s="33"/>
      <c r="FT730" s="33"/>
      <c r="FU730" s="33"/>
      <c r="FV730" s="33"/>
      <c r="FW730" s="33"/>
      <c r="FX730" s="33"/>
      <c r="FY730" s="33"/>
      <c r="FZ730" s="33"/>
      <c r="GA730" s="33"/>
      <c r="GB730" s="33"/>
      <c r="GC730" s="33"/>
      <c r="GD730" s="33"/>
      <c r="GE730" s="33"/>
      <c r="GF730" s="33"/>
      <c r="GG730" s="33"/>
      <c r="GH730" s="33"/>
      <c r="GI730" s="33"/>
      <c r="GJ730" s="33"/>
      <c r="GK730" s="33"/>
      <c r="GL730" s="33"/>
      <c r="GM730" s="33"/>
      <c r="GN730" s="33"/>
      <c r="GO730" s="33"/>
      <c r="GP730" s="33"/>
      <c r="GQ730" s="33"/>
      <c r="GR730" s="33"/>
      <c r="GS730" s="33"/>
      <c r="GT730" s="33"/>
      <c r="GU730" s="33"/>
      <c r="GV730" s="33"/>
      <c r="GW730" s="33"/>
      <c r="GX730" s="33"/>
      <c r="GY730" s="33"/>
      <c r="GZ730" s="33"/>
      <c r="HA730" s="33"/>
      <c r="HB730" s="33"/>
      <c r="HC730" s="33"/>
      <c r="HD730" s="33"/>
      <c r="HE730" s="33"/>
      <c r="HF730" s="33"/>
      <c r="HG730" s="33"/>
      <c r="HH730" s="33"/>
      <c r="HI730" s="33"/>
      <c r="HJ730" s="33"/>
      <c r="HK730" s="33"/>
      <c r="HL730" s="33"/>
      <c r="HM730" s="33"/>
      <c r="HN730" s="33"/>
      <c r="HO730" s="33"/>
      <c r="HP730" s="33"/>
      <c r="HQ730" s="33"/>
      <c r="HR730" s="33"/>
      <c r="HS730" s="33"/>
      <c r="HT730" s="33"/>
      <c r="HU730" s="33"/>
      <c r="HV730" s="33"/>
      <c r="HW730" s="33"/>
      <c r="HX730" s="33"/>
      <c r="HY730" s="33"/>
      <c r="HZ730" s="33"/>
      <c r="IA730" s="33"/>
      <c r="IB730" s="33"/>
      <c r="IC730" s="33"/>
      <c r="ID730" s="33"/>
      <c r="IE730" s="33"/>
      <c r="IF730" s="33"/>
      <c r="IG730" s="33"/>
      <c r="IH730" s="33"/>
      <c r="II730" s="33"/>
      <c r="IJ730" s="33"/>
      <c r="IK730" s="33"/>
      <c r="IL730" s="33"/>
      <c r="IM730" s="33"/>
      <c r="IN730" s="33"/>
      <c r="IO730" s="33"/>
      <c r="IP730" s="33"/>
      <c r="IQ730" s="33"/>
      <c r="IR730" s="33"/>
      <c r="IS730" s="33"/>
      <c r="IT730" s="33"/>
      <c r="IU730" s="33"/>
      <c r="IV730" s="33"/>
      <c r="IW730" s="33"/>
      <c r="IX730" s="33"/>
    </row>
    <row r="731" spans="1:258" ht="18" x14ac:dyDescent="0.25">
      <c r="A731" s="24">
        <f>LOOKUP(2,1/($A$4:$A730&lt;&gt;""),$A$4:$A730)+1</f>
        <v>723</v>
      </c>
      <c r="B731" s="25"/>
      <c r="C731" s="42"/>
      <c r="D731" s="26" t="str">
        <f ca="1">IFERROR(IF($E731="","",VLOOKUP($E731,'Currency Pairs'!$B$4:$D$1001,3,FALSE)),"")</f>
        <v/>
      </c>
      <c r="E731" s="41" t="str">
        <f ca="1">IFERROR(IF($D731="","",VLOOKUP($D731,'Currency Pairs'!$A$4:$B$1001,2,FALSE)),"")</f>
        <v/>
      </c>
      <c r="F731" s="42"/>
      <c r="G731" s="41"/>
      <c r="H731" s="41"/>
      <c r="I731" s="41"/>
      <c r="J731" s="43" t="str">
        <f t="shared" si="24"/>
        <v/>
      </c>
      <c r="K731" s="76"/>
      <c r="L731" s="41"/>
      <c r="M731" s="44"/>
      <c r="N731" s="45" t="str">
        <f>IF(OR($G731="",$L731=""),"",ROUND(IF($F731="Long",(L731-G731),(G731-L731)) * POWER(10, VLOOKUP($D731,'Currency Pairs'!$A:$C,3,FALSE)),0))</f>
        <v/>
      </c>
      <c r="O731" s="89" t="str">
        <f>IF($P731="","",(($P731+$Q731+$R731)/LOOKUP(2,1/($V$4:$V730&lt;&gt;""),$V$4:$V730)))</f>
        <v/>
      </c>
      <c r="P731" s="46"/>
      <c r="Q731" s="46"/>
      <c r="R731" s="46"/>
      <c r="S731" s="31" t="str">
        <f t="shared" si="25"/>
        <v/>
      </c>
      <c r="T731" s="63"/>
      <c r="U731" s="63"/>
      <c r="V731" s="30" t="str">
        <f>IF($P731="","",$P731+$Q731+LOOKUP(2,1/($V$4:$V730&lt;&gt;""),$V$4:$V730))</f>
        <v/>
      </c>
      <c r="W731" s="31"/>
      <c r="X731" s="31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32"/>
      <c r="AO731" s="32"/>
      <c r="AP731" s="32"/>
      <c r="AQ731" s="32"/>
      <c r="AR731" s="32"/>
      <c r="AS731" s="32"/>
      <c r="AT731" s="32"/>
      <c r="AU731" s="32"/>
      <c r="AV731" s="32"/>
      <c r="AW731" s="32"/>
      <c r="AX731" s="32"/>
      <c r="AY731" s="32"/>
      <c r="AZ731" s="32"/>
      <c r="BA731" s="32"/>
      <c r="BB731" s="32"/>
      <c r="BC731" s="32"/>
      <c r="BD731" s="32"/>
      <c r="BE731" s="32"/>
      <c r="BF731" s="32"/>
      <c r="BG731" s="32"/>
      <c r="BH731" s="32"/>
      <c r="BI731" s="32"/>
      <c r="BJ731" s="32"/>
      <c r="BK731" s="32"/>
      <c r="BL731" s="32"/>
      <c r="BM731" s="32"/>
      <c r="BN731" s="32"/>
      <c r="BO731" s="32"/>
      <c r="BP731" s="32"/>
      <c r="BQ731" s="32"/>
      <c r="BR731" s="32"/>
      <c r="BS731" s="32"/>
      <c r="BT731" s="32"/>
      <c r="BU731" s="32"/>
      <c r="BV731" s="32"/>
      <c r="BW731" s="32"/>
      <c r="BX731" s="32"/>
      <c r="BY731" s="32"/>
      <c r="BZ731" s="32"/>
      <c r="CA731" s="32"/>
      <c r="CB731" s="32"/>
      <c r="CC731" s="32"/>
      <c r="CD731" s="32"/>
      <c r="CE731" s="32"/>
      <c r="CF731" s="32"/>
      <c r="CG731" s="32"/>
      <c r="CH731" s="32"/>
      <c r="CI731" s="32"/>
      <c r="CJ731" s="32"/>
      <c r="CK731" s="32"/>
      <c r="CL731" s="32"/>
      <c r="CM731" s="32"/>
      <c r="CN731" s="32"/>
      <c r="CO731" s="32"/>
      <c r="CP731" s="32"/>
      <c r="CQ731" s="32"/>
      <c r="CR731" s="32"/>
      <c r="CS731" s="32"/>
      <c r="CT731" s="32"/>
      <c r="CU731" s="32"/>
      <c r="CV731" s="32"/>
      <c r="CW731" s="32"/>
      <c r="CX731" s="32"/>
      <c r="CY731" s="32"/>
      <c r="CZ731" s="32"/>
      <c r="DA731" s="32"/>
      <c r="DB731" s="32"/>
      <c r="DC731" s="32"/>
      <c r="DD731" s="32"/>
      <c r="DE731" s="32"/>
      <c r="DF731" s="32"/>
      <c r="DG731" s="32"/>
      <c r="DH731" s="32"/>
      <c r="DI731" s="32"/>
      <c r="DJ731" s="32"/>
      <c r="DK731" s="32"/>
      <c r="DL731" s="32"/>
      <c r="DM731" s="32"/>
      <c r="DN731" s="32"/>
      <c r="DO731" s="32"/>
      <c r="DP731" s="32"/>
      <c r="DQ731" s="32"/>
      <c r="DR731" s="32"/>
      <c r="DS731" s="32"/>
      <c r="DT731" s="32"/>
      <c r="DU731" s="32"/>
      <c r="DV731" s="32"/>
      <c r="DW731" s="32"/>
      <c r="DX731" s="32"/>
      <c r="DY731" s="32"/>
      <c r="DZ731" s="32"/>
      <c r="EA731" s="32"/>
      <c r="EB731" s="32"/>
      <c r="EC731" s="32"/>
      <c r="ED731" s="32"/>
      <c r="EE731" s="32"/>
      <c r="EF731" s="32"/>
      <c r="EG731" s="32"/>
      <c r="EH731" s="32"/>
      <c r="EI731" s="32"/>
      <c r="EJ731" s="32"/>
      <c r="EK731" s="32"/>
      <c r="EL731" s="32"/>
      <c r="EM731" s="32"/>
      <c r="EN731" s="32"/>
      <c r="EO731" s="32"/>
      <c r="EP731" s="32"/>
      <c r="EQ731" s="32"/>
      <c r="ER731" s="32"/>
      <c r="ES731" s="32"/>
      <c r="ET731" s="32"/>
      <c r="EU731" s="32"/>
      <c r="EV731" s="32"/>
      <c r="EW731" s="32"/>
      <c r="EX731" s="32"/>
      <c r="EY731" s="32"/>
      <c r="EZ731" s="32"/>
      <c r="FA731" s="32"/>
      <c r="FB731" s="32"/>
      <c r="FC731" s="32"/>
      <c r="FD731" s="32"/>
      <c r="FE731" s="32"/>
      <c r="FF731" s="32"/>
      <c r="FG731" s="32"/>
      <c r="FH731" s="32"/>
      <c r="FI731" s="32"/>
      <c r="FJ731" s="32"/>
      <c r="FK731" s="32"/>
      <c r="FL731" s="32"/>
      <c r="FM731" s="32"/>
      <c r="FN731" s="32"/>
      <c r="FO731" s="32"/>
      <c r="FP731" s="32"/>
      <c r="FQ731" s="32"/>
      <c r="FR731" s="32"/>
      <c r="FS731" s="32"/>
      <c r="FT731" s="32"/>
      <c r="FU731" s="32"/>
      <c r="FV731" s="32"/>
      <c r="FW731" s="32"/>
      <c r="FX731" s="32"/>
      <c r="FY731" s="32"/>
      <c r="FZ731" s="32"/>
      <c r="GA731" s="32"/>
      <c r="GB731" s="32"/>
      <c r="GC731" s="32"/>
      <c r="GD731" s="32"/>
      <c r="GE731" s="32"/>
      <c r="GF731" s="32"/>
      <c r="GG731" s="32"/>
      <c r="GH731" s="32"/>
      <c r="GI731" s="32"/>
      <c r="GJ731" s="32"/>
      <c r="GK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</row>
    <row r="732" spans="1:258" ht="18" x14ac:dyDescent="0.25">
      <c r="A732" s="33">
        <f>LOOKUP(2,1/($A$4:$A731&lt;&gt;""),$A$4:$A731)+1</f>
        <v>724</v>
      </c>
      <c r="B732" s="34"/>
      <c r="C732" s="48"/>
      <c r="D732" s="35" t="str">
        <f ca="1">IFERROR(IF($E732="","",VLOOKUP($E732,'Currency Pairs'!$B$4:$D$1001,3,FALSE)),"")</f>
        <v/>
      </c>
      <c r="E732" s="47" t="str">
        <f ca="1">IFERROR(IF($D732="","",VLOOKUP($D732,'Currency Pairs'!$A$4:$B$1001,2,FALSE)),"")</f>
        <v/>
      </c>
      <c r="F732" s="48"/>
      <c r="G732" s="47"/>
      <c r="H732" s="47"/>
      <c r="I732" s="47"/>
      <c r="J732" s="49" t="str">
        <f t="shared" si="24"/>
        <v/>
      </c>
      <c r="K732" s="77"/>
      <c r="L732" s="47"/>
      <c r="M732" s="50"/>
      <c r="N732" s="51" t="str">
        <f>IF(OR($G732="",$L732=""),"",ROUND(IF($F732="Long",(L732-G732),(G732-L732)) * POWER(10, VLOOKUP($D732,'Currency Pairs'!$A:$C,3,FALSE)),0))</f>
        <v/>
      </c>
      <c r="O732" s="93" t="str">
        <f>IF($P732="","",(($P732+$Q732+$R732)/LOOKUP(2,1/($V$4:$V731&lt;&gt;""),$V$4:$V731)))</f>
        <v/>
      </c>
      <c r="P732" s="52"/>
      <c r="Q732" s="52"/>
      <c r="R732" s="52"/>
      <c r="S732" s="40" t="str">
        <f t="shared" si="25"/>
        <v/>
      </c>
      <c r="T732" s="64"/>
      <c r="U732" s="64"/>
      <c r="V732" s="39" t="str">
        <f>IF($P732="","",$P732+$Q732+LOOKUP(2,1/($V$4:$V731&lt;&gt;""),$V$4:$V731))</f>
        <v/>
      </c>
      <c r="W732" s="40"/>
      <c r="X732" s="40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  <c r="CY732" s="33"/>
      <c r="CZ732" s="33"/>
      <c r="DA732" s="33"/>
      <c r="DB732" s="33"/>
      <c r="DC732" s="33"/>
      <c r="DD732" s="33"/>
      <c r="DE732" s="33"/>
      <c r="DF732" s="33"/>
      <c r="DG732" s="33"/>
      <c r="DH732" s="33"/>
      <c r="DI732" s="33"/>
      <c r="DJ732" s="33"/>
      <c r="DK732" s="33"/>
      <c r="DL732" s="33"/>
      <c r="DM732" s="33"/>
      <c r="DN732" s="33"/>
      <c r="DO732" s="33"/>
      <c r="DP732" s="33"/>
      <c r="DQ732" s="33"/>
      <c r="DR732" s="33"/>
      <c r="DS732" s="33"/>
      <c r="DT732" s="33"/>
      <c r="DU732" s="33"/>
      <c r="DV732" s="33"/>
      <c r="DW732" s="33"/>
      <c r="DX732" s="33"/>
      <c r="DY732" s="33"/>
      <c r="DZ732" s="33"/>
      <c r="EA732" s="33"/>
      <c r="EB732" s="33"/>
      <c r="EC732" s="33"/>
      <c r="ED732" s="33"/>
      <c r="EE732" s="33"/>
      <c r="EF732" s="33"/>
      <c r="EG732" s="33"/>
      <c r="EH732" s="33"/>
      <c r="EI732" s="33"/>
      <c r="EJ732" s="33"/>
      <c r="EK732" s="33"/>
      <c r="EL732" s="33"/>
      <c r="EM732" s="33"/>
      <c r="EN732" s="33"/>
      <c r="EO732" s="33"/>
      <c r="EP732" s="33"/>
      <c r="EQ732" s="33"/>
      <c r="ER732" s="33"/>
      <c r="ES732" s="33"/>
      <c r="ET732" s="33"/>
      <c r="EU732" s="33"/>
      <c r="EV732" s="33"/>
      <c r="EW732" s="33"/>
      <c r="EX732" s="33"/>
      <c r="EY732" s="33"/>
      <c r="EZ732" s="33"/>
      <c r="FA732" s="33"/>
      <c r="FB732" s="33"/>
      <c r="FC732" s="33"/>
      <c r="FD732" s="33"/>
      <c r="FE732" s="33"/>
      <c r="FF732" s="33"/>
      <c r="FG732" s="33"/>
      <c r="FH732" s="33"/>
      <c r="FI732" s="33"/>
      <c r="FJ732" s="33"/>
      <c r="FK732" s="33"/>
      <c r="FL732" s="33"/>
      <c r="FM732" s="33"/>
      <c r="FN732" s="33"/>
      <c r="FO732" s="33"/>
      <c r="FP732" s="33"/>
      <c r="FQ732" s="33"/>
      <c r="FR732" s="33"/>
      <c r="FS732" s="33"/>
      <c r="FT732" s="33"/>
      <c r="FU732" s="33"/>
      <c r="FV732" s="33"/>
      <c r="FW732" s="33"/>
      <c r="FX732" s="33"/>
      <c r="FY732" s="33"/>
      <c r="FZ732" s="33"/>
      <c r="GA732" s="33"/>
      <c r="GB732" s="33"/>
      <c r="GC732" s="33"/>
      <c r="GD732" s="33"/>
      <c r="GE732" s="33"/>
      <c r="GF732" s="33"/>
      <c r="GG732" s="33"/>
      <c r="GH732" s="33"/>
      <c r="GI732" s="33"/>
      <c r="GJ732" s="33"/>
      <c r="GK732" s="33"/>
      <c r="GL732" s="33"/>
      <c r="GM732" s="33"/>
      <c r="GN732" s="33"/>
      <c r="GO732" s="33"/>
      <c r="GP732" s="33"/>
      <c r="GQ732" s="33"/>
      <c r="GR732" s="33"/>
      <c r="GS732" s="33"/>
      <c r="GT732" s="33"/>
      <c r="GU732" s="33"/>
      <c r="GV732" s="33"/>
      <c r="GW732" s="33"/>
      <c r="GX732" s="33"/>
      <c r="GY732" s="33"/>
      <c r="GZ732" s="33"/>
      <c r="HA732" s="33"/>
      <c r="HB732" s="33"/>
      <c r="HC732" s="33"/>
      <c r="HD732" s="33"/>
      <c r="HE732" s="33"/>
      <c r="HF732" s="33"/>
      <c r="HG732" s="33"/>
      <c r="HH732" s="33"/>
      <c r="HI732" s="33"/>
      <c r="HJ732" s="33"/>
      <c r="HK732" s="33"/>
      <c r="HL732" s="33"/>
      <c r="HM732" s="33"/>
      <c r="HN732" s="33"/>
      <c r="HO732" s="33"/>
      <c r="HP732" s="33"/>
      <c r="HQ732" s="33"/>
      <c r="HR732" s="33"/>
      <c r="HS732" s="33"/>
      <c r="HT732" s="33"/>
      <c r="HU732" s="33"/>
      <c r="HV732" s="33"/>
      <c r="HW732" s="33"/>
      <c r="HX732" s="33"/>
      <c r="HY732" s="33"/>
      <c r="HZ732" s="33"/>
      <c r="IA732" s="33"/>
      <c r="IB732" s="33"/>
      <c r="IC732" s="33"/>
      <c r="ID732" s="33"/>
      <c r="IE732" s="33"/>
      <c r="IF732" s="33"/>
      <c r="IG732" s="33"/>
      <c r="IH732" s="33"/>
      <c r="II732" s="33"/>
      <c r="IJ732" s="33"/>
      <c r="IK732" s="33"/>
      <c r="IL732" s="33"/>
      <c r="IM732" s="33"/>
      <c r="IN732" s="33"/>
      <c r="IO732" s="33"/>
      <c r="IP732" s="33"/>
      <c r="IQ732" s="33"/>
      <c r="IR732" s="33"/>
      <c r="IS732" s="33"/>
      <c r="IT732" s="33"/>
      <c r="IU732" s="33"/>
      <c r="IV732" s="33"/>
      <c r="IW732" s="33"/>
      <c r="IX732" s="33"/>
    </row>
    <row r="733" spans="1:258" ht="18" x14ac:dyDescent="0.25">
      <c r="A733" s="24">
        <f>LOOKUP(2,1/($A$4:$A732&lt;&gt;""),$A$4:$A732)+1</f>
        <v>725</v>
      </c>
      <c r="B733" s="25"/>
      <c r="C733" s="42"/>
      <c r="D733" s="26" t="str">
        <f ca="1">IFERROR(IF($E733="","",VLOOKUP($E733,'Currency Pairs'!$B$4:$D$1001,3,FALSE)),"")</f>
        <v/>
      </c>
      <c r="E733" s="41" t="str">
        <f ca="1">IFERROR(IF($D733="","",VLOOKUP($D733,'Currency Pairs'!$A$4:$B$1001,2,FALSE)),"")</f>
        <v/>
      </c>
      <c r="F733" s="42"/>
      <c r="G733" s="41"/>
      <c r="H733" s="41"/>
      <c r="I733" s="41"/>
      <c r="J733" s="43" t="str">
        <f t="shared" si="24"/>
        <v/>
      </c>
      <c r="K733" s="76"/>
      <c r="L733" s="41"/>
      <c r="M733" s="44"/>
      <c r="N733" s="45" t="str">
        <f>IF(OR($G733="",$L733=""),"",ROUND(IF($F733="Long",(L733-G733),(G733-L733)) * POWER(10, VLOOKUP($D733,'Currency Pairs'!$A:$C,3,FALSE)),0))</f>
        <v/>
      </c>
      <c r="O733" s="89" t="str">
        <f>IF($P733="","",(($P733+$Q733+$R733)/LOOKUP(2,1/($V$4:$V732&lt;&gt;""),$V$4:$V732)))</f>
        <v/>
      </c>
      <c r="P733" s="46"/>
      <c r="Q733" s="46"/>
      <c r="R733" s="46"/>
      <c r="S733" s="31" t="str">
        <f t="shared" si="25"/>
        <v/>
      </c>
      <c r="T733" s="63"/>
      <c r="U733" s="63"/>
      <c r="V733" s="30" t="str">
        <f>IF($P733="","",$P733+$Q733+LOOKUP(2,1/($V$4:$V732&lt;&gt;""),$V$4:$V732))</f>
        <v/>
      </c>
      <c r="W733" s="31"/>
      <c r="X733" s="31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32"/>
      <c r="AO733" s="32"/>
      <c r="AP733" s="32"/>
      <c r="AQ733" s="32"/>
      <c r="AR733" s="32"/>
      <c r="AS733" s="32"/>
      <c r="AT733" s="32"/>
      <c r="AU733" s="32"/>
      <c r="AV733" s="32"/>
      <c r="AW733" s="32"/>
      <c r="AX733" s="32"/>
      <c r="AY733" s="32"/>
      <c r="AZ733" s="32"/>
      <c r="BA733" s="32"/>
      <c r="BB733" s="32"/>
      <c r="BC733" s="32"/>
      <c r="BD733" s="32"/>
      <c r="BE733" s="32"/>
      <c r="BF733" s="32"/>
      <c r="BG733" s="32"/>
      <c r="BH733" s="32"/>
      <c r="BI733" s="32"/>
      <c r="BJ733" s="32"/>
      <c r="BK733" s="32"/>
      <c r="BL733" s="32"/>
      <c r="BM733" s="32"/>
      <c r="BN733" s="32"/>
      <c r="BO733" s="32"/>
      <c r="BP733" s="32"/>
      <c r="BQ733" s="32"/>
      <c r="BR733" s="32"/>
      <c r="BS733" s="32"/>
      <c r="BT733" s="32"/>
      <c r="BU733" s="32"/>
      <c r="BV733" s="32"/>
      <c r="BW733" s="32"/>
      <c r="BX733" s="32"/>
      <c r="BY733" s="32"/>
      <c r="BZ733" s="32"/>
      <c r="CA733" s="32"/>
      <c r="CB733" s="32"/>
      <c r="CC733" s="32"/>
      <c r="CD733" s="32"/>
      <c r="CE733" s="32"/>
      <c r="CF733" s="32"/>
      <c r="CG733" s="32"/>
      <c r="CH733" s="32"/>
      <c r="CI733" s="32"/>
      <c r="CJ733" s="32"/>
      <c r="CK733" s="32"/>
      <c r="CL733" s="32"/>
      <c r="CM733" s="32"/>
      <c r="CN733" s="32"/>
      <c r="CO733" s="32"/>
      <c r="CP733" s="32"/>
      <c r="CQ733" s="32"/>
      <c r="CR733" s="32"/>
      <c r="CS733" s="32"/>
      <c r="CT733" s="32"/>
      <c r="CU733" s="32"/>
      <c r="CV733" s="32"/>
      <c r="CW733" s="32"/>
      <c r="CX733" s="32"/>
      <c r="CY733" s="32"/>
      <c r="CZ733" s="32"/>
      <c r="DA733" s="32"/>
      <c r="DB733" s="32"/>
      <c r="DC733" s="32"/>
      <c r="DD733" s="32"/>
      <c r="DE733" s="32"/>
      <c r="DF733" s="32"/>
      <c r="DG733" s="32"/>
      <c r="DH733" s="32"/>
      <c r="DI733" s="32"/>
      <c r="DJ733" s="32"/>
      <c r="DK733" s="32"/>
      <c r="DL733" s="32"/>
      <c r="DM733" s="32"/>
      <c r="DN733" s="32"/>
      <c r="DO733" s="32"/>
      <c r="DP733" s="32"/>
      <c r="DQ733" s="32"/>
      <c r="DR733" s="32"/>
      <c r="DS733" s="32"/>
      <c r="DT733" s="32"/>
      <c r="DU733" s="32"/>
      <c r="DV733" s="32"/>
      <c r="DW733" s="32"/>
      <c r="DX733" s="32"/>
      <c r="DY733" s="32"/>
      <c r="DZ733" s="32"/>
      <c r="EA733" s="32"/>
      <c r="EB733" s="32"/>
      <c r="EC733" s="32"/>
      <c r="ED733" s="32"/>
      <c r="EE733" s="32"/>
      <c r="EF733" s="32"/>
      <c r="EG733" s="32"/>
      <c r="EH733" s="32"/>
      <c r="EI733" s="32"/>
      <c r="EJ733" s="32"/>
      <c r="EK733" s="32"/>
      <c r="EL733" s="32"/>
      <c r="EM733" s="32"/>
      <c r="EN733" s="32"/>
      <c r="EO733" s="32"/>
      <c r="EP733" s="32"/>
      <c r="EQ733" s="32"/>
      <c r="ER733" s="32"/>
      <c r="ES733" s="32"/>
      <c r="ET733" s="32"/>
      <c r="EU733" s="32"/>
      <c r="EV733" s="32"/>
      <c r="EW733" s="32"/>
      <c r="EX733" s="32"/>
      <c r="EY733" s="32"/>
      <c r="EZ733" s="32"/>
      <c r="FA733" s="32"/>
      <c r="FB733" s="32"/>
      <c r="FC733" s="32"/>
      <c r="FD733" s="32"/>
      <c r="FE733" s="32"/>
      <c r="FF733" s="32"/>
      <c r="FG733" s="32"/>
      <c r="FH733" s="32"/>
      <c r="FI733" s="32"/>
      <c r="FJ733" s="32"/>
      <c r="FK733" s="32"/>
      <c r="FL733" s="32"/>
      <c r="FM733" s="32"/>
      <c r="FN733" s="32"/>
      <c r="FO733" s="32"/>
      <c r="FP733" s="32"/>
      <c r="FQ733" s="32"/>
      <c r="FR733" s="32"/>
      <c r="FS733" s="32"/>
      <c r="FT733" s="32"/>
      <c r="FU733" s="32"/>
      <c r="FV733" s="32"/>
      <c r="FW733" s="32"/>
      <c r="FX733" s="32"/>
      <c r="FY733" s="32"/>
      <c r="FZ733" s="32"/>
      <c r="GA733" s="32"/>
      <c r="GB733" s="32"/>
      <c r="GC733" s="32"/>
      <c r="GD733" s="32"/>
      <c r="GE733" s="32"/>
      <c r="GF733" s="32"/>
      <c r="GG733" s="32"/>
      <c r="GH733" s="32"/>
      <c r="GI733" s="32"/>
      <c r="GJ733" s="32"/>
      <c r="GK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</row>
    <row r="734" spans="1:258" ht="18" x14ac:dyDescent="0.25">
      <c r="A734" s="33">
        <f>LOOKUP(2,1/($A$4:$A733&lt;&gt;""),$A$4:$A733)+1</f>
        <v>726</v>
      </c>
      <c r="B734" s="34"/>
      <c r="C734" s="48"/>
      <c r="D734" s="35" t="str">
        <f ca="1">IFERROR(IF($E734="","",VLOOKUP($E734,'Currency Pairs'!$B$4:$D$1001,3,FALSE)),"")</f>
        <v/>
      </c>
      <c r="E734" s="47" t="str">
        <f ca="1">IFERROR(IF($D734="","",VLOOKUP($D734,'Currency Pairs'!$A$4:$B$1001,2,FALSE)),"")</f>
        <v/>
      </c>
      <c r="F734" s="48"/>
      <c r="G734" s="47"/>
      <c r="H734" s="47"/>
      <c r="I734" s="47"/>
      <c r="J734" s="49" t="str">
        <f t="shared" si="24"/>
        <v/>
      </c>
      <c r="K734" s="77"/>
      <c r="L734" s="47"/>
      <c r="M734" s="50"/>
      <c r="N734" s="51" t="str">
        <f>IF(OR($G734="",$L734=""),"",ROUND(IF($F734="Long",(L734-G734),(G734-L734)) * POWER(10, VLOOKUP($D734,'Currency Pairs'!$A:$C,3,FALSE)),0))</f>
        <v/>
      </c>
      <c r="O734" s="93" t="str">
        <f>IF($P734="","",(($P734+$Q734+$R734)/LOOKUP(2,1/($V$4:$V733&lt;&gt;""),$V$4:$V733)))</f>
        <v/>
      </c>
      <c r="P734" s="52"/>
      <c r="Q734" s="52"/>
      <c r="R734" s="52"/>
      <c r="S734" s="40" t="str">
        <f t="shared" si="25"/>
        <v/>
      </c>
      <c r="T734" s="64"/>
      <c r="U734" s="64"/>
      <c r="V734" s="39" t="str">
        <f>IF($P734="","",$P734+$Q734+LOOKUP(2,1/($V$4:$V733&lt;&gt;""),$V$4:$V733))</f>
        <v/>
      </c>
      <c r="W734" s="40"/>
      <c r="X734" s="40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  <c r="CY734" s="33"/>
      <c r="CZ734" s="33"/>
      <c r="DA734" s="33"/>
      <c r="DB734" s="33"/>
      <c r="DC734" s="33"/>
      <c r="DD734" s="33"/>
      <c r="DE734" s="33"/>
      <c r="DF734" s="33"/>
      <c r="DG734" s="33"/>
      <c r="DH734" s="33"/>
      <c r="DI734" s="33"/>
      <c r="DJ734" s="33"/>
      <c r="DK734" s="33"/>
      <c r="DL734" s="33"/>
      <c r="DM734" s="33"/>
      <c r="DN734" s="33"/>
      <c r="DO734" s="33"/>
      <c r="DP734" s="33"/>
      <c r="DQ734" s="33"/>
      <c r="DR734" s="33"/>
      <c r="DS734" s="33"/>
      <c r="DT734" s="33"/>
      <c r="DU734" s="33"/>
      <c r="DV734" s="33"/>
      <c r="DW734" s="33"/>
      <c r="DX734" s="33"/>
      <c r="DY734" s="33"/>
      <c r="DZ734" s="33"/>
      <c r="EA734" s="33"/>
      <c r="EB734" s="33"/>
      <c r="EC734" s="33"/>
      <c r="ED734" s="33"/>
      <c r="EE734" s="33"/>
      <c r="EF734" s="33"/>
      <c r="EG734" s="33"/>
      <c r="EH734" s="33"/>
      <c r="EI734" s="33"/>
      <c r="EJ734" s="33"/>
      <c r="EK734" s="33"/>
      <c r="EL734" s="33"/>
      <c r="EM734" s="33"/>
      <c r="EN734" s="33"/>
      <c r="EO734" s="33"/>
      <c r="EP734" s="33"/>
      <c r="EQ734" s="33"/>
      <c r="ER734" s="33"/>
      <c r="ES734" s="33"/>
      <c r="ET734" s="33"/>
      <c r="EU734" s="33"/>
      <c r="EV734" s="33"/>
      <c r="EW734" s="33"/>
      <c r="EX734" s="33"/>
      <c r="EY734" s="33"/>
      <c r="EZ734" s="33"/>
      <c r="FA734" s="33"/>
      <c r="FB734" s="33"/>
      <c r="FC734" s="33"/>
      <c r="FD734" s="33"/>
      <c r="FE734" s="33"/>
      <c r="FF734" s="33"/>
      <c r="FG734" s="33"/>
      <c r="FH734" s="33"/>
      <c r="FI734" s="33"/>
      <c r="FJ734" s="33"/>
      <c r="FK734" s="33"/>
      <c r="FL734" s="33"/>
      <c r="FM734" s="33"/>
      <c r="FN734" s="33"/>
      <c r="FO734" s="33"/>
      <c r="FP734" s="33"/>
      <c r="FQ734" s="33"/>
      <c r="FR734" s="33"/>
      <c r="FS734" s="33"/>
      <c r="FT734" s="33"/>
      <c r="FU734" s="33"/>
      <c r="FV734" s="33"/>
      <c r="FW734" s="33"/>
      <c r="FX734" s="33"/>
      <c r="FY734" s="33"/>
      <c r="FZ734" s="33"/>
      <c r="GA734" s="33"/>
      <c r="GB734" s="33"/>
      <c r="GC734" s="33"/>
      <c r="GD734" s="33"/>
      <c r="GE734" s="33"/>
      <c r="GF734" s="33"/>
      <c r="GG734" s="33"/>
      <c r="GH734" s="33"/>
      <c r="GI734" s="33"/>
      <c r="GJ734" s="33"/>
      <c r="GK734" s="33"/>
      <c r="GL734" s="33"/>
      <c r="GM734" s="33"/>
      <c r="GN734" s="33"/>
      <c r="GO734" s="33"/>
      <c r="GP734" s="33"/>
      <c r="GQ734" s="33"/>
      <c r="GR734" s="33"/>
      <c r="GS734" s="33"/>
      <c r="GT734" s="33"/>
      <c r="GU734" s="33"/>
      <c r="GV734" s="33"/>
      <c r="GW734" s="33"/>
      <c r="GX734" s="33"/>
      <c r="GY734" s="33"/>
      <c r="GZ734" s="33"/>
      <c r="HA734" s="33"/>
      <c r="HB734" s="33"/>
      <c r="HC734" s="33"/>
      <c r="HD734" s="33"/>
      <c r="HE734" s="33"/>
      <c r="HF734" s="33"/>
      <c r="HG734" s="33"/>
      <c r="HH734" s="33"/>
      <c r="HI734" s="33"/>
      <c r="HJ734" s="33"/>
      <c r="HK734" s="33"/>
      <c r="HL734" s="33"/>
      <c r="HM734" s="33"/>
      <c r="HN734" s="33"/>
      <c r="HO734" s="33"/>
      <c r="HP734" s="33"/>
      <c r="HQ734" s="33"/>
      <c r="HR734" s="33"/>
      <c r="HS734" s="33"/>
      <c r="HT734" s="33"/>
      <c r="HU734" s="33"/>
      <c r="HV734" s="33"/>
      <c r="HW734" s="33"/>
      <c r="HX734" s="33"/>
      <c r="HY734" s="33"/>
      <c r="HZ734" s="33"/>
      <c r="IA734" s="33"/>
      <c r="IB734" s="33"/>
      <c r="IC734" s="33"/>
      <c r="ID734" s="33"/>
      <c r="IE734" s="33"/>
      <c r="IF734" s="33"/>
      <c r="IG734" s="33"/>
      <c r="IH734" s="33"/>
      <c r="II734" s="33"/>
      <c r="IJ734" s="33"/>
      <c r="IK734" s="33"/>
      <c r="IL734" s="33"/>
      <c r="IM734" s="33"/>
      <c r="IN734" s="33"/>
      <c r="IO734" s="33"/>
      <c r="IP734" s="33"/>
      <c r="IQ734" s="33"/>
      <c r="IR734" s="33"/>
      <c r="IS734" s="33"/>
      <c r="IT734" s="33"/>
      <c r="IU734" s="33"/>
      <c r="IV734" s="33"/>
      <c r="IW734" s="33"/>
      <c r="IX734" s="33"/>
    </row>
    <row r="735" spans="1:258" ht="18" x14ac:dyDescent="0.25">
      <c r="A735" s="24">
        <f>LOOKUP(2,1/($A$4:$A734&lt;&gt;""),$A$4:$A734)+1</f>
        <v>727</v>
      </c>
      <c r="B735" s="25"/>
      <c r="C735" s="42"/>
      <c r="D735" s="26" t="str">
        <f ca="1">IFERROR(IF($E735="","",VLOOKUP($E735,'Currency Pairs'!$B$4:$D$1001,3,FALSE)),"")</f>
        <v/>
      </c>
      <c r="E735" s="41" t="str">
        <f ca="1">IFERROR(IF($D735="","",VLOOKUP($D735,'Currency Pairs'!$A$4:$B$1001,2,FALSE)),"")</f>
        <v/>
      </c>
      <c r="F735" s="42"/>
      <c r="G735" s="41"/>
      <c r="H735" s="41"/>
      <c r="I735" s="41"/>
      <c r="J735" s="43" t="str">
        <f t="shared" si="24"/>
        <v/>
      </c>
      <c r="K735" s="76"/>
      <c r="L735" s="41"/>
      <c r="M735" s="44"/>
      <c r="N735" s="45" t="str">
        <f>IF(OR($G735="",$L735=""),"",ROUND(IF($F735="Long",(L735-G735),(G735-L735)) * POWER(10, VLOOKUP($D735,'Currency Pairs'!$A:$C,3,FALSE)),0))</f>
        <v/>
      </c>
      <c r="O735" s="89" t="str">
        <f>IF($P735="","",(($P735+$Q735+$R735)/LOOKUP(2,1/($V$4:$V734&lt;&gt;""),$V$4:$V734)))</f>
        <v/>
      </c>
      <c r="P735" s="46"/>
      <c r="Q735" s="46"/>
      <c r="R735" s="46"/>
      <c r="S735" s="31" t="str">
        <f t="shared" si="25"/>
        <v/>
      </c>
      <c r="T735" s="63"/>
      <c r="U735" s="63"/>
      <c r="V735" s="30" t="str">
        <f>IF($P735="","",$P735+$Q735+LOOKUP(2,1/($V$4:$V734&lt;&gt;""),$V$4:$V734))</f>
        <v/>
      </c>
      <c r="W735" s="31"/>
      <c r="X735" s="31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32"/>
      <c r="AO735" s="32"/>
      <c r="AP735" s="32"/>
      <c r="AQ735" s="32"/>
      <c r="AR735" s="32"/>
      <c r="AS735" s="32"/>
      <c r="AT735" s="32"/>
      <c r="AU735" s="32"/>
      <c r="AV735" s="32"/>
      <c r="AW735" s="32"/>
      <c r="AX735" s="32"/>
      <c r="AY735" s="32"/>
      <c r="AZ735" s="32"/>
      <c r="BA735" s="32"/>
      <c r="BB735" s="32"/>
      <c r="BC735" s="32"/>
      <c r="BD735" s="32"/>
      <c r="BE735" s="32"/>
      <c r="BF735" s="32"/>
      <c r="BG735" s="32"/>
      <c r="BH735" s="32"/>
      <c r="BI735" s="32"/>
      <c r="BJ735" s="32"/>
      <c r="BK735" s="32"/>
      <c r="BL735" s="32"/>
      <c r="BM735" s="32"/>
      <c r="BN735" s="32"/>
      <c r="BO735" s="32"/>
      <c r="BP735" s="32"/>
      <c r="BQ735" s="32"/>
      <c r="BR735" s="32"/>
      <c r="BS735" s="32"/>
      <c r="BT735" s="32"/>
      <c r="BU735" s="32"/>
      <c r="BV735" s="32"/>
      <c r="BW735" s="32"/>
      <c r="BX735" s="32"/>
      <c r="BY735" s="32"/>
      <c r="BZ735" s="32"/>
      <c r="CA735" s="32"/>
      <c r="CB735" s="32"/>
      <c r="CC735" s="32"/>
      <c r="CD735" s="32"/>
      <c r="CE735" s="32"/>
      <c r="CF735" s="32"/>
      <c r="CG735" s="32"/>
      <c r="CH735" s="32"/>
      <c r="CI735" s="32"/>
      <c r="CJ735" s="32"/>
      <c r="CK735" s="32"/>
      <c r="CL735" s="32"/>
      <c r="CM735" s="32"/>
      <c r="CN735" s="32"/>
      <c r="CO735" s="32"/>
      <c r="CP735" s="32"/>
      <c r="CQ735" s="32"/>
      <c r="CR735" s="32"/>
      <c r="CS735" s="32"/>
      <c r="CT735" s="32"/>
      <c r="CU735" s="32"/>
      <c r="CV735" s="32"/>
      <c r="CW735" s="32"/>
      <c r="CX735" s="32"/>
      <c r="CY735" s="32"/>
      <c r="CZ735" s="32"/>
      <c r="DA735" s="32"/>
      <c r="DB735" s="32"/>
      <c r="DC735" s="32"/>
      <c r="DD735" s="32"/>
      <c r="DE735" s="32"/>
      <c r="DF735" s="32"/>
      <c r="DG735" s="32"/>
      <c r="DH735" s="32"/>
      <c r="DI735" s="32"/>
      <c r="DJ735" s="32"/>
      <c r="DK735" s="32"/>
      <c r="DL735" s="32"/>
      <c r="DM735" s="32"/>
      <c r="DN735" s="32"/>
      <c r="DO735" s="32"/>
      <c r="DP735" s="32"/>
      <c r="DQ735" s="32"/>
      <c r="DR735" s="32"/>
      <c r="DS735" s="32"/>
      <c r="DT735" s="32"/>
      <c r="DU735" s="32"/>
      <c r="DV735" s="32"/>
      <c r="DW735" s="32"/>
      <c r="DX735" s="32"/>
      <c r="DY735" s="32"/>
      <c r="DZ735" s="32"/>
      <c r="EA735" s="32"/>
      <c r="EB735" s="32"/>
      <c r="EC735" s="32"/>
      <c r="ED735" s="32"/>
      <c r="EE735" s="32"/>
      <c r="EF735" s="32"/>
      <c r="EG735" s="32"/>
      <c r="EH735" s="32"/>
      <c r="EI735" s="32"/>
      <c r="EJ735" s="32"/>
      <c r="EK735" s="32"/>
      <c r="EL735" s="32"/>
      <c r="EM735" s="32"/>
      <c r="EN735" s="32"/>
      <c r="EO735" s="32"/>
      <c r="EP735" s="32"/>
      <c r="EQ735" s="32"/>
      <c r="ER735" s="32"/>
      <c r="ES735" s="32"/>
      <c r="ET735" s="32"/>
      <c r="EU735" s="32"/>
      <c r="EV735" s="32"/>
      <c r="EW735" s="32"/>
      <c r="EX735" s="32"/>
      <c r="EY735" s="32"/>
      <c r="EZ735" s="32"/>
      <c r="FA735" s="32"/>
      <c r="FB735" s="32"/>
      <c r="FC735" s="32"/>
      <c r="FD735" s="32"/>
      <c r="FE735" s="32"/>
      <c r="FF735" s="32"/>
      <c r="FG735" s="32"/>
      <c r="FH735" s="32"/>
      <c r="FI735" s="32"/>
      <c r="FJ735" s="32"/>
      <c r="FK735" s="32"/>
      <c r="FL735" s="32"/>
      <c r="FM735" s="32"/>
      <c r="FN735" s="32"/>
      <c r="FO735" s="32"/>
      <c r="FP735" s="32"/>
      <c r="FQ735" s="32"/>
      <c r="FR735" s="32"/>
      <c r="FS735" s="32"/>
      <c r="FT735" s="32"/>
      <c r="FU735" s="32"/>
      <c r="FV735" s="32"/>
      <c r="FW735" s="32"/>
      <c r="FX735" s="32"/>
      <c r="FY735" s="32"/>
      <c r="FZ735" s="32"/>
      <c r="GA735" s="32"/>
      <c r="GB735" s="32"/>
      <c r="GC735" s="32"/>
      <c r="GD735" s="32"/>
      <c r="GE735" s="32"/>
      <c r="GF735" s="32"/>
      <c r="GG735" s="32"/>
      <c r="GH735" s="32"/>
      <c r="GI735" s="32"/>
      <c r="GJ735" s="32"/>
      <c r="GK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</row>
    <row r="736" spans="1:258" ht="18" x14ac:dyDescent="0.25">
      <c r="A736" s="33">
        <f>LOOKUP(2,1/($A$4:$A735&lt;&gt;""),$A$4:$A735)+1</f>
        <v>728</v>
      </c>
      <c r="B736" s="34"/>
      <c r="C736" s="48"/>
      <c r="D736" s="35" t="str">
        <f ca="1">IFERROR(IF($E736="","",VLOOKUP($E736,'Currency Pairs'!$B$4:$D$1001,3,FALSE)),"")</f>
        <v/>
      </c>
      <c r="E736" s="47" t="str">
        <f ca="1">IFERROR(IF($D736="","",VLOOKUP($D736,'Currency Pairs'!$A$4:$B$1001,2,FALSE)),"")</f>
        <v/>
      </c>
      <c r="F736" s="48"/>
      <c r="G736" s="47"/>
      <c r="H736" s="47"/>
      <c r="I736" s="47"/>
      <c r="J736" s="49" t="str">
        <f t="shared" si="24"/>
        <v/>
      </c>
      <c r="K736" s="77"/>
      <c r="L736" s="47"/>
      <c r="M736" s="50"/>
      <c r="N736" s="51" t="str">
        <f>IF(OR($G736="",$L736=""),"",ROUND(IF($F736="Long",(L736-G736),(G736-L736)) * POWER(10, VLOOKUP($D736,'Currency Pairs'!$A:$C,3,FALSE)),0))</f>
        <v/>
      </c>
      <c r="O736" s="93" t="str">
        <f>IF($P736="","",(($P736+$Q736+$R736)/LOOKUP(2,1/($V$4:$V735&lt;&gt;""),$V$4:$V735)))</f>
        <v/>
      </c>
      <c r="P736" s="52"/>
      <c r="Q736" s="52"/>
      <c r="R736" s="52"/>
      <c r="S736" s="40" t="str">
        <f t="shared" si="25"/>
        <v/>
      </c>
      <c r="T736" s="64"/>
      <c r="U736" s="64"/>
      <c r="V736" s="39" t="str">
        <f>IF($P736="","",$P736+$Q736+LOOKUP(2,1/($V$4:$V735&lt;&gt;""),$V$4:$V735))</f>
        <v/>
      </c>
      <c r="W736" s="40"/>
      <c r="X736" s="40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  <c r="CY736" s="33"/>
      <c r="CZ736" s="33"/>
      <c r="DA736" s="33"/>
      <c r="DB736" s="33"/>
      <c r="DC736" s="33"/>
      <c r="DD736" s="33"/>
      <c r="DE736" s="33"/>
      <c r="DF736" s="33"/>
      <c r="DG736" s="33"/>
      <c r="DH736" s="33"/>
      <c r="DI736" s="33"/>
      <c r="DJ736" s="33"/>
      <c r="DK736" s="33"/>
      <c r="DL736" s="33"/>
      <c r="DM736" s="33"/>
      <c r="DN736" s="33"/>
      <c r="DO736" s="33"/>
      <c r="DP736" s="33"/>
      <c r="DQ736" s="33"/>
      <c r="DR736" s="33"/>
      <c r="DS736" s="33"/>
      <c r="DT736" s="33"/>
      <c r="DU736" s="33"/>
      <c r="DV736" s="33"/>
      <c r="DW736" s="33"/>
      <c r="DX736" s="33"/>
      <c r="DY736" s="33"/>
      <c r="DZ736" s="33"/>
      <c r="EA736" s="33"/>
      <c r="EB736" s="33"/>
      <c r="EC736" s="33"/>
      <c r="ED736" s="33"/>
      <c r="EE736" s="33"/>
      <c r="EF736" s="33"/>
      <c r="EG736" s="33"/>
      <c r="EH736" s="33"/>
      <c r="EI736" s="33"/>
      <c r="EJ736" s="33"/>
      <c r="EK736" s="33"/>
      <c r="EL736" s="33"/>
      <c r="EM736" s="33"/>
      <c r="EN736" s="33"/>
      <c r="EO736" s="33"/>
      <c r="EP736" s="33"/>
      <c r="EQ736" s="33"/>
      <c r="ER736" s="33"/>
      <c r="ES736" s="33"/>
      <c r="ET736" s="33"/>
      <c r="EU736" s="33"/>
      <c r="EV736" s="33"/>
      <c r="EW736" s="33"/>
      <c r="EX736" s="33"/>
      <c r="EY736" s="33"/>
      <c r="EZ736" s="33"/>
      <c r="FA736" s="33"/>
      <c r="FB736" s="33"/>
      <c r="FC736" s="33"/>
      <c r="FD736" s="33"/>
      <c r="FE736" s="33"/>
      <c r="FF736" s="33"/>
      <c r="FG736" s="33"/>
      <c r="FH736" s="33"/>
      <c r="FI736" s="33"/>
      <c r="FJ736" s="33"/>
      <c r="FK736" s="33"/>
      <c r="FL736" s="33"/>
      <c r="FM736" s="33"/>
      <c r="FN736" s="33"/>
      <c r="FO736" s="33"/>
      <c r="FP736" s="33"/>
      <c r="FQ736" s="33"/>
      <c r="FR736" s="33"/>
      <c r="FS736" s="33"/>
      <c r="FT736" s="33"/>
      <c r="FU736" s="33"/>
      <c r="FV736" s="33"/>
      <c r="FW736" s="33"/>
      <c r="FX736" s="33"/>
      <c r="FY736" s="33"/>
      <c r="FZ736" s="33"/>
      <c r="GA736" s="33"/>
      <c r="GB736" s="33"/>
      <c r="GC736" s="33"/>
      <c r="GD736" s="33"/>
      <c r="GE736" s="33"/>
      <c r="GF736" s="33"/>
      <c r="GG736" s="33"/>
      <c r="GH736" s="33"/>
      <c r="GI736" s="33"/>
      <c r="GJ736" s="33"/>
      <c r="GK736" s="33"/>
      <c r="GL736" s="33"/>
      <c r="GM736" s="33"/>
      <c r="GN736" s="33"/>
      <c r="GO736" s="33"/>
      <c r="GP736" s="33"/>
      <c r="GQ736" s="33"/>
      <c r="GR736" s="33"/>
      <c r="GS736" s="33"/>
      <c r="GT736" s="33"/>
      <c r="GU736" s="33"/>
      <c r="GV736" s="33"/>
      <c r="GW736" s="33"/>
      <c r="GX736" s="33"/>
      <c r="GY736" s="33"/>
      <c r="GZ736" s="33"/>
      <c r="HA736" s="33"/>
      <c r="HB736" s="33"/>
      <c r="HC736" s="33"/>
      <c r="HD736" s="33"/>
      <c r="HE736" s="33"/>
      <c r="HF736" s="33"/>
      <c r="HG736" s="33"/>
      <c r="HH736" s="33"/>
      <c r="HI736" s="33"/>
      <c r="HJ736" s="33"/>
      <c r="HK736" s="33"/>
      <c r="HL736" s="33"/>
      <c r="HM736" s="33"/>
      <c r="HN736" s="33"/>
      <c r="HO736" s="33"/>
      <c r="HP736" s="33"/>
      <c r="HQ736" s="33"/>
      <c r="HR736" s="33"/>
      <c r="HS736" s="33"/>
      <c r="HT736" s="33"/>
      <c r="HU736" s="33"/>
      <c r="HV736" s="33"/>
      <c r="HW736" s="33"/>
      <c r="HX736" s="33"/>
      <c r="HY736" s="33"/>
      <c r="HZ736" s="33"/>
      <c r="IA736" s="33"/>
      <c r="IB736" s="33"/>
      <c r="IC736" s="33"/>
      <c r="ID736" s="33"/>
      <c r="IE736" s="33"/>
      <c r="IF736" s="33"/>
      <c r="IG736" s="33"/>
      <c r="IH736" s="33"/>
      <c r="II736" s="33"/>
      <c r="IJ736" s="33"/>
      <c r="IK736" s="33"/>
      <c r="IL736" s="33"/>
      <c r="IM736" s="33"/>
      <c r="IN736" s="33"/>
      <c r="IO736" s="33"/>
      <c r="IP736" s="33"/>
      <c r="IQ736" s="33"/>
      <c r="IR736" s="33"/>
      <c r="IS736" s="33"/>
      <c r="IT736" s="33"/>
      <c r="IU736" s="33"/>
      <c r="IV736" s="33"/>
      <c r="IW736" s="33"/>
      <c r="IX736" s="33"/>
    </row>
    <row r="737" spans="1:258" ht="18" x14ac:dyDescent="0.25">
      <c r="A737" s="24">
        <f>LOOKUP(2,1/($A$4:$A736&lt;&gt;""),$A$4:$A736)+1</f>
        <v>729</v>
      </c>
      <c r="B737" s="25"/>
      <c r="C737" s="42"/>
      <c r="D737" s="26" t="str">
        <f ca="1">IFERROR(IF($E737="","",VLOOKUP($E737,'Currency Pairs'!$B$4:$D$1001,3,FALSE)),"")</f>
        <v/>
      </c>
      <c r="E737" s="41" t="str">
        <f ca="1">IFERROR(IF($D737="","",VLOOKUP($D737,'Currency Pairs'!$A$4:$B$1001,2,FALSE)),"")</f>
        <v/>
      </c>
      <c r="F737" s="42"/>
      <c r="G737" s="41"/>
      <c r="H737" s="41"/>
      <c r="I737" s="41"/>
      <c r="J737" s="43" t="str">
        <f t="shared" si="24"/>
        <v/>
      </c>
      <c r="K737" s="76"/>
      <c r="L737" s="41"/>
      <c r="M737" s="44"/>
      <c r="N737" s="45" t="str">
        <f>IF(OR($G737="",$L737=""),"",ROUND(IF($F737="Long",(L737-G737),(G737-L737)) * POWER(10, VLOOKUP($D737,'Currency Pairs'!$A:$C,3,FALSE)),0))</f>
        <v/>
      </c>
      <c r="O737" s="89" t="str">
        <f>IF($P737="","",(($P737+$Q737+$R737)/LOOKUP(2,1/($V$4:$V736&lt;&gt;""),$V$4:$V736)))</f>
        <v/>
      </c>
      <c r="P737" s="46"/>
      <c r="Q737" s="46"/>
      <c r="R737" s="46"/>
      <c r="S737" s="31" t="str">
        <f t="shared" si="25"/>
        <v/>
      </c>
      <c r="T737" s="63"/>
      <c r="U737" s="63"/>
      <c r="V737" s="30" t="str">
        <f>IF($P737="","",$P737+$Q737+LOOKUP(2,1/($V$4:$V736&lt;&gt;""),$V$4:$V736))</f>
        <v/>
      </c>
      <c r="W737" s="31"/>
      <c r="X737" s="31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32"/>
      <c r="AO737" s="32"/>
      <c r="AP737" s="32"/>
      <c r="AQ737" s="32"/>
      <c r="AR737" s="32"/>
      <c r="AS737" s="32"/>
      <c r="AT737" s="32"/>
      <c r="AU737" s="32"/>
      <c r="AV737" s="32"/>
      <c r="AW737" s="32"/>
      <c r="AX737" s="32"/>
      <c r="AY737" s="32"/>
      <c r="AZ737" s="32"/>
      <c r="BA737" s="32"/>
      <c r="BB737" s="32"/>
      <c r="BC737" s="32"/>
      <c r="BD737" s="32"/>
      <c r="BE737" s="32"/>
      <c r="BF737" s="32"/>
      <c r="BG737" s="32"/>
      <c r="BH737" s="32"/>
      <c r="BI737" s="32"/>
      <c r="BJ737" s="32"/>
      <c r="BK737" s="32"/>
      <c r="BL737" s="32"/>
      <c r="BM737" s="32"/>
      <c r="BN737" s="32"/>
      <c r="BO737" s="32"/>
      <c r="BP737" s="32"/>
      <c r="BQ737" s="32"/>
      <c r="BR737" s="32"/>
      <c r="BS737" s="32"/>
      <c r="BT737" s="32"/>
      <c r="BU737" s="32"/>
      <c r="BV737" s="32"/>
      <c r="BW737" s="32"/>
      <c r="BX737" s="32"/>
      <c r="BY737" s="32"/>
      <c r="BZ737" s="32"/>
      <c r="CA737" s="32"/>
      <c r="CB737" s="32"/>
      <c r="CC737" s="32"/>
      <c r="CD737" s="32"/>
      <c r="CE737" s="32"/>
      <c r="CF737" s="32"/>
      <c r="CG737" s="32"/>
      <c r="CH737" s="32"/>
      <c r="CI737" s="32"/>
      <c r="CJ737" s="32"/>
      <c r="CK737" s="32"/>
      <c r="CL737" s="32"/>
      <c r="CM737" s="32"/>
      <c r="CN737" s="32"/>
      <c r="CO737" s="32"/>
      <c r="CP737" s="32"/>
      <c r="CQ737" s="32"/>
      <c r="CR737" s="32"/>
      <c r="CS737" s="32"/>
      <c r="CT737" s="32"/>
      <c r="CU737" s="32"/>
      <c r="CV737" s="32"/>
      <c r="CW737" s="32"/>
      <c r="CX737" s="32"/>
      <c r="CY737" s="32"/>
      <c r="CZ737" s="32"/>
      <c r="DA737" s="32"/>
      <c r="DB737" s="32"/>
      <c r="DC737" s="32"/>
      <c r="DD737" s="32"/>
      <c r="DE737" s="32"/>
      <c r="DF737" s="32"/>
      <c r="DG737" s="32"/>
      <c r="DH737" s="32"/>
      <c r="DI737" s="32"/>
      <c r="DJ737" s="32"/>
      <c r="DK737" s="32"/>
      <c r="DL737" s="32"/>
      <c r="DM737" s="32"/>
      <c r="DN737" s="32"/>
      <c r="DO737" s="32"/>
      <c r="DP737" s="32"/>
      <c r="DQ737" s="32"/>
      <c r="DR737" s="32"/>
      <c r="DS737" s="32"/>
      <c r="DT737" s="32"/>
      <c r="DU737" s="32"/>
      <c r="DV737" s="32"/>
      <c r="DW737" s="32"/>
      <c r="DX737" s="32"/>
      <c r="DY737" s="32"/>
      <c r="DZ737" s="32"/>
      <c r="EA737" s="32"/>
      <c r="EB737" s="32"/>
      <c r="EC737" s="32"/>
      <c r="ED737" s="32"/>
      <c r="EE737" s="32"/>
      <c r="EF737" s="32"/>
      <c r="EG737" s="32"/>
      <c r="EH737" s="32"/>
      <c r="EI737" s="32"/>
      <c r="EJ737" s="32"/>
      <c r="EK737" s="32"/>
      <c r="EL737" s="32"/>
      <c r="EM737" s="32"/>
      <c r="EN737" s="32"/>
      <c r="EO737" s="32"/>
      <c r="EP737" s="32"/>
      <c r="EQ737" s="32"/>
      <c r="ER737" s="32"/>
      <c r="ES737" s="32"/>
      <c r="ET737" s="32"/>
      <c r="EU737" s="32"/>
      <c r="EV737" s="32"/>
      <c r="EW737" s="32"/>
      <c r="EX737" s="32"/>
      <c r="EY737" s="32"/>
      <c r="EZ737" s="32"/>
      <c r="FA737" s="32"/>
      <c r="FB737" s="32"/>
      <c r="FC737" s="32"/>
      <c r="FD737" s="32"/>
      <c r="FE737" s="32"/>
      <c r="FF737" s="32"/>
      <c r="FG737" s="32"/>
      <c r="FH737" s="32"/>
      <c r="FI737" s="32"/>
      <c r="FJ737" s="32"/>
      <c r="FK737" s="32"/>
      <c r="FL737" s="32"/>
      <c r="FM737" s="32"/>
      <c r="FN737" s="32"/>
      <c r="FO737" s="32"/>
      <c r="FP737" s="32"/>
      <c r="FQ737" s="32"/>
      <c r="FR737" s="32"/>
      <c r="FS737" s="32"/>
      <c r="FT737" s="32"/>
      <c r="FU737" s="32"/>
      <c r="FV737" s="32"/>
      <c r="FW737" s="32"/>
      <c r="FX737" s="32"/>
      <c r="FY737" s="32"/>
      <c r="FZ737" s="32"/>
      <c r="GA737" s="32"/>
      <c r="GB737" s="32"/>
      <c r="GC737" s="32"/>
      <c r="GD737" s="32"/>
      <c r="GE737" s="32"/>
      <c r="GF737" s="32"/>
      <c r="GG737" s="32"/>
      <c r="GH737" s="32"/>
      <c r="GI737" s="32"/>
      <c r="GJ737" s="32"/>
      <c r="GK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</row>
    <row r="738" spans="1:258" ht="18" x14ac:dyDescent="0.25">
      <c r="A738" s="33">
        <f>LOOKUP(2,1/($A$4:$A737&lt;&gt;""),$A$4:$A737)+1</f>
        <v>730</v>
      </c>
      <c r="B738" s="34"/>
      <c r="C738" s="48"/>
      <c r="D738" s="35" t="str">
        <f ca="1">IFERROR(IF($E738="","",VLOOKUP($E738,'Currency Pairs'!$B$4:$D$1001,3,FALSE)),"")</f>
        <v/>
      </c>
      <c r="E738" s="47" t="str">
        <f ca="1">IFERROR(IF($D738="","",VLOOKUP($D738,'Currency Pairs'!$A$4:$B$1001,2,FALSE)),"")</f>
        <v/>
      </c>
      <c r="F738" s="48"/>
      <c r="G738" s="47"/>
      <c r="H738" s="47"/>
      <c r="I738" s="47"/>
      <c r="J738" s="49" t="str">
        <f t="shared" si="24"/>
        <v/>
      </c>
      <c r="K738" s="77"/>
      <c r="L738" s="47"/>
      <c r="M738" s="50"/>
      <c r="N738" s="51" t="str">
        <f>IF(OR($G738="",$L738=""),"",ROUND(IF($F738="Long",(L738-G738),(G738-L738)) * POWER(10, VLOOKUP($D738,'Currency Pairs'!$A:$C,3,FALSE)),0))</f>
        <v/>
      </c>
      <c r="O738" s="93" t="str">
        <f>IF($P738="","",(($P738+$Q738+$R738)/LOOKUP(2,1/($V$4:$V737&lt;&gt;""),$V$4:$V737)))</f>
        <v/>
      </c>
      <c r="P738" s="52"/>
      <c r="Q738" s="52"/>
      <c r="R738" s="52"/>
      <c r="S738" s="40" t="str">
        <f t="shared" si="25"/>
        <v/>
      </c>
      <c r="T738" s="64"/>
      <c r="U738" s="64"/>
      <c r="V738" s="39" t="str">
        <f>IF($P738="","",$P738+$Q738+LOOKUP(2,1/($V$4:$V737&lt;&gt;""),$V$4:$V737))</f>
        <v/>
      </c>
      <c r="W738" s="40"/>
      <c r="X738" s="40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  <c r="CY738" s="33"/>
      <c r="CZ738" s="33"/>
      <c r="DA738" s="33"/>
      <c r="DB738" s="33"/>
      <c r="DC738" s="33"/>
      <c r="DD738" s="33"/>
      <c r="DE738" s="33"/>
      <c r="DF738" s="33"/>
      <c r="DG738" s="33"/>
      <c r="DH738" s="33"/>
      <c r="DI738" s="33"/>
      <c r="DJ738" s="33"/>
      <c r="DK738" s="33"/>
      <c r="DL738" s="33"/>
      <c r="DM738" s="33"/>
      <c r="DN738" s="33"/>
      <c r="DO738" s="33"/>
      <c r="DP738" s="33"/>
      <c r="DQ738" s="33"/>
      <c r="DR738" s="33"/>
      <c r="DS738" s="33"/>
      <c r="DT738" s="33"/>
      <c r="DU738" s="33"/>
      <c r="DV738" s="33"/>
      <c r="DW738" s="33"/>
      <c r="DX738" s="33"/>
      <c r="DY738" s="33"/>
      <c r="DZ738" s="33"/>
      <c r="EA738" s="33"/>
      <c r="EB738" s="33"/>
      <c r="EC738" s="33"/>
      <c r="ED738" s="33"/>
      <c r="EE738" s="33"/>
      <c r="EF738" s="33"/>
      <c r="EG738" s="33"/>
      <c r="EH738" s="33"/>
      <c r="EI738" s="33"/>
      <c r="EJ738" s="33"/>
      <c r="EK738" s="33"/>
      <c r="EL738" s="33"/>
      <c r="EM738" s="33"/>
      <c r="EN738" s="33"/>
      <c r="EO738" s="33"/>
      <c r="EP738" s="33"/>
      <c r="EQ738" s="33"/>
      <c r="ER738" s="33"/>
      <c r="ES738" s="33"/>
      <c r="ET738" s="33"/>
      <c r="EU738" s="33"/>
      <c r="EV738" s="33"/>
      <c r="EW738" s="33"/>
      <c r="EX738" s="33"/>
      <c r="EY738" s="33"/>
      <c r="EZ738" s="33"/>
      <c r="FA738" s="33"/>
      <c r="FB738" s="33"/>
      <c r="FC738" s="33"/>
      <c r="FD738" s="33"/>
      <c r="FE738" s="33"/>
      <c r="FF738" s="33"/>
      <c r="FG738" s="33"/>
      <c r="FH738" s="33"/>
      <c r="FI738" s="33"/>
      <c r="FJ738" s="33"/>
      <c r="FK738" s="33"/>
      <c r="FL738" s="33"/>
      <c r="FM738" s="33"/>
      <c r="FN738" s="33"/>
      <c r="FO738" s="33"/>
      <c r="FP738" s="33"/>
      <c r="FQ738" s="33"/>
      <c r="FR738" s="33"/>
      <c r="FS738" s="33"/>
      <c r="FT738" s="33"/>
      <c r="FU738" s="33"/>
      <c r="FV738" s="33"/>
      <c r="FW738" s="33"/>
      <c r="FX738" s="33"/>
      <c r="FY738" s="33"/>
      <c r="FZ738" s="33"/>
      <c r="GA738" s="33"/>
      <c r="GB738" s="33"/>
      <c r="GC738" s="33"/>
      <c r="GD738" s="33"/>
      <c r="GE738" s="33"/>
      <c r="GF738" s="33"/>
      <c r="GG738" s="33"/>
      <c r="GH738" s="33"/>
      <c r="GI738" s="33"/>
      <c r="GJ738" s="33"/>
      <c r="GK738" s="33"/>
      <c r="GL738" s="33"/>
      <c r="GM738" s="33"/>
      <c r="GN738" s="33"/>
      <c r="GO738" s="33"/>
      <c r="GP738" s="33"/>
      <c r="GQ738" s="33"/>
      <c r="GR738" s="33"/>
      <c r="GS738" s="33"/>
      <c r="GT738" s="33"/>
      <c r="GU738" s="33"/>
      <c r="GV738" s="33"/>
      <c r="GW738" s="33"/>
      <c r="GX738" s="33"/>
      <c r="GY738" s="33"/>
      <c r="GZ738" s="33"/>
      <c r="HA738" s="33"/>
      <c r="HB738" s="33"/>
      <c r="HC738" s="33"/>
      <c r="HD738" s="33"/>
      <c r="HE738" s="33"/>
      <c r="HF738" s="33"/>
      <c r="HG738" s="33"/>
      <c r="HH738" s="33"/>
      <c r="HI738" s="33"/>
      <c r="HJ738" s="33"/>
      <c r="HK738" s="33"/>
      <c r="HL738" s="33"/>
      <c r="HM738" s="33"/>
      <c r="HN738" s="33"/>
      <c r="HO738" s="33"/>
      <c r="HP738" s="33"/>
      <c r="HQ738" s="33"/>
      <c r="HR738" s="33"/>
      <c r="HS738" s="33"/>
      <c r="HT738" s="33"/>
      <c r="HU738" s="33"/>
      <c r="HV738" s="33"/>
      <c r="HW738" s="33"/>
      <c r="HX738" s="33"/>
      <c r="HY738" s="33"/>
      <c r="HZ738" s="33"/>
      <c r="IA738" s="33"/>
      <c r="IB738" s="33"/>
      <c r="IC738" s="33"/>
      <c r="ID738" s="33"/>
      <c r="IE738" s="33"/>
      <c r="IF738" s="33"/>
      <c r="IG738" s="33"/>
      <c r="IH738" s="33"/>
      <c r="II738" s="33"/>
      <c r="IJ738" s="33"/>
      <c r="IK738" s="33"/>
      <c r="IL738" s="33"/>
      <c r="IM738" s="33"/>
      <c r="IN738" s="33"/>
      <c r="IO738" s="33"/>
      <c r="IP738" s="33"/>
      <c r="IQ738" s="33"/>
      <c r="IR738" s="33"/>
      <c r="IS738" s="33"/>
      <c r="IT738" s="33"/>
      <c r="IU738" s="33"/>
      <c r="IV738" s="33"/>
      <c r="IW738" s="33"/>
      <c r="IX738" s="33"/>
    </row>
    <row r="739" spans="1:258" ht="18" x14ac:dyDescent="0.25">
      <c r="A739" s="24">
        <f>LOOKUP(2,1/($A$4:$A738&lt;&gt;""),$A$4:$A738)+1</f>
        <v>731</v>
      </c>
      <c r="B739" s="25"/>
      <c r="C739" s="42"/>
      <c r="D739" s="26" t="str">
        <f ca="1">IFERROR(IF($E739="","",VLOOKUP($E739,'Currency Pairs'!$B$4:$D$1001,3,FALSE)),"")</f>
        <v/>
      </c>
      <c r="E739" s="41" t="str">
        <f ca="1">IFERROR(IF($D739="","",VLOOKUP($D739,'Currency Pairs'!$A$4:$B$1001,2,FALSE)),"")</f>
        <v/>
      </c>
      <c r="F739" s="42"/>
      <c r="G739" s="41"/>
      <c r="H739" s="41"/>
      <c r="I739" s="41"/>
      <c r="J739" s="43" t="str">
        <f t="shared" si="24"/>
        <v/>
      </c>
      <c r="K739" s="76"/>
      <c r="L739" s="41"/>
      <c r="M739" s="44"/>
      <c r="N739" s="45" t="str">
        <f>IF(OR($G739="",$L739=""),"",ROUND(IF($F739="Long",(L739-G739),(G739-L739)) * POWER(10, VLOOKUP($D739,'Currency Pairs'!$A:$C,3,FALSE)),0))</f>
        <v/>
      </c>
      <c r="O739" s="89" t="str">
        <f>IF($P739="","",(($P739+$Q739+$R739)/LOOKUP(2,1/($V$4:$V738&lt;&gt;""),$V$4:$V738)))</f>
        <v/>
      </c>
      <c r="P739" s="46"/>
      <c r="Q739" s="46"/>
      <c r="R739" s="46"/>
      <c r="S739" s="31" t="str">
        <f t="shared" si="25"/>
        <v/>
      </c>
      <c r="T739" s="63"/>
      <c r="U739" s="63"/>
      <c r="V739" s="30" t="str">
        <f>IF($P739="","",$P739+$Q739+LOOKUP(2,1/($V$4:$V738&lt;&gt;""),$V$4:$V738))</f>
        <v/>
      </c>
      <c r="W739" s="31"/>
      <c r="X739" s="31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32"/>
      <c r="AO739" s="32"/>
      <c r="AP739" s="32"/>
      <c r="AQ739" s="32"/>
      <c r="AR739" s="32"/>
      <c r="AS739" s="32"/>
      <c r="AT739" s="32"/>
      <c r="AU739" s="32"/>
      <c r="AV739" s="32"/>
      <c r="AW739" s="32"/>
      <c r="AX739" s="32"/>
      <c r="AY739" s="32"/>
      <c r="AZ739" s="32"/>
      <c r="BA739" s="32"/>
      <c r="BB739" s="32"/>
      <c r="BC739" s="32"/>
      <c r="BD739" s="32"/>
      <c r="BE739" s="32"/>
      <c r="BF739" s="32"/>
      <c r="BG739" s="32"/>
      <c r="BH739" s="32"/>
      <c r="BI739" s="32"/>
      <c r="BJ739" s="32"/>
      <c r="BK739" s="32"/>
      <c r="BL739" s="32"/>
      <c r="BM739" s="32"/>
      <c r="BN739" s="32"/>
      <c r="BO739" s="32"/>
      <c r="BP739" s="32"/>
      <c r="BQ739" s="32"/>
      <c r="BR739" s="32"/>
      <c r="BS739" s="32"/>
      <c r="BT739" s="32"/>
      <c r="BU739" s="32"/>
      <c r="BV739" s="32"/>
      <c r="BW739" s="32"/>
      <c r="BX739" s="32"/>
      <c r="BY739" s="32"/>
      <c r="BZ739" s="32"/>
      <c r="CA739" s="32"/>
      <c r="CB739" s="32"/>
      <c r="CC739" s="32"/>
      <c r="CD739" s="32"/>
      <c r="CE739" s="32"/>
      <c r="CF739" s="32"/>
      <c r="CG739" s="32"/>
      <c r="CH739" s="32"/>
      <c r="CI739" s="32"/>
      <c r="CJ739" s="32"/>
      <c r="CK739" s="32"/>
      <c r="CL739" s="32"/>
      <c r="CM739" s="32"/>
      <c r="CN739" s="32"/>
      <c r="CO739" s="32"/>
      <c r="CP739" s="32"/>
      <c r="CQ739" s="32"/>
      <c r="CR739" s="32"/>
      <c r="CS739" s="32"/>
      <c r="CT739" s="32"/>
      <c r="CU739" s="32"/>
      <c r="CV739" s="32"/>
      <c r="CW739" s="32"/>
      <c r="CX739" s="32"/>
      <c r="CY739" s="32"/>
      <c r="CZ739" s="32"/>
      <c r="DA739" s="32"/>
      <c r="DB739" s="32"/>
      <c r="DC739" s="32"/>
      <c r="DD739" s="32"/>
      <c r="DE739" s="32"/>
      <c r="DF739" s="32"/>
      <c r="DG739" s="32"/>
      <c r="DH739" s="32"/>
      <c r="DI739" s="32"/>
      <c r="DJ739" s="32"/>
      <c r="DK739" s="32"/>
      <c r="DL739" s="32"/>
      <c r="DM739" s="32"/>
      <c r="DN739" s="32"/>
      <c r="DO739" s="32"/>
      <c r="DP739" s="32"/>
      <c r="DQ739" s="32"/>
      <c r="DR739" s="32"/>
      <c r="DS739" s="32"/>
      <c r="DT739" s="32"/>
      <c r="DU739" s="32"/>
      <c r="DV739" s="32"/>
      <c r="DW739" s="32"/>
      <c r="DX739" s="32"/>
      <c r="DY739" s="32"/>
      <c r="DZ739" s="32"/>
      <c r="EA739" s="32"/>
      <c r="EB739" s="32"/>
      <c r="EC739" s="32"/>
      <c r="ED739" s="32"/>
      <c r="EE739" s="32"/>
      <c r="EF739" s="32"/>
      <c r="EG739" s="32"/>
      <c r="EH739" s="32"/>
      <c r="EI739" s="32"/>
      <c r="EJ739" s="32"/>
      <c r="EK739" s="32"/>
      <c r="EL739" s="32"/>
      <c r="EM739" s="32"/>
      <c r="EN739" s="32"/>
      <c r="EO739" s="32"/>
      <c r="EP739" s="32"/>
      <c r="EQ739" s="32"/>
      <c r="ER739" s="32"/>
      <c r="ES739" s="32"/>
      <c r="ET739" s="32"/>
      <c r="EU739" s="32"/>
      <c r="EV739" s="32"/>
      <c r="EW739" s="32"/>
      <c r="EX739" s="32"/>
      <c r="EY739" s="32"/>
      <c r="EZ739" s="32"/>
      <c r="FA739" s="32"/>
      <c r="FB739" s="32"/>
      <c r="FC739" s="32"/>
      <c r="FD739" s="32"/>
      <c r="FE739" s="32"/>
      <c r="FF739" s="32"/>
      <c r="FG739" s="32"/>
      <c r="FH739" s="32"/>
      <c r="FI739" s="32"/>
      <c r="FJ739" s="32"/>
      <c r="FK739" s="32"/>
      <c r="FL739" s="32"/>
      <c r="FM739" s="32"/>
      <c r="FN739" s="32"/>
      <c r="FO739" s="32"/>
      <c r="FP739" s="32"/>
      <c r="FQ739" s="32"/>
      <c r="FR739" s="32"/>
      <c r="FS739" s="32"/>
      <c r="FT739" s="32"/>
      <c r="FU739" s="32"/>
      <c r="FV739" s="32"/>
      <c r="FW739" s="32"/>
      <c r="FX739" s="32"/>
      <c r="FY739" s="32"/>
      <c r="FZ739" s="32"/>
      <c r="GA739" s="32"/>
      <c r="GB739" s="32"/>
      <c r="GC739" s="32"/>
      <c r="GD739" s="32"/>
      <c r="GE739" s="32"/>
      <c r="GF739" s="32"/>
      <c r="GG739" s="32"/>
      <c r="GH739" s="32"/>
      <c r="GI739" s="32"/>
      <c r="GJ739" s="32"/>
      <c r="GK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</row>
    <row r="740" spans="1:258" ht="18" x14ac:dyDescent="0.25">
      <c r="A740" s="33">
        <f>LOOKUP(2,1/($A$4:$A739&lt;&gt;""),$A$4:$A739)+1</f>
        <v>732</v>
      </c>
      <c r="B740" s="34"/>
      <c r="C740" s="48"/>
      <c r="D740" s="35" t="str">
        <f ca="1">IFERROR(IF($E740="","",VLOOKUP($E740,'Currency Pairs'!$B$4:$D$1001,3,FALSE)),"")</f>
        <v/>
      </c>
      <c r="E740" s="47" t="str">
        <f ca="1">IFERROR(IF($D740="","",VLOOKUP($D740,'Currency Pairs'!$A$4:$B$1001,2,FALSE)),"")</f>
        <v/>
      </c>
      <c r="F740" s="48"/>
      <c r="G740" s="47"/>
      <c r="H740" s="47"/>
      <c r="I740" s="47"/>
      <c r="J740" s="49" t="str">
        <f t="shared" si="24"/>
        <v/>
      </c>
      <c r="K740" s="77"/>
      <c r="L740" s="47"/>
      <c r="M740" s="50"/>
      <c r="N740" s="51" t="str">
        <f>IF(OR($G740="",$L740=""),"",ROUND(IF($F740="Long",(L740-G740),(G740-L740)) * POWER(10, VLOOKUP($D740,'Currency Pairs'!$A:$C,3,FALSE)),0))</f>
        <v/>
      </c>
      <c r="O740" s="93" t="str">
        <f>IF($P740="","",(($P740+$Q740+$R740)/LOOKUP(2,1/($V$4:$V739&lt;&gt;""),$V$4:$V739)))</f>
        <v/>
      </c>
      <c r="P740" s="52"/>
      <c r="Q740" s="52"/>
      <c r="R740" s="52"/>
      <c r="S740" s="40" t="str">
        <f t="shared" si="25"/>
        <v/>
      </c>
      <c r="T740" s="64"/>
      <c r="U740" s="64"/>
      <c r="V740" s="39" t="str">
        <f>IF($P740="","",$P740+$Q740+LOOKUP(2,1/($V$4:$V739&lt;&gt;""),$V$4:$V739))</f>
        <v/>
      </c>
      <c r="W740" s="40"/>
      <c r="X740" s="40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  <c r="CY740" s="33"/>
      <c r="CZ740" s="33"/>
      <c r="DA740" s="33"/>
      <c r="DB740" s="33"/>
      <c r="DC740" s="33"/>
      <c r="DD740" s="33"/>
      <c r="DE740" s="33"/>
      <c r="DF740" s="33"/>
      <c r="DG740" s="33"/>
      <c r="DH740" s="33"/>
      <c r="DI740" s="33"/>
      <c r="DJ740" s="33"/>
      <c r="DK740" s="33"/>
      <c r="DL740" s="33"/>
      <c r="DM740" s="33"/>
      <c r="DN740" s="33"/>
      <c r="DO740" s="33"/>
      <c r="DP740" s="33"/>
      <c r="DQ740" s="33"/>
      <c r="DR740" s="33"/>
      <c r="DS740" s="33"/>
      <c r="DT740" s="33"/>
      <c r="DU740" s="33"/>
      <c r="DV740" s="33"/>
      <c r="DW740" s="33"/>
      <c r="DX740" s="33"/>
      <c r="DY740" s="33"/>
      <c r="DZ740" s="33"/>
      <c r="EA740" s="33"/>
      <c r="EB740" s="33"/>
      <c r="EC740" s="33"/>
      <c r="ED740" s="33"/>
      <c r="EE740" s="33"/>
      <c r="EF740" s="33"/>
      <c r="EG740" s="33"/>
      <c r="EH740" s="33"/>
      <c r="EI740" s="33"/>
      <c r="EJ740" s="33"/>
      <c r="EK740" s="33"/>
      <c r="EL740" s="33"/>
      <c r="EM740" s="33"/>
      <c r="EN740" s="33"/>
      <c r="EO740" s="33"/>
      <c r="EP740" s="33"/>
      <c r="EQ740" s="33"/>
      <c r="ER740" s="33"/>
      <c r="ES740" s="33"/>
      <c r="ET740" s="33"/>
      <c r="EU740" s="33"/>
      <c r="EV740" s="33"/>
      <c r="EW740" s="33"/>
      <c r="EX740" s="33"/>
      <c r="EY740" s="33"/>
      <c r="EZ740" s="33"/>
      <c r="FA740" s="33"/>
      <c r="FB740" s="33"/>
      <c r="FC740" s="33"/>
      <c r="FD740" s="33"/>
      <c r="FE740" s="33"/>
      <c r="FF740" s="33"/>
      <c r="FG740" s="33"/>
      <c r="FH740" s="33"/>
      <c r="FI740" s="33"/>
      <c r="FJ740" s="33"/>
      <c r="FK740" s="33"/>
      <c r="FL740" s="33"/>
      <c r="FM740" s="33"/>
      <c r="FN740" s="33"/>
      <c r="FO740" s="33"/>
      <c r="FP740" s="33"/>
      <c r="FQ740" s="33"/>
      <c r="FR740" s="33"/>
      <c r="FS740" s="33"/>
      <c r="FT740" s="33"/>
      <c r="FU740" s="33"/>
      <c r="FV740" s="33"/>
      <c r="FW740" s="33"/>
      <c r="FX740" s="33"/>
      <c r="FY740" s="33"/>
      <c r="FZ740" s="33"/>
      <c r="GA740" s="33"/>
      <c r="GB740" s="33"/>
      <c r="GC740" s="33"/>
      <c r="GD740" s="33"/>
      <c r="GE740" s="33"/>
      <c r="GF740" s="33"/>
      <c r="GG740" s="33"/>
      <c r="GH740" s="33"/>
      <c r="GI740" s="33"/>
      <c r="GJ740" s="33"/>
      <c r="GK740" s="33"/>
      <c r="GL740" s="33"/>
      <c r="GM740" s="33"/>
      <c r="GN740" s="33"/>
      <c r="GO740" s="33"/>
      <c r="GP740" s="33"/>
      <c r="GQ740" s="33"/>
      <c r="GR740" s="33"/>
      <c r="GS740" s="33"/>
      <c r="GT740" s="33"/>
      <c r="GU740" s="33"/>
      <c r="GV740" s="33"/>
      <c r="GW740" s="33"/>
      <c r="GX740" s="33"/>
      <c r="GY740" s="33"/>
      <c r="GZ740" s="33"/>
      <c r="HA740" s="33"/>
      <c r="HB740" s="33"/>
      <c r="HC740" s="33"/>
      <c r="HD740" s="33"/>
      <c r="HE740" s="33"/>
      <c r="HF740" s="33"/>
      <c r="HG740" s="33"/>
      <c r="HH740" s="33"/>
      <c r="HI740" s="33"/>
      <c r="HJ740" s="33"/>
      <c r="HK740" s="33"/>
      <c r="HL740" s="33"/>
      <c r="HM740" s="33"/>
      <c r="HN740" s="33"/>
      <c r="HO740" s="33"/>
      <c r="HP740" s="33"/>
      <c r="HQ740" s="33"/>
      <c r="HR740" s="33"/>
      <c r="HS740" s="33"/>
      <c r="HT740" s="33"/>
      <c r="HU740" s="33"/>
      <c r="HV740" s="33"/>
      <c r="HW740" s="33"/>
      <c r="HX740" s="33"/>
      <c r="HY740" s="33"/>
      <c r="HZ740" s="33"/>
      <c r="IA740" s="33"/>
      <c r="IB740" s="33"/>
      <c r="IC740" s="33"/>
      <c r="ID740" s="33"/>
      <c r="IE740" s="33"/>
      <c r="IF740" s="33"/>
      <c r="IG740" s="33"/>
      <c r="IH740" s="33"/>
      <c r="II740" s="33"/>
      <c r="IJ740" s="33"/>
      <c r="IK740" s="33"/>
      <c r="IL740" s="33"/>
      <c r="IM740" s="33"/>
      <c r="IN740" s="33"/>
      <c r="IO740" s="33"/>
      <c r="IP740" s="33"/>
      <c r="IQ740" s="33"/>
      <c r="IR740" s="33"/>
      <c r="IS740" s="33"/>
      <c r="IT740" s="33"/>
      <c r="IU740" s="33"/>
      <c r="IV740" s="33"/>
      <c r="IW740" s="33"/>
      <c r="IX740" s="33"/>
    </row>
    <row r="741" spans="1:258" ht="18" x14ac:dyDescent="0.25">
      <c r="A741" s="24">
        <f>LOOKUP(2,1/($A$4:$A740&lt;&gt;""),$A$4:$A740)+1</f>
        <v>733</v>
      </c>
      <c r="B741" s="25"/>
      <c r="C741" s="42"/>
      <c r="D741" s="26" t="str">
        <f ca="1">IFERROR(IF($E741="","",VLOOKUP($E741,'Currency Pairs'!$B$4:$D$1001,3,FALSE)),"")</f>
        <v/>
      </c>
      <c r="E741" s="41" t="str">
        <f ca="1">IFERROR(IF($D741="","",VLOOKUP($D741,'Currency Pairs'!$A$4:$B$1001,2,FALSE)),"")</f>
        <v/>
      </c>
      <c r="F741" s="42"/>
      <c r="G741" s="41"/>
      <c r="H741" s="41"/>
      <c r="I741" s="41"/>
      <c r="J741" s="43" t="str">
        <f t="shared" si="24"/>
        <v/>
      </c>
      <c r="K741" s="76"/>
      <c r="L741" s="41"/>
      <c r="M741" s="44"/>
      <c r="N741" s="45" t="str">
        <f>IF(OR($G741="",$L741=""),"",ROUND(IF($F741="Long",(L741-G741),(G741-L741)) * POWER(10, VLOOKUP($D741,'Currency Pairs'!$A:$C,3,FALSE)),0))</f>
        <v/>
      </c>
      <c r="O741" s="89" t="str">
        <f>IF($P741="","",(($P741+$Q741+$R741)/LOOKUP(2,1/($V$4:$V740&lt;&gt;""),$V$4:$V740)))</f>
        <v/>
      </c>
      <c r="P741" s="46"/>
      <c r="Q741" s="46"/>
      <c r="R741" s="46"/>
      <c r="S741" s="31" t="str">
        <f t="shared" si="25"/>
        <v/>
      </c>
      <c r="T741" s="63"/>
      <c r="U741" s="63"/>
      <c r="V741" s="30" t="str">
        <f>IF($P741="","",$P741+$Q741+LOOKUP(2,1/($V$4:$V740&lt;&gt;""),$V$4:$V740))</f>
        <v/>
      </c>
      <c r="W741" s="31"/>
      <c r="X741" s="31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32"/>
      <c r="AO741" s="32"/>
      <c r="AP741" s="32"/>
      <c r="AQ741" s="32"/>
      <c r="AR741" s="32"/>
      <c r="AS741" s="32"/>
      <c r="AT741" s="32"/>
      <c r="AU741" s="32"/>
      <c r="AV741" s="32"/>
      <c r="AW741" s="32"/>
      <c r="AX741" s="32"/>
      <c r="AY741" s="32"/>
      <c r="AZ741" s="32"/>
      <c r="BA741" s="32"/>
      <c r="BB741" s="32"/>
      <c r="BC741" s="32"/>
      <c r="BD741" s="32"/>
      <c r="BE741" s="32"/>
      <c r="BF741" s="32"/>
      <c r="BG741" s="32"/>
      <c r="BH741" s="32"/>
      <c r="BI741" s="32"/>
      <c r="BJ741" s="32"/>
      <c r="BK741" s="32"/>
      <c r="BL741" s="32"/>
      <c r="BM741" s="32"/>
      <c r="BN741" s="32"/>
      <c r="BO741" s="32"/>
      <c r="BP741" s="32"/>
      <c r="BQ741" s="32"/>
      <c r="BR741" s="32"/>
      <c r="BS741" s="32"/>
      <c r="BT741" s="32"/>
      <c r="BU741" s="32"/>
      <c r="BV741" s="32"/>
      <c r="BW741" s="32"/>
      <c r="BX741" s="32"/>
      <c r="BY741" s="32"/>
      <c r="BZ741" s="32"/>
      <c r="CA741" s="32"/>
      <c r="CB741" s="32"/>
      <c r="CC741" s="32"/>
      <c r="CD741" s="32"/>
      <c r="CE741" s="32"/>
      <c r="CF741" s="32"/>
      <c r="CG741" s="32"/>
      <c r="CH741" s="32"/>
      <c r="CI741" s="32"/>
      <c r="CJ741" s="32"/>
      <c r="CK741" s="32"/>
      <c r="CL741" s="32"/>
      <c r="CM741" s="32"/>
      <c r="CN741" s="32"/>
      <c r="CO741" s="32"/>
      <c r="CP741" s="32"/>
      <c r="CQ741" s="32"/>
      <c r="CR741" s="32"/>
      <c r="CS741" s="32"/>
      <c r="CT741" s="32"/>
      <c r="CU741" s="32"/>
      <c r="CV741" s="32"/>
      <c r="CW741" s="32"/>
      <c r="CX741" s="32"/>
      <c r="CY741" s="32"/>
      <c r="CZ741" s="32"/>
      <c r="DA741" s="32"/>
      <c r="DB741" s="32"/>
      <c r="DC741" s="32"/>
      <c r="DD741" s="32"/>
      <c r="DE741" s="32"/>
      <c r="DF741" s="32"/>
      <c r="DG741" s="32"/>
      <c r="DH741" s="32"/>
      <c r="DI741" s="32"/>
      <c r="DJ741" s="32"/>
      <c r="DK741" s="32"/>
      <c r="DL741" s="32"/>
      <c r="DM741" s="32"/>
      <c r="DN741" s="32"/>
      <c r="DO741" s="32"/>
      <c r="DP741" s="32"/>
      <c r="DQ741" s="32"/>
      <c r="DR741" s="32"/>
      <c r="DS741" s="32"/>
      <c r="DT741" s="32"/>
      <c r="DU741" s="32"/>
      <c r="DV741" s="32"/>
      <c r="DW741" s="32"/>
      <c r="DX741" s="32"/>
      <c r="DY741" s="32"/>
      <c r="DZ741" s="32"/>
      <c r="EA741" s="32"/>
      <c r="EB741" s="32"/>
      <c r="EC741" s="32"/>
      <c r="ED741" s="32"/>
      <c r="EE741" s="32"/>
      <c r="EF741" s="32"/>
      <c r="EG741" s="32"/>
      <c r="EH741" s="32"/>
      <c r="EI741" s="32"/>
      <c r="EJ741" s="32"/>
      <c r="EK741" s="32"/>
      <c r="EL741" s="32"/>
      <c r="EM741" s="32"/>
      <c r="EN741" s="32"/>
      <c r="EO741" s="32"/>
      <c r="EP741" s="32"/>
      <c r="EQ741" s="32"/>
      <c r="ER741" s="32"/>
      <c r="ES741" s="32"/>
      <c r="ET741" s="32"/>
      <c r="EU741" s="32"/>
      <c r="EV741" s="32"/>
      <c r="EW741" s="32"/>
      <c r="EX741" s="32"/>
      <c r="EY741" s="32"/>
      <c r="EZ741" s="32"/>
      <c r="FA741" s="32"/>
      <c r="FB741" s="32"/>
      <c r="FC741" s="32"/>
      <c r="FD741" s="32"/>
      <c r="FE741" s="32"/>
      <c r="FF741" s="32"/>
      <c r="FG741" s="32"/>
      <c r="FH741" s="32"/>
      <c r="FI741" s="32"/>
      <c r="FJ741" s="32"/>
      <c r="FK741" s="32"/>
      <c r="FL741" s="32"/>
      <c r="FM741" s="32"/>
      <c r="FN741" s="32"/>
      <c r="FO741" s="32"/>
      <c r="FP741" s="32"/>
      <c r="FQ741" s="32"/>
      <c r="FR741" s="32"/>
      <c r="FS741" s="32"/>
      <c r="FT741" s="32"/>
      <c r="FU741" s="32"/>
      <c r="FV741" s="32"/>
      <c r="FW741" s="32"/>
      <c r="FX741" s="32"/>
      <c r="FY741" s="32"/>
      <c r="FZ741" s="32"/>
      <c r="GA741" s="32"/>
      <c r="GB741" s="32"/>
      <c r="GC741" s="32"/>
      <c r="GD741" s="32"/>
      <c r="GE741" s="32"/>
      <c r="GF741" s="32"/>
      <c r="GG741" s="32"/>
      <c r="GH741" s="32"/>
      <c r="GI741" s="32"/>
      <c r="GJ741" s="32"/>
      <c r="GK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</row>
    <row r="742" spans="1:258" ht="18" x14ac:dyDescent="0.25">
      <c r="A742" s="33">
        <f>LOOKUP(2,1/($A$4:$A741&lt;&gt;""),$A$4:$A741)+1</f>
        <v>734</v>
      </c>
      <c r="B742" s="34"/>
      <c r="C742" s="48"/>
      <c r="D742" s="35" t="str">
        <f ca="1">IFERROR(IF($E742="","",VLOOKUP($E742,'Currency Pairs'!$B$4:$D$1001,3,FALSE)),"")</f>
        <v/>
      </c>
      <c r="E742" s="47" t="str">
        <f ca="1">IFERROR(IF($D742="","",VLOOKUP($D742,'Currency Pairs'!$A$4:$B$1001,2,FALSE)),"")</f>
        <v/>
      </c>
      <c r="F742" s="48"/>
      <c r="G742" s="47"/>
      <c r="H742" s="47"/>
      <c r="I742" s="47"/>
      <c r="J742" s="49" t="str">
        <f t="shared" si="24"/>
        <v/>
      </c>
      <c r="K742" s="77"/>
      <c r="L742" s="47"/>
      <c r="M742" s="50"/>
      <c r="N742" s="51" t="str">
        <f>IF(OR($G742="",$L742=""),"",ROUND(IF($F742="Long",(L742-G742),(G742-L742)) * POWER(10, VLOOKUP($D742,'Currency Pairs'!$A:$C,3,FALSE)),0))</f>
        <v/>
      </c>
      <c r="O742" s="93" t="str">
        <f>IF($P742="","",(($P742+$Q742+$R742)/LOOKUP(2,1/($V$4:$V741&lt;&gt;""),$V$4:$V741)))</f>
        <v/>
      </c>
      <c r="P742" s="52"/>
      <c r="Q742" s="52"/>
      <c r="R742" s="52"/>
      <c r="S742" s="40" t="str">
        <f t="shared" si="25"/>
        <v/>
      </c>
      <c r="T742" s="64"/>
      <c r="U742" s="64"/>
      <c r="V742" s="39" t="str">
        <f>IF($P742="","",$P742+$Q742+LOOKUP(2,1/($V$4:$V741&lt;&gt;""),$V$4:$V741))</f>
        <v/>
      </c>
      <c r="W742" s="40"/>
      <c r="X742" s="40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  <c r="CY742" s="33"/>
      <c r="CZ742" s="33"/>
      <c r="DA742" s="33"/>
      <c r="DB742" s="33"/>
      <c r="DC742" s="33"/>
      <c r="DD742" s="33"/>
      <c r="DE742" s="33"/>
      <c r="DF742" s="33"/>
      <c r="DG742" s="33"/>
      <c r="DH742" s="33"/>
      <c r="DI742" s="33"/>
      <c r="DJ742" s="33"/>
      <c r="DK742" s="33"/>
      <c r="DL742" s="33"/>
      <c r="DM742" s="33"/>
      <c r="DN742" s="33"/>
      <c r="DO742" s="33"/>
      <c r="DP742" s="33"/>
      <c r="DQ742" s="33"/>
      <c r="DR742" s="33"/>
      <c r="DS742" s="33"/>
      <c r="DT742" s="33"/>
      <c r="DU742" s="33"/>
      <c r="DV742" s="33"/>
      <c r="DW742" s="33"/>
      <c r="DX742" s="33"/>
      <c r="DY742" s="33"/>
      <c r="DZ742" s="33"/>
      <c r="EA742" s="33"/>
      <c r="EB742" s="33"/>
      <c r="EC742" s="33"/>
      <c r="ED742" s="33"/>
      <c r="EE742" s="33"/>
      <c r="EF742" s="33"/>
      <c r="EG742" s="33"/>
      <c r="EH742" s="33"/>
      <c r="EI742" s="33"/>
      <c r="EJ742" s="33"/>
      <c r="EK742" s="33"/>
      <c r="EL742" s="33"/>
      <c r="EM742" s="33"/>
      <c r="EN742" s="33"/>
      <c r="EO742" s="33"/>
      <c r="EP742" s="33"/>
      <c r="EQ742" s="33"/>
      <c r="ER742" s="33"/>
      <c r="ES742" s="33"/>
      <c r="ET742" s="33"/>
      <c r="EU742" s="33"/>
      <c r="EV742" s="33"/>
      <c r="EW742" s="33"/>
      <c r="EX742" s="33"/>
      <c r="EY742" s="33"/>
      <c r="EZ742" s="33"/>
      <c r="FA742" s="33"/>
      <c r="FB742" s="33"/>
      <c r="FC742" s="33"/>
      <c r="FD742" s="33"/>
      <c r="FE742" s="33"/>
      <c r="FF742" s="33"/>
      <c r="FG742" s="33"/>
      <c r="FH742" s="33"/>
      <c r="FI742" s="33"/>
      <c r="FJ742" s="33"/>
      <c r="FK742" s="33"/>
      <c r="FL742" s="33"/>
      <c r="FM742" s="33"/>
      <c r="FN742" s="33"/>
      <c r="FO742" s="33"/>
      <c r="FP742" s="33"/>
      <c r="FQ742" s="33"/>
      <c r="FR742" s="33"/>
      <c r="FS742" s="33"/>
      <c r="FT742" s="33"/>
      <c r="FU742" s="33"/>
      <c r="FV742" s="33"/>
      <c r="FW742" s="33"/>
      <c r="FX742" s="33"/>
      <c r="FY742" s="33"/>
      <c r="FZ742" s="33"/>
      <c r="GA742" s="33"/>
      <c r="GB742" s="33"/>
      <c r="GC742" s="33"/>
      <c r="GD742" s="33"/>
      <c r="GE742" s="33"/>
      <c r="GF742" s="33"/>
      <c r="GG742" s="33"/>
      <c r="GH742" s="33"/>
      <c r="GI742" s="33"/>
      <c r="GJ742" s="33"/>
      <c r="GK742" s="33"/>
      <c r="GL742" s="33"/>
      <c r="GM742" s="33"/>
      <c r="GN742" s="33"/>
      <c r="GO742" s="33"/>
      <c r="GP742" s="33"/>
      <c r="GQ742" s="33"/>
      <c r="GR742" s="33"/>
      <c r="GS742" s="33"/>
      <c r="GT742" s="33"/>
      <c r="GU742" s="33"/>
      <c r="GV742" s="33"/>
      <c r="GW742" s="33"/>
      <c r="GX742" s="33"/>
      <c r="GY742" s="33"/>
      <c r="GZ742" s="33"/>
      <c r="HA742" s="33"/>
      <c r="HB742" s="33"/>
      <c r="HC742" s="33"/>
      <c r="HD742" s="33"/>
      <c r="HE742" s="33"/>
      <c r="HF742" s="33"/>
      <c r="HG742" s="33"/>
      <c r="HH742" s="33"/>
      <c r="HI742" s="33"/>
      <c r="HJ742" s="33"/>
      <c r="HK742" s="33"/>
      <c r="HL742" s="33"/>
      <c r="HM742" s="33"/>
      <c r="HN742" s="33"/>
      <c r="HO742" s="33"/>
      <c r="HP742" s="33"/>
      <c r="HQ742" s="33"/>
      <c r="HR742" s="33"/>
      <c r="HS742" s="33"/>
      <c r="HT742" s="33"/>
      <c r="HU742" s="33"/>
      <c r="HV742" s="33"/>
      <c r="HW742" s="33"/>
      <c r="HX742" s="33"/>
      <c r="HY742" s="33"/>
      <c r="HZ742" s="33"/>
      <c r="IA742" s="33"/>
      <c r="IB742" s="33"/>
      <c r="IC742" s="33"/>
      <c r="ID742" s="33"/>
      <c r="IE742" s="33"/>
      <c r="IF742" s="33"/>
      <c r="IG742" s="33"/>
      <c r="IH742" s="33"/>
      <c r="II742" s="33"/>
      <c r="IJ742" s="33"/>
      <c r="IK742" s="33"/>
      <c r="IL742" s="33"/>
      <c r="IM742" s="33"/>
      <c r="IN742" s="33"/>
      <c r="IO742" s="33"/>
      <c r="IP742" s="33"/>
      <c r="IQ742" s="33"/>
      <c r="IR742" s="33"/>
      <c r="IS742" s="33"/>
      <c r="IT742" s="33"/>
      <c r="IU742" s="33"/>
      <c r="IV742" s="33"/>
      <c r="IW742" s="33"/>
      <c r="IX742" s="33"/>
    </row>
    <row r="743" spans="1:258" ht="18" x14ac:dyDescent="0.25">
      <c r="A743" s="24">
        <f>LOOKUP(2,1/($A$4:$A742&lt;&gt;""),$A$4:$A742)+1</f>
        <v>735</v>
      </c>
      <c r="B743" s="25"/>
      <c r="C743" s="42"/>
      <c r="D743" s="26" t="str">
        <f ca="1">IFERROR(IF($E743="","",VLOOKUP($E743,'Currency Pairs'!$B$4:$D$1001,3,FALSE)),"")</f>
        <v/>
      </c>
      <c r="E743" s="41" t="str">
        <f ca="1">IFERROR(IF($D743="","",VLOOKUP($D743,'Currency Pairs'!$A$4:$B$1001,2,FALSE)),"")</f>
        <v/>
      </c>
      <c r="F743" s="42"/>
      <c r="G743" s="41"/>
      <c r="H743" s="41"/>
      <c r="I743" s="41"/>
      <c r="J743" s="43" t="str">
        <f t="shared" si="24"/>
        <v/>
      </c>
      <c r="K743" s="76"/>
      <c r="L743" s="41"/>
      <c r="M743" s="44"/>
      <c r="N743" s="45" t="str">
        <f>IF(OR($G743="",$L743=""),"",ROUND(IF($F743="Long",(L743-G743),(G743-L743)) * POWER(10, VLOOKUP($D743,'Currency Pairs'!$A:$C,3,FALSE)),0))</f>
        <v/>
      </c>
      <c r="O743" s="89" t="str">
        <f>IF($P743="","",(($P743+$Q743+$R743)/LOOKUP(2,1/($V$4:$V742&lt;&gt;""),$V$4:$V742)))</f>
        <v/>
      </c>
      <c r="P743" s="46"/>
      <c r="Q743" s="46"/>
      <c r="R743" s="46"/>
      <c r="S743" s="31" t="str">
        <f t="shared" si="25"/>
        <v/>
      </c>
      <c r="T743" s="63"/>
      <c r="U743" s="63"/>
      <c r="V743" s="30" t="str">
        <f>IF($P743="","",$P743+$Q743+LOOKUP(2,1/($V$4:$V742&lt;&gt;""),$V$4:$V742))</f>
        <v/>
      </c>
      <c r="W743" s="31"/>
      <c r="X743" s="31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32"/>
      <c r="AO743" s="32"/>
      <c r="AP743" s="32"/>
      <c r="AQ743" s="32"/>
      <c r="AR743" s="32"/>
      <c r="AS743" s="32"/>
      <c r="AT743" s="32"/>
      <c r="AU743" s="32"/>
      <c r="AV743" s="32"/>
      <c r="AW743" s="32"/>
      <c r="AX743" s="32"/>
      <c r="AY743" s="32"/>
      <c r="AZ743" s="32"/>
      <c r="BA743" s="32"/>
      <c r="BB743" s="32"/>
      <c r="BC743" s="32"/>
      <c r="BD743" s="32"/>
      <c r="BE743" s="32"/>
      <c r="BF743" s="32"/>
      <c r="BG743" s="32"/>
      <c r="BH743" s="32"/>
      <c r="BI743" s="32"/>
      <c r="BJ743" s="32"/>
      <c r="BK743" s="32"/>
      <c r="BL743" s="32"/>
      <c r="BM743" s="32"/>
      <c r="BN743" s="32"/>
      <c r="BO743" s="32"/>
      <c r="BP743" s="32"/>
      <c r="BQ743" s="32"/>
      <c r="BR743" s="32"/>
      <c r="BS743" s="32"/>
      <c r="BT743" s="32"/>
      <c r="BU743" s="32"/>
      <c r="BV743" s="32"/>
      <c r="BW743" s="32"/>
      <c r="BX743" s="32"/>
      <c r="BY743" s="32"/>
      <c r="BZ743" s="32"/>
      <c r="CA743" s="32"/>
      <c r="CB743" s="32"/>
      <c r="CC743" s="32"/>
      <c r="CD743" s="32"/>
      <c r="CE743" s="32"/>
      <c r="CF743" s="32"/>
      <c r="CG743" s="32"/>
      <c r="CH743" s="32"/>
      <c r="CI743" s="32"/>
      <c r="CJ743" s="32"/>
      <c r="CK743" s="32"/>
      <c r="CL743" s="32"/>
      <c r="CM743" s="32"/>
      <c r="CN743" s="32"/>
      <c r="CO743" s="32"/>
      <c r="CP743" s="32"/>
      <c r="CQ743" s="32"/>
      <c r="CR743" s="32"/>
      <c r="CS743" s="32"/>
      <c r="CT743" s="32"/>
      <c r="CU743" s="32"/>
      <c r="CV743" s="32"/>
      <c r="CW743" s="32"/>
      <c r="CX743" s="32"/>
      <c r="CY743" s="32"/>
      <c r="CZ743" s="32"/>
      <c r="DA743" s="32"/>
      <c r="DB743" s="32"/>
      <c r="DC743" s="32"/>
      <c r="DD743" s="32"/>
      <c r="DE743" s="32"/>
      <c r="DF743" s="32"/>
      <c r="DG743" s="32"/>
      <c r="DH743" s="32"/>
      <c r="DI743" s="32"/>
      <c r="DJ743" s="32"/>
      <c r="DK743" s="32"/>
      <c r="DL743" s="32"/>
      <c r="DM743" s="32"/>
      <c r="DN743" s="32"/>
      <c r="DO743" s="32"/>
      <c r="DP743" s="32"/>
      <c r="DQ743" s="32"/>
      <c r="DR743" s="32"/>
      <c r="DS743" s="32"/>
      <c r="DT743" s="32"/>
      <c r="DU743" s="32"/>
      <c r="DV743" s="32"/>
      <c r="DW743" s="32"/>
      <c r="DX743" s="32"/>
      <c r="DY743" s="32"/>
      <c r="DZ743" s="32"/>
      <c r="EA743" s="32"/>
      <c r="EB743" s="32"/>
      <c r="EC743" s="32"/>
      <c r="ED743" s="32"/>
      <c r="EE743" s="32"/>
      <c r="EF743" s="32"/>
      <c r="EG743" s="32"/>
      <c r="EH743" s="32"/>
      <c r="EI743" s="32"/>
      <c r="EJ743" s="32"/>
      <c r="EK743" s="32"/>
      <c r="EL743" s="32"/>
      <c r="EM743" s="32"/>
      <c r="EN743" s="32"/>
      <c r="EO743" s="32"/>
      <c r="EP743" s="32"/>
      <c r="EQ743" s="32"/>
      <c r="ER743" s="32"/>
      <c r="ES743" s="32"/>
      <c r="ET743" s="32"/>
      <c r="EU743" s="32"/>
      <c r="EV743" s="32"/>
      <c r="EW743" s="32"/>
      <c r="EX743" s="32"/>
      <c r="EY743" s="32"/>
      <c r="EZ743" s="32"/>
      <c r="FA743" s="32"/>
      <c r="FB743" s="32"/>
      <c r="FC743" s="32"/>
      <c r="FD743" s="32"/>
      <c r="FE743" s="32"/>
      <c r="FF743" s="32"/>
      <c r="FG743" s="32"/>
      <c r="FH743" s="32"/>
      <c r="FI743" s="32"/>
      <c r="FJ743" s="32"/>
      <c r="FK743" s="32"/>
      <c r="FL743" s="32"/>
      <c r="FM743" s="32"/>
      <c r="FN743" s="32"/>
      <c r="FO743" s="32"/>
      <c r="FP743" s="32"/>
      <c r="FQ743" s="32"/>
      <c r="FR743" s="32"/>
      <c r="FS743" s="32"/>
      <c r="FT743" s="32"/>
      <c r="FU743" s="32"/>
      <c r="FV743" s="32"/>
      <c r="FW743" s="32"/>
      <c r="FX743" s="32"/>
      <c r="FY743" s="32"/>
      <c r="FZ743" s="32"/>
      <c r="GA743" s="32"/>
      <c r="GB743" s="32"/>
      <c r="GC743" s="32"/>
      <c r="GD743" s="32"/>
      <c r="GE743" s="32"/>
      <c r="GF743" s="32"/>
      <c r="GG743" s="32"/>
      <c r="GH743" s="32"/>
      <c r="GI743" s="32"/>
      <c r="GJ743" s="32"/>
      <c r="GK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</row>
    <row r="744" spans="1:258" ht="18" x14ac:dyDescent="0.25">
      <c r="A744" s="33">
        <f>LOOKUP(2,1/($A$4:$A743&lt;&gt;""),$A$4:$A743)+1</f>
        <v>736</v>
      </c>
      <c r="B744" s="34"/>
      <c r="C744" s="48"/>
      <c r="D744" s="35" t="str">
        <f ca="1">IFERROR(IF($E744="","",VLOOKUP($E744,'Currency Pairs'!$B$4:$D$1001,3,FALSE)),"")</f>
        <v/>
      </c>
      <c r="E744" s="47" t="str">
        <f ca="1">IFERROR(IF($D744="","",VLOOKUP($D744,'Currency Pairs'!$A$4:$B$1001,2,FALSE)),"")</f>
        <v/>
      </c>
      <c r="F744" s="48"/>
      <c r="G744" s="47"/>
      <c r="H744" s="47"/>
      <c r="I744" s="47"/>
      <c r="J744" s="49" t="str">
        <f t="shared" si="24"/>
        <v/>
      </c>
      <c r="K744" s="77"/>
      <c r="L744" s="47"/>
      <c r="M744" s="50"/>
      <c r="N744" s="51" t="str">
        <f>IF(OR($G744="",$L744=""),"",ROUND(IF($F744="Long",(L744-G744),(G744-L744)) * POWER(10, VLOOKUP($D744,'Currency Pairs'!$A:$C,3,FALSE)),0))</f>
        <v/>
      </c>
      <c r="O744" s="93" t="str">
        <f>IF($P744="","",(($P744+$Q744+$R744)/LOOKUP(2,1/($V$4:$V743&lt;&gt;""),$V$4:$V743)))</f>
        <v/>
      </c>
      <c r="P744" s="52"/>
      <c r="Q744" s="52"/>
      <c r="R744" s="52"/>
      <c r="S744" s="40" t="str">
        <f t="shared" si="25"/>
        <v/>
      </c>
      <c r="T744" s="64"/>
      <c r="U744" s="64"/>
      <c r="V744" s="39" t="str">
        <f>IF($P744="","",$P744+$Q744+LOOKUP(2,1/($V$4:$V743&lt;&gt;""),$V$4:$V743))</f>
        <v/>
      </c>
      <c r="W744" s="40"/>
      <c r="X744" s="40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  <c r="CY744" s="33"/>
      <c r="CZ744" s="33"/>
      <c r="DA744" s="33"/>
      <c r="DB744" s="33"/>
      <c r="DC744" s="33"/>
      <c r="DD744" s="33"/>
      <c r="DE744" s="33"/>
      <c r="DF744" s="33"/>
      <c r="DG744" s="33"/>
      <c r="DH744" s="33"/>
      <c r="DI744" s="33"/>
      <c r="DJ744" s="33"/>
      <c r="DK744" s="33"/>
      <c r="DL744" s="33"/>
      <c r="DM744" s="33"/>
      <c r="DN744" s="33"/>
      <c r="DO744" s="33"/>
      <c r="DP744" s="33"/>
      <c r="DQ744" s="33"/>
      <c r="DR744" s="33"/>
      <c r="DS744" s="33"/>
      <c r="DT744" s="33"/>
      <c r="DU744" s="33"/>
      <c r="DV744" s="33"/>
      <c r="DW744" s="33"/>
      <c r="DX744" s="33"/>
      <c r="DY744" s="33"/>
      <c r="DZ744" s="33"/>
      <c r="EA744" s="33"/>
      <c r="EB744" s="33"/>
      <c r="EC744" s="33"/>
      <c r="ED744" s="33"/>
      <c r="EE744" s="33"/>
      <c r="EF744" s="33"/>
      <c r="EG744" s="33"/>
      <c r="EH744" s="33"/>
      <c r="EI744" s="33"/>
      <c r="EJ744" s="33"/>
      <c r="EK744" s="33"/>
      <c r="EL744" s="33"/>
      <c r="EM744" s="33"/>
      <c r="EN744" s="33"/>
      <c r="EO744" s="33"/>
      <c r="EP744" s="33"/>
      <c r="EQ744" s="33"/>
      <c r="ER744" s="33"/>
      <c r="ES744" s="33"/>
      <c r="ET744" s="33"/>
      <c r="EU744" s="33"/>
      <c r="EV744" s="33"/>
      <c r="EW744" s="33"/>
      <c r="EX744" s="33"/>
      <c r="EY744" s="33"/>
      <c r="EZ744" s="33"/>
      <c r="FA744" s="33"/>
      <c r="FB744" s="33"/>
      <c r="FC744" s="33"/>
      <c r="FD744" s="33"/>
      <c r="FE744" s="33"/>
      <c r="FF744" s="33"/>
      <c r="FG744" s="33"/>
      <c r="FH744" s="33"/>
      <c r="FI744" s="33"/>
      <c r="FJ744" s="33"/>
      <c r="FK744" s="33"/>
      <c r="FL744" s="33"/>
      <c r="FM744" s="33"/>
      <c r="FN744" s="33"/>
      <c r="FO744" s="33"/>
      <c r="FP744" s="33"/>
      <c r="FQ744" s="33"/>
      <c r="FR744" s="33"/>
      <c r="FS744" s="33"/>
      <c r="FT744" s="33"/>
      <c r="FU744" s="33"/>
      <c r="FV744" s="33"/>
      <c r="FW744" s="33"/>
      <c r="FX744" s="33"/>
      <c r="FY744" s="33"/>
      <c r="FZ744" s="33"/>
      <c r="GA744" s="33"/>
      <c r="GB744" s="33"/>
      <c r="GC744" s="33"/>
      <c r="GD744" s="33"/>
      <c r="GE744" s="33"/>
      <c r="GF744" s="33"/>
      <c r="GG744" s="33"/>
      <c r="GH744" s="33"/>
      <c r="GI744" s="33"/>
      <c r="GJ744" s="33"/>
      <c r="GK744" s="33"/>
      <c r="GL744" s="33"/>
      <c r="GM744" s="33"/>
      <c r="GN744" s="33"/>
      <c r="GO744" s="33"/>
      <c r="GP744" s="33"/>
      <c r="GQ744" s="33"/>
      <c r="GR744" s="33"/>
      <c r="GS744" s="33"/>
      <c r="GT744" s="33"/>
      <c r="GU744" s="33"/>
      <c r="GV744" s="33"/>
      <c r="GW744" s="33"/>
      <c r="GX744" s="33"/>
      <c r="GY744" s="33"/>
      <c r="GZ744" s="33"/>
      <c r="HA744" s="33"/>
      <c r="HB744" s="33"/>
      <c r="HC744" s="33"/>
      <c r="HD744" s="33"/>
      <c r="HE744" s="33"/>
      <c r="HF744" s="33"/>
      <c r="HG744" s="33"/>
      <c r="HH744" s="33"/>
      <c r="HI744" s="33"/>
      <c r="HJ744" s="33"/>
      <c r="HK744" s="33"/>
      <c r="HL744" s="33"/>
      <c r="HM744" s="33"/>
      <c r="HN744" s="33"/>
      <c r="HO744" s="33"/>
      <c r="HP744" s="33"/>
      <c r="HQ744" s="33"/>
      <c r="HR744" s="33"/>
      <c r="HS744" s="33"/>
      <c r="HT744" s="33"/>
      <c r="HU744" s="33"/>
      <c r="HV744" s="33"/>
      <c r="HW744" s="33"/>
      <c r="HX744" s="33"/>
      <c r="HY744" s="33"/>
      <c r="HZ744" s="33"/>
      <c r="IA744" s="33"/>
      <c r="IB744" s="33"/>
      <c r="IC744" s="33"/>
      <c r="ID744" s="33"/>
      <c r="IE744" s="33"/>
      <c r="IF744" s="33"/>
      <c r="IG744" s="33"/>
      <c r="IH744" s="33"/>
      <c r="II744" s="33"/>
      <c r="IJ744" s="33"/>
      <c r="IK744" s="33"/>
      <c r="IL744" s="33"/>
      <c r="IM744" s="33"/>
      <c r="IN744" s="33"/>
      <c r="IO744" s="33"/>
      <c r="IP744" s="33"/>
      <c r="IQ744" s="33"/>
      <c r="IR744" s="33"/>
      <c r="IS744" s="33"/>
      <c r="IT744" s="33"/>
      <c r="IU744" s="33"/>
      <c r="IV744" s="33"/>
      <c r="IW744" s="33"/>
      <c r="IX744" s="33"/>
    </row>
    <row r="745" spans="1:258" ht="18" x14ac:dyDescent="0.25">
      <c r="A745" s="24">
        <f>LOOKUP(2,1/($A$4:$A744&lt;&gt;""),$A$4:$A744)+1</f>
        <v>737</v>
      </c>
      <c r="B745" s="25"/>
      <c r="C745" s="42"/>
      <c r="D745" s="26" t="str">
        <f ca="1">IFERROR(IF($E745="","",VLOOKUP($E745,'Currency Pairs'!$B$4:$D$1001,3,FALSE)),"")</f>
        <v/>
      </c>
      <c r="E745" s="41" t="str">
        <f ca="1">IFERROR(IF($D745="","",VLOOKUP($D745,'Currency Pairs'!$A$4:$B$1001,2,FALSE)),"")</f>
        <v/>
      </c>
      <c r="F745" s="42"/>
      <c r="G745" s="41"/>
      <c r="H745" s="41"/>
      <c r="I745" s="41"/>
      <c r="J745" s="43" t="str">
        <f t="shared" si="24"/>
        <v/>
      </c>
      <c r="K745" s="76"/>
      <c r="L745" s="41"/>
      <c r="M745" s="44"/>
      <c r="N745" s="45" t="str">
        <f>IF(OR($G745="",$L745=""),"",ROUND(IF($F745="Long",(L745-G745),(G745-L745)) * POWER(10, VLOOKUP($D745,'Currency Pairs'!$A:$C,3,FALSE)),0))</f>
        <v/>
      </c>
      <c r="O745" s="89" t="str">
        <f>IF($P745="","",(($P745+$Q745+$R745)/LOOKUP(2,1/($V$4:$V744&lt;&gt;""),$V$4:$V744)))</f>
        <v/>
      </c>
      <c r="P745" s="46"/>
      <c r="Q745" s="46"/>
      <c r="R745" s="46"/>
      <c r="S745" s="31" t="str">
        <f t="shared" si="25"/>
        <v/>
      </c>
      <c r="T745" s="63"/>
      <c r="U745" s="63"/>
      <c r="V745" s="30" t="str">
        <f>IF($P745="","",$P745+$Q745+LOOKUP(2,1/($V$4:$V744&lt;&gt;""),$V$4:$V744))</f>
        <v/>
      </c>
      <c r="W745" s="31"/>
      <c r="X745" s="31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32"/>
      <c r="AO745" s="32"/>
      <c r="AP745" s="32"/>
      <c r="AQ745" s="32"/>
      <c r="AR745" s="32"/>
      <c r="AS745" s="32"/>
      <c r="AT745" s="32"/>
      <c r="AU745" s="32"/>
      <c r="AV745" s="32"/>
      <c r="AW745" s="32"/>
      <c r="AX745" s="32"/>
      <c r="AY745" s="32"/>
      <c r="AZ745" s="32"/>
      <c r="BA745" s="32"/>
      <c r="BB745" s="32"/>
      <c r="BC745" s="32"/>
      <c r="BD745" s="32"/>
      <c r="BE745" s="32"/>
      <c r="BF745" s="32"/>
      <c r="BG745" s="32"/>
      <c r="BH745" s="32"/>
      <c r="BI745" s="32"/>
      <c r="BJ745" s="32"/>
      <c r="BK745" s="32"/>
      <c r="BL745" s="32"/>
      <c r="BM745" s="32"/>
      <c r="BN745" s="32"/>
      <c r="BO745" s="32"/>
      <c r="BP745" s="32"/>
      <c r="BQ745" s="32"/>
      <c r="BR745" s="32"/>
      <c r="BS745" s="32"/>
      <c r="BT745" s="32"/>
      <c r="BU745" s="32"/>
      <c r="BV745" s="32"/>
      <c r="BW745" s="32"/>
      <c r="BX745" s="32"/>
      <c r="BY745" s="32"/>
      <c r="BZ745" s="32"/>
      <c r="CA745" s="32"/>
      <c r="CB745" s="32"/>
      <c r="CC745" s="32"/>
      <c r="CD745" s="32"/>
      <c r="CE745" s="32"/>
      <c r="CF745" s="32"/>
      <c r="CG745" s="32"/>
      <c r="CH745" s="32"/>
      <c r="CI745" s="32"/>
      <c r="CJ745" s="32"/>
      <c r="CK745" s="32"/>
      <c r="CL745" s="32"/>
      <c r="CM745" s="32"/>
      <c r="CN745" s="32"/>
      <c r="CO745" s="32"/>
      <c r="CP745" s="32"/>
      <c r="CQ745" s="32"/>
      <c r="CR745" s="32"/>
      <c r="CS745" s="32"/>
      <c r="CT745" s="32"/>
      <c r="CU745" s="32"/>
      <c r="CV745" s="32"/>
      <c r="CW745" s="32"/>
      <c r="CX745" s="32"/>
      <c r="CY745" s="32"/>
      <c r="CZ745" s="32"/>
      <c r="DA745" s="32"/>
      <c r="DB745" s="32"/>
      <c r="DC745" s="32"/>
      <c r="DD745" s="32"/>
      <c r="DE745" s="32"/>
      <c r="DF745" s="32"/>
      <c r="DG745" s="32"/>
      <c r="DH745" s="32"/>
      <c r="DI745" s="32"/>
      <c r="DJ745" s="32"/>
      <c r="DK745" s="32"/>
      <c r="DL745" s="32"/>
      <c r="DM745" s="32"/>
      <c r="DN745" s="32"/>
      <c r="DO745" s="32"/>
      <c r="DP745" s="32"/>
      <c r="DQ745" s="32"/>
      <c r="DR745" s="32"/>
      <c r="DS745" s="32"/>
      <c r="DT745" s="32"/>
      <c r="DU745" s="32"/>
      <c r="DV745" s="32"/>
      <c r="DW745" s="32"/>
      <c r="DX745" s="32"/>
      <c r="DY745" s="32"/>
      <c r="DZ745" s="32"/>
      <c r="EA745" s="32"/>
      <c r="EB745" s="32"/>
      <c r="EC745" s="32"/>
      <c r="ED745" s="32"/>
      <c r="EE745" s="32"/>
      <c r="EF745" s="32"/>
      <c r="EG745" s="32"/>
      <c r="EH745" s="32"/>
      <c r="EI745" s="32"/>
      <c r="EJ745" s="32"/>
      <c r="EK745" s="32"/>
      <c r="EL745" s="32"/>
      <c r="EM745" s="32"/>
      <c r="EN745" s="32"/>
      <c r="EO745" s="32"/>
      <c r="EP745" s="32"/>
      <c r="EQ745" s="32"/>
      <c r="ER745" s="32"/>
      <c r="ES745" s="32"/>
      <c r="ET745" s="32"/>
      <c r="EU745" s="32"/>
      <c r="EV745" s="32"/>
      <c r="EW745" s="32"/>
      <c r="EX745" s="32"/>
      <c r="EY745" s="32"/>
      <c r="EZ745" s="32"/>
      <c r="FA745" s="32"/>
      <c r="FB745" s="32"/>
      <c r="FC745" s="32"/>
      <c r="FD745" s="32"/>
      <c r="FE745" s="32"/>
      <c r="FF745" s="32"/>
      <c r="FG745" s="32"/>
      <c r="FH745" s="32"/>
      <c r="FI745" s="32"/>
      <c r="FJ745" s="32"/>
      <c r="FK745" s="32"/>
      <c r="FL745" s="32"/>
      <c r="FM745" s="32"/>
      <c r="FN745" s="32"/>
      <c r="FO745" s="32"/>
      <c r="FP745" s="32"/>
      <c r="FQ745" s="32"/>
      <c r="FR745" s="32"/>
      <c r="FS745" s="32"/>
      <c r="FT745" s="32"/>
      <c r="FU745" s="32"/>
      <c r="FV745" s="32"/>
      <c r="FW745" s="32"/>
      <c r="FX745" s="32"/>
      <c r="FY745" s="32"/>
      <c r="FZ745" s="32"/>
      <c r="GA745" s="32"/>
      <c r="GB745" s="32"/>
      <c r="GC745" s="32"/>
      <c r="GD745" s="32"/>
      <c r="GE745" s="32"/>
      <c r="GF745" s="32"/>
      <c r="GG745" s="32"/>
      <c r="GH745" s="32"/>
      <c r="GI745" s="32"/>
      <c r="GJ745" s="32"/>
      <c r="GK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</row>
    <row r="746" spans="1:258" ht="18" x14ac:dyDescent="0.25">
      <c r="A746" s="33">
        <f>LOOKUP(2,1/($A$4:$A745&lt;&gt;""),$A$4:$A745)+1</f>
        <v>738</v>
      </c>
      <c r="B746" s="34"/>
      <c r="C746" s="48"/>
      <c r="D746" s="35" t="str">
        <f ca="1">IFERROR(IF($E746="","",VLOOKUP($E746,'Currency Pairs'!$B$4:$D$1001,3,FALSE)),"")</f>
        <v/>
      </c>
      <c r="E746" s="47" t="str">
        <f ca="1">IFERROR(IF($D746="","",VLOOKUP($D746,'Currency Pairs'!$A$4:$B$1001,2,FALSE)),"")</f>
        <v/>
      </c>
      <c r="F746" s="48"/>
      <c r="G746" s="47"/>
      <c r="H746" s="47"/>
      <c r="I746" s="47"/>
      <c r="J746" s="49" t="str">
        <f t="shared" si="24"/>
        <v/>
      </c>
      <c r="K746" s="77"/>
      <c r="L746" s="47"/>
      <c r="M746" s="50"/>
      <c r="N746" s="51" t="str">
        <f>IF(OR($G746="",$L746=""),"",ROUND(IF($F746="Long",(L746-G746),(G746-L746)) * POWER(10, VLOOKUP($D746,'Currency Pairs'!$A:$C,3,FALSE)),0))</f>
        <v/>
      </c>
      <c r="O746" s="93" t="str">
        <f>IF($P746="","",(($P746+$Q746+$R746)/LOOKUP(2,1/($V$4:$V745&lt;&gt;""),$V$4:$V745)))</f>
        <v/>
      </c>
      <c r="P746" s="52"/>
      <c r="Q746" s="52"/>
      <c r="R746" s="52"/>
      <c r="S746" s="40" t="str">
        <f t="shared" si="25"/>
        <v/>
      </c>
      <c r="T746" s="64"/>
      <c r="U746" s="64"/>
      <c r="V746" s="39" t="str">
        <f>IF($P746="","",$P746+$Q746+LOOKUP(2,1/($V$4:$V745&lt;&gt;""),$V$4:$V745))</f>
        <v/>
      </c>
      <c r="W746" s="40"/>
      <c r="X746" s="40"/>
      <c r="Y746" s="33"/>
      <c r="Z746" s="33"/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  <c r="AW746" s="33"/>
      <c r="AX746" s="33"/>
      <c r="AY746" s="33"/>
      <c r="AZ746" s="33"/>
      <c r="BA746" s="33"/>
      <c r="BB746" s="33"/>
      <c r="BC746" s="33"/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  <c r="BY746" s="33"/>
      <c r="BZ746" s="33"/>
      <c r="CA746" s="33"/>
      <c r="CB746" s="33"/>
      <c r="CC746" s="33"/>
      <c r="CD746" s="33"/>
      <c r="CE746" s="33"/>
      <c r="CF746" s="33"/>
      <c r="CG746" s="33"/>
      <c r="CH746" s="33"/>
      <c r="CI746" s="33"/>
      <c r="CJ746" s="33"/>
      <c r="CK746" s="33"/>
      <c r="CL746" s="33"/>
      <c r="CM746" s="33"/>
      <c r="CN746" s="33"/>
      <c r="CO746" s="33"/>
      <c r="CP746" s="33"/>
      <c r="CQ746" s="33"/>
      <c r="CR746" s="33"/>
      <c r="CS746" s="33"/>
      <c r="CT746" s="33"/>
      <c r="CU746" s="33"/>
      <c r="CV746" s="33"/>
      <c r="CW746" s="33"/>
      <c r="CX746" s="33"/>
      <c r="CY746" s="33"/>
      <c r="CZ746" s="33"/>
      <c r="DA746" s="33"/>
      <c r="DB746" s="33"/>
      <c r="DC746" s="33"/>
      <c r="DD746" s="33"/>
      <c r="DE746" s="33"/>
      <c r="DF746" s="33"/>
      <c r="DG746" s="33"/>
      <c r="DH746" s="33"/>
      <c r="DI746" s="33"/>
      <c r="DJ746" s="33"/>
      <c r="DK746" s="33"/>
      <c r="DL746" s="33"/>
      <c r="DM746" s="33"/>
      <c r="DN746" s="33"/>
      <c r="DO746" s="33"/>
      <c r="DP746" s="33"/>
      <c r="DQ746" s="33"/>
      <c r="DR746" s="33"/>
      <c r="DS746" s="33"/>
      <c r="DT746" s="33"/>
      <c r="DU746" s="33"/>
      <c r="DV746" s="33"/>
      <c r="DW746" s="33"/>
      <c r="DX746" s="33"/>
      <c r="DY746" s="33"/>
      <c r="DZ746" s="33"/>
      <c r="EA746" s="33"/>
      <c r="EB746" s="33"/>
      <c r="EC746" s="33"/>
      <c r="ED746" s="33"/>
      <c r="EE746" s="33"/>
      <c r="EF746" s="33"/>
      <c r="EG746" s="33"/>
      <c r="EH746" s="33"/>
      <c r="EI746" s="33"/>
      <c r="EJ746" s="33"/>
      <c r="EK746" s="33"/>
      <c r="EL746" s="33"/>
      <c r="EM746" s="33"/>
      <c r="EN746" s="33"/>
      <c r="EO746" s="33"/>
      <c r="EP746" s="33"/>
      <c r="EQ746" s="33"/>
      <c r="ER746" s="33"/>
      <c r="ES746" s="33"/>
      <c r="ET746" s="33"/>
      <c r="EU746" s="33"/>
      <c r="EV746" s="33"/>
      <c r="EW746" s="33"/>
      <c r="EX746" s="33"/>
      <c r="EY746" s="33"/>
      <c r="EZ746" s="33"/>
      <c r="FA746" s="33"/>
      <c r="FB746" s="33"/>
      <c r="FC746" s="33"/>
      <c r="FD746" s="33"/>
      <c r="FE746" s="33"/>
      <c r="FF746" s="33"/>
      <c r="FG746" s="33"/>
      <c r="FH746" s="33"/>
      <c r="FI746" s="33"/>
      <c r="FJ746" s="33"/>
      <c r="FK746" s="33"/>
      <c r="FL746" s="33"/>
      <c r="FM746" s="33"/>
      <c r="FN746" s="33"/>
      <c r="FO746" s="33"/>
      <c r="FP746" s="33"/>
      <c r="FQ746" s="33"/>
      <c r="FR746" s="33"/>
      <c r="FS746" s="33"/>
      <c r="FT746" s="33"/>
      <c r="FU746" s="33"/>
      <c r="FV746" s="33"/>
      <c r="FW746" s="33"/>
      <c r="FX746" s="33"/>
      <c r="FY746" s="33"/>
      <c r="FZ746" s="33"/>
      <c r="GA746" s="33"/>
      <c r="GB746" s="33"/>
      <c r="GC746" s="33"/>
      <c r="GD746" s="33"/>
      <c r="GE746" s="33"/>
      <c r="GF746" s="33"/>
      <c r="GG746" s="33"/>
      <c r="GH746" s="33"/>
      <c r="GI746" s="33"/>
      <c r="GJ746" s="33"/>
      <c r="GK746" s="33"/>
      <c r="GL746" s="33"/>
      <c r="GM746" s="33"/>
      <c r="GN746" s="33"/>
      <c r="GO746" s="33"/>
      <c r="GP746" s="33"/>
      <c r="GQ746" s="33"/>
      <c r="GR746" s="33"/>
      <c r="GS746" s="33"/>
      <c r="GT746" s="33"/>
      <c r="GU746" s="33"/>
      <c r="GV746" s="33"/>
      <c r="GW746" s="33"/>
      <c r="GX746" s="33"/>
      <c r="GY746" s="33"/>
      <c r="GZ746" s="33"/>
      <c r="HA746" s="33"/>
      <c r="HB746" s="33"/>
      <c r="HC746" s="33"/>
      <c r="HD746" s="33"/>
      <c r="HE746" s="33"/>
      <c r="HF746" s="33"/>
      <c r="HG746" s="33"/>
      <c r="HH746" s="33"/>
      <c r="HI746" s="33"/>
      <c r="HJ746" s="33"/>
      <c r="HK746" s="33"/>
      <c r="HL746" s="33"/>
      <c r="HM746" s="33"/>
      <c r="HN746" s="33"/>
      <c r="HO746" s="33"/>
      <c r="HP746" s="33"/>
      <c r="HQ746" s="33"/>
      <c r="HR746" s="33"/>
      <c r="HS746" s="33"/>
      <c r="HT746" s="33"/>
      <c r="HU746" s="33"/>
      <c r="HV746" s="33"/>
      <c r="HW746" s="33"/>
      <c r="HX746" s="33"/>
      <c r="HY746" s="33"/>
      <c r="HZ746" s="33"/>
      <c r="IA746" s="33"/>
      <c r="IB746" s="33"/>
      <c r="IC746" s="33"/>
      <c r="ID746" s="33"/>
      <c r="IE746" s="33"/>
      <c r="IF746" s="33"/>
      <c r="IG746" s="33"/>
      <c r="IH746" s="33"/>
      <c r="II746" s="33"/>
      <c r="IJ746" s="33"/>
      <c r="IK746" s="33"/>
      <c r="IL746" s="33"/>
      <c r="IM746" s="33"/>
      <c r="IN746" s="33"/>
      <c r="IO746" s="33"/>
      <c r="IP746" s="33"/>
      <c r="IQ746" s="33"/>
      <c r="IR746" s="33"/>
      <c r="IS746" s="33"/>
      <c r="IT746" s="33"/>
      <c r="IU746" s="33"/>
      <c r="IV746" s="33"/>
      <c r="IW746" s="33"/>
      <c r="IX746" s="33"/>
    </row>
    <row r="747" spans="1:258" ht="18" x14ac:dyDescent="0.25">
      <c r="A747" s="24">
        <f>LOOKUP(2,1/($A$4:$A746&lt;&gt;""),$A$4:$A746)+1</f>
        <v>739</v>
      </c>
      <c r="B747" s="25"/>
      <c r="C747" s="42"/>
      <c r="D747" s="26" t="str">
        <f ca="1">IFERROR(IF($E747="","",VLOOKUP($E747,'Currency Pairs'!$B$4:$D$1001,3,FALSE)),"")</f>
        <v/>
      </c>
      <c r="E747" s="41" t="str">
        <f ca="1">IFERROR(IF($D747="","",VLOOKUP($D747,'Currency Pairs'!$A$4:$B$1001,2,FALSE)),"")</f>
        <v/>
      </c>
      <c r="F747" s="42"/>
      <c r="G747" s="41"/>
      <c r="H747" s="41"/>
      <c r="I747" s="41"/>
      <c r="J747" s="43" t="str">
        <f t="shared" si="24"/>
        <v/>
      </c>
      <c r="K747" s="76"/>
      <c r="L747" s="41"/>
      <c r="M747" s="44"/>
      <c r="N747" s="45" t="str">
        <f>IF(OR($G747="",$L747=""),"",ROUND(IF($F747="Long",(L747-G747),(G747-L747)) * POWER(10, VLOOKUP($D747,'Currency Pairs'!$A:$C,3,FALSE)),0))</f>
        <v/>
      </c>
      <c r="O747" s="89" t="str">
        <f>IF($P747="","",(($P747+$Q747+$R747)/LOOKUP(2,1/($V$4:$V746&lt;&gt;""),$V$4:$V746)))</f>
        <v/>
      </c>
      <c r="P747" s="46"/>
      <c r="Q747" s="46"/>
      <c r="R747" s="46"/>
      <c r="S747" s="31" t="str">
        <f t="shared" si="25"/>
        <v/>
      </c>
      <c r="T747" s="63"/>
      <c r="U747" s="63"/>
      <c r="V747" s="30" t="str">
        <f>IF($P747="","",$P747+$Q747+LOOKUP(2,1/($V$4:$V746&lt;&gt;""),$V$4:$V746))</f>
        <v/>
      </c>
      <c r="W747" s="31"/>
      <c r="X747" s="31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32"/>
      <c r="AO747" s="32"/>
      <c r="AP747" s="32"/>
      <c r="AQ747" s="32"/>
      <c r="AR747" s="32"/>
      <c r="AS747" s="32"/>
      <c r="AT747" s="32"/>
      <c r="AU747" s="32"/>
      <c r="AV747" s="32"/>
      <c r="AW747" s="32"/>
      <c r="AX747" s="32"/>
      <c r="AY747" s="32"/>
      <c r="AZ747" s="32"/>
      <c r="BA747" s="32"/>
      <c r="BB747" s="32"/>
      <c r="BC747" s="32"/>
      <c r="BD747" s="32"/>
      <c r="BE747" s="32"/>
      <c r="BF747" s="32"/>
      <c r="BG747" s="32"/>
      <c r="BH747" s="32"/>
      <c r="BI747" s="32"/>
      <c r="BJ747" s="32"/>
      <c r="BK747" s="32"/>
      <c r="BL747" s="32"/>
      <c r="BM747" s="32"/>
      <c r="BN747" s="32"/>
      <c r="BO747" s="32"/>
      <c r="BP747" s="32"/>
      <c r="BQ747" s="32"/>
      <c r="BR747" s="32"/>
      <c r="BS747" s="32"/>
      <c r="BT747" s="32"/>
      <c r="BU747" s="32"/>
      <c r="BV747" s="32"/>
      <c r="BW747" s="32"/>
      <c r="BX747" s="32"/>
      <c r="BY747" s="32"/>
      <c r="BZ747" s="32"/>
      <c r="CA747" s="32"/>
      <c r="CB747" s="32"/>
      <c r="CC747" s="32"/>
      <c r="CD747" s="32"/>
      <c r="CE747" s="32"/>
      <c r="CF747" s="32"/>
      <c r="CG747" s="32"/>
      <c r="CH747" s="32"/>
      <c r="CI747" s="32"/>
      <c r="CJ747" s="32"/>
      <c r="CK747" s="32"/>
      <c r="CL747" s="32"/>
      <c r="CM747" s="32"/>
      <c r="CN747" s="32"/>
      <c r="CO747" s="32"/>
      <c r="CP747" s="32"/>
      <c r="CQ747" s="32"/>
      <c r="CR747" s="32"/>
      <c r="CS747" s="32"/>
      <c r="CT747" s="32"/>
      <c r="CU747" s="32"/>
      <c r="CV747" s="32"/>
      <c r="CW747" s="32"/>
      <c r="CX747" s="32"/>
      <c r="CY747" s="32"/>
      <c r="CZ747" s="32"/>
      <c r="DA747" s="32"/>
      <c r="DB747" s="32"/>
      <c r="DC747" s="32"/>
      <c r="DD747" s="32"/>
      <c r="DE747" s="32"/>
      <c r="DF747" s="32"/>
      <c r="DG747" s="32"/>
      <c r="DH747" s="32"/>
      <c r="DI747" s="32"/>
      <c r="DJ747" s="32"/>
      <c r="DK747" s="32"/>
      <c r="DL747" s="32"/>
      <c r="DM747" s="32"/>
      <c r="DN747" s="32"/>
      <c r="DO747" s="32"/>
      <c r="DP747" s="32"/>
      <c r="DQ747" s="32"/>
      <c r="DR747" s="32"/>
      <c r="DS747" s="32"/>
      <c r="DT747" s="32"/>
      <c r="DU747" s="32"/>
      <c r="DV747" s="32"/>
      <c r="DW747" s="32"/>
      <c r="DX747" s="32"/>
      <c r="DY747" s="32"/>
      <c r="DZ747" s="32"/>
      <c r="EA747" s="32"/>
      <c r="EB747" s="32"/>
      <c r="EC747" s="32"/>
      <c r="ED747" s="32"/>
      <c r="EE747" s="32"/>
      <c r="EF747" s="32"/>
      <c r="EG747" s="32"/>
      <c r="EH747" s="32"/>
      <c r="EI747" s="32"/>
      <c r="EJ747" s="32"/>
      <c r="EK747" s="32"/>
      <c r="EL747" s="32"/>
      <c r="EM747" s="32"/>
      <c r="EN747" s="32"/>
      <c r="EO747" s="32"/>
      <c r="EP747" s="32"/>
      <c r="EQ747" s="32"/>
      <c r="ER747" s="32"/>
      <c r="ES747" s="32"/>
      <c r="ET747" s="32"/>
      <c r="EU747" s="32"/>
      <c r="EV747" s="32"/>
      <c r="EW747" s="32"/>
      <c r="EX747" s="32"/>
      <c r="EY747" s="32"/>
      <c r="EZ747" s="32"/>
      <c r="FA747" s="32"/>
      <c r="FB747" s="32"/>
      <c r="FC747" s="32"/>
      <c r="FD747" s="32"/>
      <c r="FE747" s="32"/>
      <c r="FF747" s="32"/>
      <c r="FG747" s="32"/>
      <c r="FH747" s="32"/>
      <c r="FI747" s="32"/>
      <c r="FJ747" s="32"/>
      <c r="FK747" s="32"/>
      <c r="FL747" s="32"/>
      <c r="FM747" s="32"/>
      <c r="FN747" s="32"/>
      <c r="FO747" s="32"/>
      <c r="FP747" s="32"/>
      <c r="FQ747" s="32"/>
      <c r="FR747" s="32"/>
      <c r="FS747" s="32"/>
      <c r="FT747" s="32"/>
      <c r="FU747" s="32"/>
      <c r="FV747" s="32"/>
      <c r="FW747" s="32"/>
      <c r="FX747" s="32"/>
      <c r="FY747" s="32"/>
      <c r="FZ747" s="32"/>
      <c r="GA747" s="32"/>
      <c r="GB747" s="32"/>
      <c r="GC747" s="32"/>
      <c r="GD747" s="32"/>
      <c r="GE747" s="32"/>
      <c r="GF747" s="32"/>
      <c r="GG747" s="32"/>
      <c r="GH747" s="32"/>
      <c r="GI747" s="32"/>
      <c r="GJ747" s="32"/>
      <c r="GK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</row>
    <row r="748" spans="1:258" ht="18" x14ac:dyDescent="0.25">
      <c r="A748" s="33">
        <f>LOOKUP(2,1/($A$4:$A747&lt;&gt;""),$A$4:$A747)+1</f>
        <v>740</v>
      </c>
      <c r="B748" s="34"/>
      <c r="C748" s="48"/>
      <c r="D748" s="35" t="str">
        <f ca="1">IFERROR(IF($E748="","",VLOOKUP($E748,'Currency Pairs'!$B$4:$D$1001,3,FALSE)),"")</f>
        <v/>
      </c>
      <c r="E748" s="47" t="str">
        <f ca="1">IFERROR(IF($D748="","",VLOOKUP($D748,'Currency Pairs'!$A$4:$B$1001,2,FALSE)),"")</f>
        <v/>
      </c>
      <c r="F748" s="48"/>
      <c r="G748" s="47"/>
      <c r="H748" s="47"/>
      <c r="I748" s="47"/>
      <c r="J748" s="49" t="str">
        <f t="shared" si="24"/>
        <v/>
      </c>
      <c r="K748" s="77"/>
      <c r="L748" s="47"/>
      <c r="M748" s="50"/>
      <c r="N748" s="51" t="str">
        <f>IF(OR($G748="",$L748=""),"",ROUND(IF($F748="Long",(L748-G748),(G748-L748)) * POWER(10, VLOOKUP($D748,'Currency Pairs'!$A:$C,3,FALSE)),0))</f>
        <v/>
      </c>
      <c r="O748" s="93" t="str">
        <f>IF($P748="","",(($P748+$Q748+$R748)/LOOKUP(2,1/($V$4:$V747&lt;&gt;""),$V$4:$V747)))</f>
        <v/>
      </c>
      <c r="P748" s="52"/>
      <c r="Q748" s="52"/>
      <c r="R748" s="52"/>
      <c r="S748" s="40" t="str">
        <f t="shared" si="25"/>
        <v/>
      </c>
      <c r="T748" s="64"/>
      <c r="U748" s="64"/>
      <c r="V748" s="39" t="str">
        <f>IF($P748="","",$P748+$Q748+LOOKUP(2,1/($V$4:$V747&lt;&gt;""),$V$4:$V747))</f>
        <v/>
      </c>
      <c r="W748" s="40"/>
      <c r="X748" s="40"/>
      <c r="Y748" s="33"/>
      <c r="Z748" s="33"/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  <c r="CY748" s="33"/>
      <c r="CZ748" s="33"/>
      <c r="DA748" s="33"/>
      <c r="DB748" s="33"/>
      <c r="DC748" s="33"/>
      <c r="DD748" s="33"/>
      <c r="DE748" s="33"/>
      <c r="DF748" s="33"/>
      <c r="DG748" s="33"/>
      <c r="DH748" s="33"/>
      <c r="DI748" s="33"/>
      <c r="DJ748" s="33"/>
      <c r="DK748" s="33"/>
      <c r="DL748" s="33"/>
      <c r="DM748" s="33"/>
      <c r="DN748" s="33"/>
      <c r="DO748" s="33"/>
      <c r="DP748" s="33"/>
      <c r="DQ748" s="33"/>
      <c r="DR748" s="33"/>
      <c r="DS748" s="33"/>
      <c r="DT748" s="33"/>
      <c r="DU748" s="33"/>
      <c r="DV748" s="33"/>
      <c r="DW748" s="33"/>
      <c r="DX748" s="33"/>
      <c r="DY748" s="33"/>
      <c r="DZ748" s="33"/>
      <c r="EA748" s="33"/>
      <c r="EB748" s="33"/>
      <c r="EC748" s="33"/>
      <c r="ED748" s="33"/>
      <c r="EE748" s="33"/>
      <c r="EF748" s="33"/>
      <c r="EG748" s="33"/>
      <c r="EH748" s="33"/>
      <c r="EI748" s="33"/>
      <c r="EJ748" s="33"/>
      <c r="EK748" s="33"/>
      <c r="EL748" s="33"/>
      <c r="EM748" s="33"/>
      <c r="EN748" s="33"/>
      <c r="EO748" s="33"/>
      <c r="EP748" s="33"/>
      <c r="EQ748" s="33"/>
      <c r="ER748" s="33"/>
      <c r="ES748" s="33"/>
      <c r="ET748" s="33"/>
      <c r="EU748" s="33"/>
      <c r="EV748" s="33"/>
      <c r="EW748" s="33"/>
      <c r="EX748" s="33"/>
      <c r="EY748" s="33"/>
      <c r="EZ748" s="33"/>
      <c r="FA748" s="33"/>
      <c r="FB748" s="33"/>
      <c r="FC748" s="33"/>
      <c r="FD748" s="33"/>
      <c r="FE748" s="33"/>
      <c r="FF748" s="33"/>
      <c r="FG748" s="33"/>
      <c r="FH748" s="33"/>
      <c r="FI748" s="33"/>
      <c r="FJ748" s="33"/>
      <c r="FK748" s="33"/>
      <c r="FL748" s="33"/>
      <c r="FM748" s="33"/>
      <c r="FN748" s="33"/>
      <c r="FO748" s="33"/>
      <c r="FP748" s="33"/>
      <c r="FQ748" s="33"/>
      <c r="FR748" s="33"/>
      <c r="FS748" s="33"/>
      <c r="FT748" s="33"/>
      <c r="FU748" s="33"/>
      <c r="FV748" s="33"/>
      <c r="FW748" s="33"/>
      <c r="FX748" s="33"/>
      <c r="FY748" s="33"/>
      <c r="FZ748" s="33"/>
      <c r="GA748" s="33"/>
      <c r="GB748" s="33"/>
      <c r="GC748" s="33"/>
      <c r="GD748" s="33"/>
      <c r="GE748" s="33"/>
      <c r="GF748" s="33"/>
      <c r="GG748" s="33"/>
      <c r="GH748" s="33"/>
      <c r="GI748" s="33"/>
      <c r="GJ748" s="33"/>
      <c r="GK748" s="33"/>
      <c r="GL748" s="33"/>
      <c r="GM748" s="33"/>
      <c r="GN748" s="33"/>
      <c r="GO748" s="33"/>
      <c r="GP748" s="33"/>
      <c r="GQ748" s="33"/>
      <c r="GR748" s="33"/>
      <c r="GS748" s="33"/>
      <c r="GT748" s="33"/>
      <c r="GU748" s="33"/>
      <c r="GV748" s="33"/>
      <c r="GW748" s="33"/>
      <c r="GX748" s="33"/>
      <c r="GY748" s="33"/>
      <c r="GZ748" s="33"/>
      <c r="HA748" s="33"/>
      <c r="HB748" s="33"/>
      <c r="HC748" s="33"/>
      <c r="HD748" s="33"/>
      <c r="HE748" s="33"/>
      <c r="HF748" s="33"/>
      <c r="HG748" s="33"/>
      <c r="HH748" s="33"/>
      <c r="HI748" s="33"/>
      <c r="HJ748" s="33"/>
      <c r="HK748" s="33"/>
      <c r="HL748" s="33"/>
      <c r="HM748" s="33"/>
      <c r="HN748" s="33"/>
      <c r="HO748" s="33"/>
      <c r="HP748" s="33"/>
      <c r="HQ748" s="33"/>
      <c r="HR748" s="33"/>
      <c r="HS748" s="33"/>
      <c r="HT748" s="33"/>
      <c r="HU748" s="33"/>
      <c r="HV748" s="33"/>
      <c r="HW748" s="33"/>
      <c r="HX748" s="33"/>
      <c r="HY748" s="33"/>
      <c r="HZ748" s="33"/>
      <c r="IA748" s="33"/>
      <c r="IB748" s="33"/>
      <c r="IC748" s="33"/>
      <c r="ID748" s="33"/>
      <c r="IE748" s="33"/>
      <c r="IF748" s="33"/>
      <c r="IG748" s="33"/>
      <c r="IH748" s="33"/>
      <c r="II748" s="33"/>
      <c r="IJ748" s="33"/>
      <c r="IK748" s="33"/>
      <c r="IL748" s="33"/>
      <c r="IM748" s="33"/>
      <c r="IN748" s="33"/>
      <c r="IO748" s="33"/>
      <c r="IP748" s="33"/>
      <c r="IQ748" s="33"/>
      <c r="IR748" s="33"/>
      <c r="IS748" s="33"/>
      <c r="IT748" s="33"/>
      <c r="IU748" s="33"/>
      <c r="IV748" s="33"/>
      <c r="IW748" s="33"/>
      <c r="IX748" s="33"/>
    </row>
    <row r="749" spans="1:258" ht="18" x14ac:dyDescent="0.25">
      <c r="A749" s="24">
        <f>LOOKUP(2,1/($A$4:$A748&lt;&gt;""),$A$4:$A748)+1</f>
        <v>741</v>
      </c>
      <c r="B749" s="25"/>
      <c r="C749" s="42"/>
      <c r="D749" s="26" t="str">
        <f ca="1">IFERROR(IF($E749="","",VLOOKUP($E749,'Currency Pairs'!$B$4:$D$1001,3,FALSE)),"")</f>
        <v/>
      </c>
      <c r="E749" s="41" t="str">
        <f ca="1">IFERROR(IF($D749="","",VLOOKUP($D749,'Currency Pairs'!$A$4:$B$1001,2,FALSE)),"")</f>
        <v/>
      </c>
      <c r="F749" s="42"/>
      <c r="G749" s="41"/>
      <c r="H749" s="41"/>
      <c r="I749" s="41"/>
      <c r="J749" s="43" t="str">
        <f t="shared" si="24"/>
        <v/>
      </c>
      <c r="K749" s="76"/>
      <c r="L749" s="41"/>
      <c r="M749" s="44"/>
      <c r="N749" s="45" t="str">
        <f>IF(OR($G749="",$L749=""),"",ROUND(IF($F749="Long",(L749-G749),(G749-L749)) * POWER(10, VLOOKUP($D749,'Currency Pairs'!$A:$C,3,FALSE)),0))</f>
        <v/>
      </c>
      <c r="O749" s="89" t="str">
        <f>IF($P749="","",(($P749+$Q749+$R749)/LOOKUP(2,1/($V$4:$V748&lt;&gt;""),$V$4:$V748)))</f>
        <v/>
      </c>
      <c r="P749" s="46"/>
      <c r="Q749" s="46"/>
      <c r="R749" s="46"/>
      <c r="S749" s="31" t="str">
        <f t="shared" si="25"/>
        <v/>
      </c>
      <c r="T749" s="63"/>
      <c r="U749" s="63"/>
      <c r="V749" s="30" t="str">
        <f>IF($P749="","",$P749+$Q749+LOOKUP(2,1/($V$4:$V748&lt;&gt;""),$V$4:$V748))</f>
        <v/>
      </c>
      <c r="W749" s="31"/>
      <c r="X749" s="31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32"/>
      <c r="AO749" s="32"/>
      <c r="AP749" s="32"/>
      <c r="AQ749" s="32"/>
      <c r="AR749" s="32"/>
      <c r="AS749" s="32"/>
      <c r="AT749" s="32"/>
      <c r="AU749" s="32"/>
      <c r="AV749" s="32"/>
      <c r="AW749" s="32"/>
      <c r="AX749" s="32"/>
      <c r="AY749" s="32"/>
      <c r="AZ749" s="32"/>
      <c r="BA749" s="32"/>
      <c r="BB749" s="32"/>
      <c r="BC749" s="32"/>
      <c r="BD749" s="32"/>
      <c r="BE749" s="32"/>
      <c r="BF749" s="32"/>
      <c r="BG749" s="32"/>
      <c r="BH749" s="32"/>
      <c r="BI749" s="32"/>
      <c r="BJ749" s="32"/>
      <c r="BK749" s="32"/>
      <c r="BL749" s="32"/>
      <c r="BM749" s="32"/>
      <c r="BN749" s="32"/>
      <c r="BO749" s="32"/>
      <c r="BP749" s="32"/>
      <c r="BQ749" s="32"/>
      <c r="BR749" s="32"/>
      <c r="BS749" s="32"/>
      <c r="BT749" s="32"/>
      <c r="BU749" s="32"/>
      <c r="BV749" s="32"/>
      <c r="BW749" s="32"/>
      <c r="BX749" s="32"/>
      <c r="BY749" s="32"/>
      <c r="BZ749" s="32"/>
      <c r="CA749" s="32"/>
      <c r="CB749" s="32"/>
      <c r="CC749" s="32"/>
      <c r="CD749" s="32"/>
      <c r="CE749" s="32"/>
      <c r="CF749" s="32"/>
      <c r="CG749" s="32"/>
      <c r="CH749" s="32"/>
      <c r="CI749" s="32"/>
      <c r="CJ749" s="32"/>
      <c r="CK749" s="32"/>
      <c r="CL749" s="32"/>
      <c r="CM749" s="32"/>
      <c r="CN749" s="32"/>
      <c r="CO749" s="32"/>
      <c r="CP749" s="32"/>
      <c r="CQ749" s="32"/>
      <c r="CR749" s="32"/>
      <c r="CS749" s="32"/>
      <c r="CT749" s="32"/>
      <c r="CU749" s="32"/>
      <c r="CV749" s="32"/>
      <c r="CW749" s="32"/>
      <c r="CX749" s="32"/>
      <c r="CY749" s="32"/>
      <c r="CZ749" s="32"/>
      <c r="DA749" s="32"/>
      <c r="DB749" s="32"/>
      <c r="DC749" s="32"/>
      <c r="DD749" s="32"/>
      <c r="DE749" s="32"/>
      <c r="DF749" s="32"/>
      <c r="DG749" s="32"/>
      <c r="DH749" s="32"/>
      <c r="DI749" s="32"/>
      <c r="DJ749" s="32"/>
      <c r="DK749" s="32"/>
      <c r="DL749" s="32"/>
      <c r="DM749" s="32"/>
      <c r="DN749" s="32"/>
      <c r="DO749" s="32"/>
      <c r="DP749" s="32"/>
      <c r="DQ749" s="32"/>
      <c r="DR749" s="32"/>
      <c r="DS749" s="32"/>
      <c r="DT749" s="32"/>
      <c r="DU749" s="32"/>
      <c r="DV749" s="32"/>
      <c r="DW749" s="32"/>
      <c r="DX749" s="32"/>
      <c r="DY749" s="32"/>
      <c r="DZ749" s="32"/>
      <c r="EA749" s="32"/>
      <c r="EB749" s="32"/>
      <c r="EC749" s="32"/>
      <c r="ED749" s="32"/>
      <c r="EE749" s="32"/>
      <c r="EF749" s="32"/>
      <c r="EG749" s="32"/>
      <c r="EH749" s="32"/>
      <c r="EI749" s="32"/>
      <c r="EJ749" s="32"/>
      <c r="EK749" s="32"/>
      <c r="EL749" s="32"/>
      <c r="EM749" s="32"/>
      <c r="EN749" s="32"/>
      <c r="EO749" s="32"/>
      <c r="EP749" s="32"/>
      <c r="EQ749" s="32"/>
      <c r="ER749" s="32"/>
      <c r="ES749" s="32"/>
      <c r="ET749" s="32"/>
      <c r="EU749" s="32"/>
      <c r="EV749" s="32"/>
      <c r="EW749" s="32"/>
      <c r="EX749" s="32"/>
      <c r="EY749" s="32"/>
      <c r="EZ749" s="32"/>
      <c r="FA749" s="32"/>
      <c r="FB749" s="32"/>
      <c r="FC749" s="32"/>
      <c r="FD749" s="32"/>
      <c r="FE749" s="32"/>
      <c r="FF749" s="32"/>
      <c r="FG749" s="32"/>
      <c r="FH749" s="32"/>
      <c r="FI749" s="32"/>
      <c r="FJ749" s="32"/>
      <c r="FK749" s="32"/>
      <c r="FL749" s="32"/>
      <c r="FM749" s="32"/>
      <c r="FN749" s="32"/>
      <c r="FO749" s="32"/>
      <c r="FP749" s="32"/>
      <c r="FQ749" s="32"/>
      <c r="FR749" s="32"/>
      <c r="FS749" s="32"/>
      <c r="FT749" s="32"/>
      <c r="FU749" s="32"/>
      <c r="FV749" s="32"/>
      <c r="FW749" s="32"/>
      <c r="FX749" s="32"/>
      <c r="FY749" s="32"/>
      <c r="FZ749" s="32"/>
      <c r="GA749" s="32"/>
      <c r="GB749" s="32"/>
      <c r="GC749" s="32"/>
      <c r="GD749" s="32"/>
      <c r="GE749" s="32"/>
      <c r="GF749" s="32"/>
      <c r="GG749" s="32"/>
      <c r="GH749" s="32"/>
      <c r="GI749" s="32"/>
      <c r="GJ749" s="32"/>
      <c r="GK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</row>
    <row r="750" spans="1:258" ht="18" x14ac:dyDescent="0.25">
      <c r="A750" s="33">
        <f>LOOKUP(2,1/($A$4:$A749&lt;&gt;""),$A$4:$A749)+1</f>
        <v>742</v>
      </c>
      <c r="B750" s="34"/>
      <c r="C750" s="48"/>
      <c r="D750" s="35" t="str">
        <f ca="1">IFERROR(IF($E750="","",VLOOKUP($E750,'Currency Pairs'!$B$4:$D$1001,3,FALSE)),"")</f>
        <v/>
      </c>
      <c r="E750" s="47" t="str">
        <f ca="1">IFERROR(IF($D750="","",VLOOKUP($D750,'Currency Pairs'!$A$4:$B$1001,2,FALSE)),"")</f>
        <v/>
      </c>
      <c r="F750" s="48"/>
      <c r="G750" s="47"/>
      <c r="H750" s="47"/>
      <c r="I750" s="47"/>
      <c r="J750" s="49" t="str">
        <f t="shared" si="24"/>
        <v/>
      </c>
      <c r="K750" s="77"/>
      <c r="L750" s="47"/>
      <c r="M750" s="50"/>
      <c r="N750" s="51" t="str">
        <f>IF(OR($G750="",$L750=""),"",ROUND(IF($F750="Long",(L750-G750),(G750-L750)) * POWER(10, VLOOKUP($D750,'Currency Pairs'!$A:$C,3,FALSE)),0))</f>
        <v/>
      </c>
      <c r="O750" s="93" t="str">
        <f>IF($P750="","",(($P750+$Q750+$R750)/LOOKUP(2,1/($V$4:$V749&lt;&gt;""),$V$4:$V749)))</f>
        <v/>
      </c>
      <c r="P750" s="52"/>
      <c r="Q750" s="52"/>
      <c r="R750" s="52"/>
      <c r="S750" s="40" t="str">
        <f t="shared" si="25"/>
        <v/>
      </c>
      <c r="T750" s="64"/>
      <c r="U750" s="64"/>
      <c r="V750" s="39" t="str">
        <f>IF($P750="","",$P750+$Q750+LOOKUP(2,1/($V$4:$V749&lt;&gt;""),$V$4:$V749))</f>
        <v/>
      </c>
      <c r="W750" s="40"/>
      <c r="X750" s="40"/>
      <c r="Y750" s="33"/>
      <c r="Z750" s="33"/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  <c r="CY750" s="33"/>
      <c r="CZ750" s="33"/>
      <c r="DA750" s="33"/>
      <c r="DB750" s="33"/>
      <c r="DC750" s="33"/>
      <c r="DD750" s="33"/>
      <c r="DE750" s="33"/>
      <c r="DF750" s="33"/>
      <c r="DG750" s="33"/>
      <c r="DH750" s="33"/>
      <c r="DI750" s="33"/>
      <c r="DJ750" s="33"/>
      <c r="DK750" s="33"/>
      <c r="DL750" s="33"/>
      <c r="DM750" s="33"/>
      <c r="DN750" s="33"/>
      <c r="DO750" s="33"/>
      <c r="DP750" s="33"/>
      <c r="DQ750" s="33"/>
      <c r="DR750" s="33"/>
      <c r="DS750" s="33"/>
      <c r="DT750" s="33"/>
      <c r="DU750" s="33"/>
      <c r="DV750" s="33"/>
      <c r="DW750" s="33"/>
      <c r="DX750" s="33"/>
      <c r="DY750" s="33"/>
      <c r="DZ750" s="33"/>
      <c r="EA750" s="33"/>
      <c r="EB750" s="33"/>
      <c r="EC750" s="33"/>
      <c r="ED750" s="33"/>
      <c r="EE750" s="33"/>
      <c r="EF750" s="33"/>
      <c r="EG750" s="33"/>
      <c r="EH750" s="33"/>
      <c r="EI750" s="33"/>
      <c r="EJ750" s="33"/>
      <c r="EK750" s="33"/>
      <c r="EL750" s="33"/>
      <c r="EM750" s="33"/>
      <c r="EN750" s="33"/>
      <c r="EO750" s="33"/>
      <c r="EP750" s="33"/>
      <c r="EQ750" s="33"/>
      <c r="ER750" s="33"/>
      <c r="ES750" s="33"/>
      <c r="ET750" s="33"/>
      <c r="EU750" s="33"/>
      <c r="EV750" s="33"/>
      <c r="EW750" s="33"/>
      <c r="EX750" s="33"/>
      <c r="EY750" s="33"/>
      <c r="EZ750" s="33"/>
      <c r="FA750" s="33"/>
      <c r="FB750" s="33"/>
      <c r="FC750" s="33"/>
      <c r="FD750" s="33"/>
      <c r="FE750" s="33"/>
      <c r="FF750" s="33"/>
      <c r="FG750" s="33"/>
      <c r="FH750" s="33"/>
      <c r="FI750" s="33"/>
      <c r="FJ750" s="33"/>
      <c r="FK750" s="33"/>
      <c r="FL750" s="33"/>
      <c r="FM750" s="33"/>
      <c r="FN750" s="33"/>
      <c r="FO750" s="33"/>
      <c r="FP750" s="33"/>
      <c r="FQ750" s="33"/>
      <c r="FR750" s="33"/>
      <c r="FS750" s="33"/>
      <c r="FT750" s="33"/>
      <c r="FU750" s="33"/>
      <c r="FV750" s="33"/>
      <c r="FW750" s="33"/>
      <c r="FX750" s="33"/>
      <c r="FY750" s="33"/>
      <c r="FZ750" s="33"/>
      <c r="GA750" s="33"/>
      <c r="GB750" s="33"/>
      <c r="GC750" s="33"/>
      <c r="GD750" s="33"/>
      <c r="GE750" s="33"/>
      <c r="GF750" s="33"/>
      <c r="GG750" s="33"/>
      <c r="GH750" s="33"/>
      <c r="GI750" s="33"/>
      <c r="GJ750" s="33"/>
      <c r="GK750" s="33"/>
      <c r="GL750" s="33"/>
      <c r="GM750" s="33"/>
      <c r="GN750" s="33"/>
      <c r="GO750" s="33"/>
      <c r="GP750" s="33"/>
      <c r="GQ750" s="33"/>
      <c r="GR750" s="33"/>
      <c r="GS750" s="33"/>
      <c r="GT750" s="33"/>
      <c r="GU750" s="33"/>
      <c r="GV750" s="33"/>
      <c r="GW750" s="33"/>
      <c r="GX750" s="33"/>
      <c r="GY750" s="33"/>
      <c r="GZ750" s="33"/>
      <c r="HA750" s="33"/>
      <c r="HB750" s="33"/>
      <c r="HC750" s="33"/>
      <c r="HD750" s="33"/>
      <c r="HE750" s="33"/>
      <c r="HF750" s="33"/>
      <c r="HG750" s="33"/>
      <c r="HH750" s="33"/>
      <c r="HI750" s="33"/>
      <c r="HJ750" s="33"/>
      <c r="HK750" s="33"/>
      <c r="HL750" s="33"/>
      <c r="HM750" s="33"/>
      <c r="HN750" s="33"/>
      <c r="HO750" s="33"/>
      <c r="HP750" s="33"/>
      <c r="HQ750" s="33"/>
      <c r="HR750" s="33"/>
      <c r="HS750" s="33"/>
      <c r="HT750" s="33"/>
      <c r="HU750" s="33"/>
      <c r="HV750" s="33"/>
      <c r="HW750" s="33"/>
      <c r="HX750" s="33"/>
      <c r="HY750" s="33"/>
      <c r="HZ750" s="33"/>
      <c r="IA750" s="33"/>
      <c r="IB750" s="33"/>
      <c r="IC750" s="33"/>
      <c r="ID750" s="33"/>
      <c r="IE750" s="33"/>
      <c r="IF750" s="33"/>
      <c r="IG750" s="33"/>
      <c r="IH750" s="33"/>
      <c r="II750" s="33"/>
      <c r="IJ750" s="33"/>
      <c r="IK750" s="33"/>
      <c r="IL750" s="33"/>
      <c r="IM750" s="33"/>
      <c r="IN750" s="33"/>
      <c r="IO750" s="33"/>
      <c r="IP750" s="33"/>
      <c r="IQ750" s="33"/>
      <c r="IR750" s="33"/>
      <c r="IS750" s="33"/>
      <c r="IT750" s="33"/>
      <c r="IU750" s="33"/>
      <c r="IV750" s="33"/>
      <c r="IW750" s="33"/>
      <c r="IX750" s="33"/>
    </row>
    <row r="751" spans="1:258" ht="18" x14ac:dyDescent="0.25">
      <c r="A751" s="24">
        <f>LOOKUP(2,1/($A$4:$A750&lt;&gt;""),$A$4:$A750)+1</f>
        <v>743</v>
      </c>
      <c r="B751" s="25"/>
      <c r="C751" s="42"/>
      <c r="D751" s="26" t="str">
        <f ca="1">IFERROR(IF($E751="","",VLOOKUP($E751,'Currency Pairs'!$B$4:$D$1001,3,FALSE)),"")</f>
        <v/>
      </c>
      <c r="E751" s="41" t="str">
        <f ca="1">IFERROR(IF($D751="","",VLOOKUP($D751,'Currency Pairs'!$A$4:$B$1001,2,FALSE)),"")</f>
        <v/>
      </c>
      <c r="F751" s="42"/>
      <c r="G751" s="41"/>
      <c r="H751" s="41"/>
      <c r="I751" s="41"/>
      <c r="J751" s="43" t="str">
        <f t="shared" si="24"/>
        <v/>
      </c>
      <c r="K751" s="76"/>
      <c r="L751" s="41"/>
      <c r="M751" s="44"/>
      <c r="N751" s="45" t="str">
        <f>IF(OR($G751="",$L751=""),"",ROUND(IF($F751="Long",(L751-G751),(G751-L751)) * POWER(10, VLOOKUP($D751,'Currency Pairs'!$A:$C,3,FALSE)),0))</f>
        <v/>
      </c>
      <c r="O751" s="89" t="str">
        <f>IF($P751="","",(($P751+$Q751+$R751)/LOOKUP(2,1/($V$4:$V750&lt;&gt;""),$V$4:$V750)))</f>
        <v/>
      </c>
      <c r="P751" s="46"/>
      <c r="Q751" s="46"/>
      <c r="R751" s="46"/>
      <c r="S751" s="31" t="str">
        <f t="shared" si="25"/>
        <v/>
      </c>
      <c r="T751" s="63"/>
      <c r="U751" s="63"/>
      <c r="V751" s="30" t="str">
        <f>IF($P751="","",$P751+$Q751+LOOKUP(2,1/($V$4:$V750&lt;&gt;""),$V$4:$V750))</f>
        <v/>
      </c>
      <c r="W751" s="31"/>
      <c r="X751" s="31"/>
      <c r="Y751" s="32"/>
      <c r="Z751" s="32"/>
      <c r="AA751" s="32"/>
      <c r="AB751" s="32"/>
      <c r="AC751" s="32"/>
      <c r="AD751" s="32"/>
      <c r="AE751" s="32"/>
      <c r="AF751" s="32"/>
      <c r="AG751" s="32"/>
      <c r="AH751" s="32"/>
      <c r="AI751" s="32"/>
      <c r="AJ751" s="32"/>
      <c r="AK751" s="32"/>
      <c r="AL751" s="32"/>
      <c r="AM751" s="32"/>
      <c r="AN751" s="32"/>
      <c r="AO751" s="32"/>
      <c r="AP751" s="32"/>
      <c r="AQ751" s="32"/>
      <c r="AR751" s="32"/>
      <c r="AS751" s="32"/>
      <c r="AT751" s="32"/>
      <c r="AU751" s="32"/>
      <c r="AV751" s="32"/>
      <c r="AW751" s="32"/>
      <c r="AX751" s="32"/>
      <c r="AY751" s="32"/>
      <c r="AZ751" s="32"/>
      <c r="BA751" s="32"/>
      <c r="BB751" s="32"/>
      <c r="BC751" s="32"/>
      <c r="BD751" s="32"/>
      <c r="BE751" s="32"/>
      <c r="BF751" s="32"/>
      <c r="BG751" s="32"/>
      <c r="BH751" s="32"/>
      <c r="BI751" s="32"/>
      <c r="BJ751" s="32"/>
      <c r="BK751" s="32"/>
      <c r="BL751" s="32"/>
      <c r="BM751" s="32"/>
      <c r="BN751" s="32"/>
      <c r="BO751" s="32"/>
      <c r="BP751" s="32"/>
      <c r="BQ751" s="32"/>
      <c r="BR751" s="32"/>
      <c r="BS751" s="32"/>
      <c r="BT751" s="32"/>
      <c r="BU751" s="32"/>
      <c r="BV751" s="32"/>
      <c r="BW751" s="32"/>
      <c r="BX751" s="32"/>
      <c r="BY751" s="32"/>
      <c r="BZ751" s="32"/>
      <c r="CA751" s="32"/>
      <c r="CB751" s="32"/>
      <c r="CC751" s="32"/>
      <c r="CD751" s="32"/>
      <c r="CE751" s="32"/>
      <c r="CF751" s="32"/>
      <c r="CG751" s="32"/>
      <c r="CH751" s="32"/>
      <c r="CI751" s="32"/>
      <c r="CJ751" s="32"/>
      <c r="CK751" s="32"/>
      <c r="CL751" s="32"/>
      <c r="CM751" s="32"/>
      <c r="CN751" s="32"/>
      <c r="CO751" s="32"/>
      <c r="CP751" s="32"/>
      <c r="CQ751" s="32"/>
      <c r="CR751" s="32"/>
      <c r="CS751" s="32"/>
      <c r="CT751" s="32"/>
      <c r="CU751" s="32"/>
      <c r="CV751" s="32"/>
      <c r="CW751" s="32"/>
      <c r="CX751" s="32"/>
      <c r="CY751" s="32"/>
      <c r="CZ751" s="32"/>
      <c r="DA751" s="32"/>
      <c r="DB751" s="32"/>
      <c r="DC751" s="32"/>
      <c r="DD751" s="32"/>
      <c r="DE751" s="32"/>
      <c r="DF751" s="32"/>
      <c r="DG751" s="32"/>
      <c r="DH751" s="32"/>
      <c r="DI751" s="32"/>
      <c r="DJ751" s="32"/>
      <c r="DK751" s="32"/>
      <c r="DL751" s="32"/>
      <c r="DM751" s="32"/>
      <c r="DN751" s="32"/>
      <c r="DO751" s="32"/>
      <c r="DP751" s="32"/>
      <c r="DQ751" s="32"/>
      <c r="DR751" s="32"/>
      <c r="DS751" s="32"/>
      <c r="DT751" s="32"/>
      <c r="DU751" s="32"/>
      <c r="DV751" s="32"/>
      <c r="DW751" s="32"/>
      <c r="DX751" s="32"/>
      <c r="DY751" s="32"/>
      <c r="DZ751" s="32"/>
      <c r="EA751" s="32"/>
      <c r="EB751" s="32"/>
      <c r="EC751" s="32"/>
      <c r="ED751" s="32"/>
      <c r="EE751" s="32"/>
      <c r="EF751" s="32"/>
      <c r="EG751" s="32"/>
      <c r="EH751" s="32"/>
      <c r="EI751" s="32"/>
      <c r="EJ751" s="32"/>
      <c r="EK751" s="32"/>
      <c r="EL751" s="32"/>
      <c r="EM751" s="32"/>
      <c r="EN751" s="32"/>
      <c r="EO751" s="32"/>
      <c r="EP751" s="32"/>
      <c r="EQ751" s="32"/>
      <c r="ER751" s="32"/>
      <c r="ES751" s="32"/>
      <c r="ET751" s="32"/>
      <c r="EU751" s="32"/>
      <c r="EV751" s="32"/>
      <c r="EW751" s="32"/>
      <c r="EX751" s="32"/>
      <c r="EY751" s="32"/>
      <c r="EZ751" s="32"/>
      <c r="FA751" s="32"/>
      <c r="FB751" s="32"/>
      <c r="FC751" s="32"/>
      <c r="FD751" s="32"/>
      <c r="FE751" s="32"/>
      <c r="FF751" s="32"/>
      <c r="FG751" s="32"/>
      <c r="FH751" s="32"/>
      <c r="FI751" s="32"/>
      <c r="FJ751" s="32"/>
      <c r="FK751" s="32"/>
      <c r="FL751" s="32"/>
      <c r="FM751" s="32"/>
      <c r="FN751" s="32"/>
      <c r="FO751" s="32"/>
      <c r="FP751" s="32"/>
      <c r="FQ751" s="32"/>
      <c r="FR751" s="32"/>
      <c r="FS751" s="32"/>
      <c r="FT751" s="32"/>
      <c r="FU751" s="32"/>
      <c r="FV751" s="32"/>
      <c r="FW751" s="32"/>
      <c r="FX751" s="32"/>
      <c r="FY751" s="32"/>
      <c r="FZ751" s="32"/>
      <c r="GA751" s="32"/>
      <c r="GB751" s="32"/>
      <c r="GC751" s="32"/>
      <c r="GD751" s="32"/>
      <c r="GE751" s="32"/>
      <c r="GF751" s="32"/>
      <c r="GG751" s="32"/>
      <c r="GH751" s="32"/>
      <c r="GI751" s="32"/>
      <c r="GJ751" s="32"/>
      <c r="GK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</row>
    <row r="752" spans="1:258" ht="18" x14ac:dyDescent="0.25">
      <c r="A752" s="33">
        <f>LOOKUP(2,1/($A$4:$A751&lt;&gt;""),$A$4:$A751)+1</f>
        <v>744</v>
      </c>
      <c r="B752" s="34"/>
      <c r="C752" s="48"/>
      <c r="D752" s="35" t="str">
        <f ca="1">IFERROR(IF($E752="","",VLOOKUP($E752,'Currency Pairs'!$B$4:$D$1001,3,FALSE)),"")</f>
        <v/>
      </c>
      <c r="E752" s="47" t="str">
        <f ca="1">IFERROR(IF($D752="","",VLOOKUP($D752,'Currency Pairs'!$A$4:$B$1001,2,FALSE)),"")</f>
        <v/>
      </c>
      <c r="F752" s="48"/>
      <c r="G752" s="47"/>
      <c r="H752" s="47"/>
      <c r="I752" s="47"/>
      <c r="J752" s="49" t="str">
        <f t="shared" si="24"/>
        <v/>
      </c>
      <c r="K752" s="77"/>
      <c r="L752" s="47"/>
      <c r="M752" s="50"/>
      <c r="N752" s="51" t="str">
        <f>IF(OR($G752="",$L752=""),"",ROUND(IF($F752="Long",(L752-G752),(G752-L752)) * POWER(10, VLOOKUP($D752,'Currency Pairs'!$A:$C,3,FALSE)),0))</f>
        <v/>
      </c>
      <c r="O752" s="93" t="str">
        <f>IF($P752="","",(($P752+$Q752+$R752)/LOOKUP(2,1/($V$4:$V751&lt;&gt;""),$V$4:$V751)))</f>
        <v/>
      </c>
      <c r="P752" s="52"/>
      <c r="Q752" s="52"/>
      <c r="R752" s="52"/>
      <c r="S752" s="40" t="str">
        <f t="shared" si="25"/>
        <v/>
      </c>
      <c r="T752" s="64"/>
      <c r="U752" s="64"/>
      <c r="V752" s="39" t="str">
        <f>IF($P752="","",$P752+$Q752+LOOKUP(2,1/($V$4:$V751&lt;&gt;""),$V$4:$V751))</f>
        <v/>
      </c>
      <c r="W752" s="40"/>
      <c r="X752" s="40"/>
      <c r="Y752" s="33"/>
      <c r="Z752" s="33"/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  <c r="CY752" s="33"/>
      <c r="CZ752" s="33"/>
      <c r="DA752" s="33"/>
      <c r="DB752" s="33"/>
      <c r="DC752" s="33"/>
      <c r="DD752" s="33"/>
      <c r="DE752" s="33"/>
      <c r="DF752" s="33"/>
      <c r="DG752" s="33"/>
      <c r="DH752" s="33"/>
      <c r="DI752" s="33"/>
      <c r="DJ752" s="33"/>
      <c r="DK752" s="33"/>
      <c r="DL752" s="33"/>
      <c r="DM752" s="33"/>
      <c r="DN752" s="33"/>
      <c r="DO752" s="33"/>
      <c r="DP752" s="33"/>
      <c r="DQ752" s="33"/>
      <c r="DR752" s="33"/>
      <c r="DS752" s="33"/>
      <c r="DT752" s="33"/>
      <c r="DU752" s="33"/>
      <c r="DV752" s="33"/>
      <c r="DW752" s="33"/>
      <c r="DX752" s="33"/>
      <c r="DY752" s="33"/>
      <c r="DZ752" s="33"/>
      <c r="EA752" s="33"/>
      <c r="EB752" s="33"/>
      <c r="EC752" s="33"/>
      <c r="ED752" s="33"/>
      <c r="EE752" s="33"/>
      <c r="EF752" s="33"/>
      <c r="EG752" s="33"/>
      <c r="EH752" s="33"/>
      <c r="EI752" s="33"/>
      <c r="EJ752" s="33"/>
      <c r="EK752" s="33"/>
      <c r="EL752" s="33"/>
      <c r="EM752" s="33"/>
      <c r="EN752" s="33"/>
      <c r="EO752" s="33"/>
      <c r="EP752" s="33"/>
      <c r="EQ752" s="33"/>
      <c r="ER752" s="33"/>
      <c r="ES752" s="33"/>
      <c r="ET752" s="33"/>
      <c r="EU752" s="33"/>
      <c r="EV752" s="33"/>
      <c r="EW752" s="33"/>
      <c r="EX752" s="33"/>
      <c r="EY752" s="33"/>
      <c r="EZ752" s="33"/>
      <c r="FA752" s="33"/>
      <c r="FB752" s="33"/>
      <c r="FC752" s="33"/>
      <c r="FD752" s="33"/>
      <c r="FE752" s="33"/>
      <c r="FF752" s="33"/>
      <c r="FG752" s="33"/>
      <c r="FH752" s="33"/>
      <c r="FI752" s="33"/>
      <c r="FJ752" s="33"/>
      <c r="FK752" s="33"/>
      <c r="FL752" s="33"/>
      <c r="FM752" s="33"/>
      <c r="FN752" s="33"/>
      <c r="FO752" s="33"/>
      <c r="FP752" s="33"/>
      <c r="FQ752" s="33"/>
      <c r="FR752" s="33"/>
      <c r="FS752" s="33"/>
      <c r="FT752" s="33"/>
      <c r="FU752" s="33"/>
      <c r="FV752" s="33"/>
      <c r="FW752" s="33"/>
      <c r="FX752" s="33"/>
      <c r="FY752" s="33"/>
      <c r="FZ752" s="33"/>
      <c r="GA752" s="33"/>
      <c r="GB752" s="33"/>
      <c r="GC752" s="33"/>
      <c r="GD752" s="33"/>
      <c r="GE752" s="33"/>
      <c r="GF752" s="33"/>
      <c r="GG752" s="33"/>
      <c r="GH752" s="33"/>
      <c r="GI752" s="33"/>
      <c r="GJ752" s="33"/>
      <c r="GK752" s="33"/>
      <c r="GL752" s="33"/>
      <c r="GM752" s="33"/>
      <c r="GN752" s="33"/>
      <c r="GO752" s="33"/>
      <c r="GP752" s="33"/>
      <c r="GQ752" s="33"/>
      <c r="GR752" s="33"/>
      <c r="GS752" s="33"/>
      <c r="GT752" s="33"/>
      <c r="GU752" s="33"/>
      <c r="GV752" s="33"/>
      <c r="GW752" s="33"/>
      <c r="GX752" s="33"/>
      <c r="GY752" s="33"/>
      <c r="GZ752" s="33"/>
      <c r="HA752" s="33"/>
      <c r="HB752" s="33"/>
      <c r="HC752" s="33"/>
      <c r="HD752" s="33"/>
      <c r="HE752" s="33"/>
      <c r="HF752" s="33"/>
      <c r="HG752" s="33"/>
      <c r="HH752" s="33"/>
      <c r="HI752" s="33"/>
      <c r="HJ752" s="33"/>
      <c r="HK752" s="33"/>
      <c r="HL752" s="33"/>
      <c r="HM752" s="33"/>
      <c r="HN752" s="33"/>
      <c r="HO752" s="33"/>
      <c r="HP752" s="33"/>
      <c r="HQ752" s="33"/>
      <c r="HR752" s="33"/>
      <c r="HS752" s="33"/>
      <c r="HT752" s="33"/>
      <c r="HU752" s="33"/>
      <c r="HV752" s="33"/>
      <c r="HW752" s="33"/>
      <c r="HX752" s="33"/>
      <c r="HY752" s="33"/>
      <c r="HZ752" s="33"/>
      <c r="IA752" s="33"/>
      <c r="IB752" s="33"/>
      <c r="IC752" s="33"/>
      <c r="ID752" s="33"/>
      <c r="IE752" s="33"/>
      <c r="IF752" s="33"/>
      <c r="IG752" s="33"/>
      <c r="IH752" s="33"/>
      <c r="II752" s="33"/>
      <c r="IJ752" s="33"/>
      <c r="IK752" s="33"/>
      <c r="IL752" s="33"/>
      <c r="IM752" s="33"/>
      <c r="IN752" s="33"/>
      <c r="IO752" s="33"/>
      <c r="IP752" s="33"/>
      <c r="IQ752" s="33"/>
      <c r="IR752" s="33"/>
      <c r="IS752" s="33"/>
      <c r="IT752" s="33"/>
      <c r="IU752" s="33"/>
      <c r="IV752" s="33"/>
      <c r="IW752" s="33"/>
      <c r="IX752" s="33"/>
    </row>
    <row r="753" spans="1:258" ht="18" x14ac:dyDescent="0.25">
      <c r="A753" s="24">
        <f>LOOKUP(2,1/($A$4:$A752&lt;&gt;""),$A$4:$A752)+1</f>
        <v>745</v>
      </c>
      <c r="B753" s="25"/>
      <c r="C753" s="42"/>
      <c r="D753" s="26" t="str">
        <f ca="1">IFERROR(IF($E753="","",VLOOKUP($E753,'Currency Pairs'!$B$4:$D$1001,3,FALSE)),"")</f>
        <v/>
      </c>
      <c r="E753" s="41" t="str">
        <f ca="1">IFERROR(IF($D753="","",VLOOKUP($D753,'Currency Pairs'!$A$4:$B$1001,2,FALSE)),"")</f>
        <v/>
      </c>
      <c r="F753" s="42"/>
      <c r="G753" s="41"/>
      <c r="H753" s="41"/>
      <c r="I753" s="41"/>
      <c r="J753" s="43" t="str">
        <f t="shared" si="24"/>
        <v/>
      </c>
      <c r="K753" s="76"/>
      <c r="L753" s="41"/>
      <c r="M753" s="44"/>
      <c r="N753" s="45" t="str">
        <f>IF(OR($G753="",$L753=""),"",ROUND(IF($F753="Long",(L753-G753),(G753-L753)) * POWER(10, VLOOKUP($D753,'Currency Pairs'!$A:$C,3,FALSE)),0))</f>
        <v/>
      </c>
      <c r="O753" s="89" t="str">
        <f>IF($P753="","",(($P753+$Q753+$R753)/LOOKUP(2,1/($V$4:$V752&lt;&gt;""),$V$4:$V752)))</f>
        <v/>
      </c>
      <c r="P753" s="46"/>
      <c r="Q753" s="46"/>
      <c r="R753" s="46"/>
      <c r="S753" s="31" t="str">
        <f t="shared" si="25"/>
        <v/>
      </c>
      <c r="T753" s="63"/>
      <c r="U753" s="63"/>
      <c r="V753" s="30" t="str">
        <f>IF($P753="","",$P753+$Q753+LOOKUP(2,1/($V$4:$V752&lt;&gt;""),$V$4:$V752))</f>
        <v/>
      </c>
      <c r="W753" s="31"/>
      <c r="X753" s="31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32"/>
      <c r="AO753" s="32"/>
      <c r="AP753" s="32"/>
      <c r="AQ753" s="32"/>
      <c r="AR753" s="32"/>
      <c r="AS753" s="32"/>
      <c r="AT753" s="32"/>
      <c r="AU753" s="32"/>
      <c r="AV753" s="32"/>
      <c r="AW753" s="32"/>
      <c r="AX753" s="32"/>
      <c r="AY753" s="32"/>
      <c r="AZ753" s="32"/>
      <c r="BA753" s="32"/>
      <c r="BB753" s="32"/>
      <c r="BC753" s="32"/>
      <c r="BD753" s="32"/>
      <c r="BE753" s="32"/>
      <c r="BF753" s="32"/>
      <c r="BG753" s="32"/>
      <c r="BH753" s="32"/>
      <c r="BI753" s="32"/>
      <c r="BJ753" s="32"/>
      <c r="BK753" s="32"/>
      <c r="BL753" s="32"/>
      <c r="BM753" s="32"/>
      <c r="BN753" s="32"/>
      <c r="BO753" s="32"/>
      <c r="BP753" s="32"/>
      <c r="BQ753" s="32"/>
      <c r="BR753" s="32"/>
      <c r="BS753" s="32"/>
      <c r="BT753" s="32"/>
      <c r="BU753" s="32"/>
      <c r="BV753" s="32"/>
      <c r="BW753" s="32"/>
      <c r="BX753" s="32"/>
      <c r="BY753" s="32"/>
      <c r="BZ753" s="32"/>
      <c r="CA753" s="32"/>
      <c r="CB753" s="32"/>
      <c r="CC753" s="32"/>
      <c r="CD753" s="32"/>
      <c r="CE753" s="32"/>
      <c r="CF753" s="32"/>
      <c r="CG753" s="32"/>
      <c r="CH753" s="32"/>
      <c r="CI753" s="32"/>
      <c r="CJ753" s="32"/>
      <c r="CK753" s="32"/>
      <c r="CL753" s="32"/>
      <c r="CM753" s="32"/>
      <c r="CN753" s="32"/>
      <c r="CO753" s="32"/>
      <c r="CP753" s="32"/>
      <c r="CQ753" s="32"/>
      <c r="CR753" s="32"/>
      <c r="CS753" s="32"/>
      <c r="CT753" s="32"/>
      <c r="CU753" s="32"/>
      <c r="CV753" s="32"/>
      <c r="CW753" s="32"/>
      <c r="CX753" s="32"/>
      <c r="CY753" s="32"/>
      <c r="CZ753" s="32"/>
      <c r="DA753" s="32"/>
      <c r="DB753" s="32"/>
      <c r="DC753" s="32"/>
      <c r="DD753" s="32"/>
      <c r="DE753" s="32"/>
      <c r="DF753" s="32"/>
      <c r="DG753" s="32"/>
      <c r="DH753" s="32"/>
      <c r="DI753" s="32"/>
      <c r="DJ753" s="32"/>
      <c r="DK753" s="32"/>
      <c r="DL753" s="32"/>
      <c r="DM753" s="32"/>
      <c r="DN753" s="32"/>
      <c r="DO753" s="32"/>
      <c r="DP753" s="32"/>
      <c r="DQ753" s="32"/>
      <c r="DR753" s="32"/>
      <c r="DS753" s="32"/>
      <c r="DT753" s="32"/>
      <c r="DU753" s="32"/>
      <c r="DV753" s="32"/>
      <c r="DW753" s="32"/>
      <c r="DX753" s="32"/>
      <c r="DY753" s="32"/>
      <c r="DZ753" s="32"/>
      <c r="EA753" s="32"/>
      <c r="EB753" s="32"/>
      <c r="EC753" s="32"/>
      <c r="ED753" s="32"/>
      <c r="EE753" s="32"/>
      <c r="EF753" s="32"/>
      <c r="EG753" s="32"/>
      <c r="EH753" s="32"/>
      <c r="EI753" s="32"/>
      <c r="EJ753" s="32"/>
      <c r="EK753" s="32"/>
      <c r="EL753" s="32"/>
      <c r="EM753" s="32"/>
      <c r="EN753" s="32"/>
      <c r="EO753" s="32"/>
      <c r="EP753" s="32"/>
      <c r="EQ753" s="32"/>
      <c r="ER753" s="32"/>
      <c r="ES753" s="32"/>
      <c r="ET753" s="32"/>
      <c r="EU753" s="32"/>
      <c r="EV753" s="32"/>
      <c r="EW753" s="32"/>
      <c r="EX753" s="32"/>
      <c r="EY753" s="32"/>
      <c r="EZ753" s="32"/>
      <c r="FA753" s="32"/>
      <c r="FB753" s="32"/>
      <c r="FC753" s="32"/>
      <c r="FD753" s="32"/>
      <c r="FE753" s="32"/>
      <c r="FF753" s="32"/>
      <c r="FG753" s="32"/>
      <c r="FH753" s="32"/>
      <c r="FI753" s="32"/>
      <c r="FJ753" s="32"/>
      <c r="FK753" s="32"/>
      <c r="FL753" s="32"/>
      <c r="FM753" s="32"/>
      <c r="FN753" s="32"/>
      <c r="FO753" s="32"/>
      <c r="FP753" s="32"/>
      <c r="FQ753" s="32"/>
      <c r="FR753" s="32"/>
      <c r="FS753" s="32"/>
      <c r="FT753" s="32"/>
      <c r="FU753" s="32"/>
      <c r="FV753" s="32"/>
      <c r="FW753" s="32"/>
      <c r="FX753" s="32"/>
      <c r="FY753" s="32"/>
      <c r="FZ753" s="32"/>
      <c r="GA753" s="32"/>
      <c r="GB753" s="32"/>
      <c r="GC753" s="32"/>
      <c r="GD753" s="32"/>
      <c r="GE753" s="32"/>
      <c r="GF753" s="32"/>
      <c r="GG753" s="32"/>
      <c r="GH753" s="32"/>
      <c r="GI753" s="32"/>
      <c r="GJ753" s="32"/>
      <c r="GK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</row>
    <row r="754" spans="1:258" ht="18" x14ac:dyDescent="0.25">
      <c r="A754" s="33">
        <f>LOOKUP(2,1/($A$4:$A753&lt;&gt;""),$A$4:$A753)+1</f>
        <v>746</v>
      </c>
      <c r="B754" s="34"/>
      <c r="C754" s="48"/>
      <c r="D754" s="35" t="str">
        <f ca="1">IFERROR(IF($E754="","",VLOOKUP($E754,'Currency Pairs'!$B$4:$D$1001,3,FALSE)),"")</f>
        <v/>
      </c>
      <c r="E754" s="47" t="str">
        <f ca="1">IFERROR(IF($D754="","",VLOOKUP($D754,'Currency Pairs'!$A$4:$B$1001,2,FALSE)),"")</f>
        <v/>
      </c>
      <c r="F754" s="48"/>
      <c r="G754" s="47"/>
      <c r="H754" s="47"/>
      <c r="I754" s="47"/>
      <c r="J754" s="49" t="str">
        <f t="shared" si="24"/>
        <v/>
      </c>
      <c r="K754" s="77"/>
      <c r="L754" s="47"/>
      <c r="M754" s="50"/>
      <c r="N754" s="51" t="str">
        <f>IF(OR($G754="",$L754=""),"",ROUND(IF($F754="Long",(L754-G754),(G754-L754)) * POWER(10, VLOOKUP($D754,'Currency Pairs'!$A:$C,3,FALSE)),0))</f>
        <v/>
      </c>
      <c r="O754" s="93" t="str">
        <f>IF($P754="","",(($P754+$Q754+$R754)/LOOKUP(2,1/($V$4:$V753&lt;&gt;""),$V$4:$V753)))</f>
        <v/>
      </c>
      <c r="P754" s="52"/>
      <c r="Q754" s="52"/>
      <c r="R754" s="52"/>
      <c r="S754" s="40" t="str">
        <f t="shared" si="25"/>
        <v/>
      </c>
      <c r="T754" s="64"/>
      <c r="U754" s="64"/>
      <c r="V754" s="39" t="str">
        <f>IF($P754="","",$P754+$Q754+LOOKUP(2,1/($V$4:$V753&lt;&gt;""),$V$4:$V753))</f>
        <v/>
      </c>
      <c r="W754" s="40"/>
      <c r="X754" s="40"/>
      <c r="Y754" s="33"/>
      <c r="Z754" s="33"/>
      <c r="AA754" s="33"/>
      <c r="AB754" s="33"/>
      <c r="AC754" s="33"/>
      <c r="AD754" s="33"/>
      <c r="AE754" s="33"/>
      <c r="AF754" s="33"/>
      <c r="AG754" s="33"/>
      <c r="AH754" s="33"/>
      <c r="AI754" s="33"/>
      <c r="AJ754" s="33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  <c r="CY754" s="33"/>
      <c r="CZ754" s="33"/>
      <c r="DA754" s="33"/>
      <c r="DB754" s="33"/>
      <c r="DC754" s="33"/>
      <c r="DD754" s="33"/>
      <c r="DE754" s="33"/>
      <c r="DF754" s="33"/>
      <c r="DG754" s="33"/>
      <c r="DH754" s="33"/>
      <c r="DI754" s="33"/>
      <c r="DJ754" s="33"/>
      <c r="DK754" s="33"/>
      <c r="DL754" s="33"/>
      <c r="DM754" s="33"/>
      <c r="DN754" s="33"/>
      <c r="DO754" s="33"/>
      <c r="DP754" s="33"/>
      <c r="DQ754" s="33"/>
      <c r="DR754" s="33"/>
      <c r="DS754" s="33"/>
      <c r="DT754" s="33"/>
      <c r="DU754" s="33"/>
      <c r="DV754" s="33"/>
      <c r="DW754" s="33"/>
      <c r="DX754" s="33"/>
      <c r="DY754" s="33"/>
      <c r="DZ754" s="33"/>
      <c r="EA754" s="33"/>
      <c r="EB754" s="33"/>
      <c r="EC754" s="33"/>
      <c r="ED754" s="33"/>
      <c r="EE754" s="33"/>
      <c r="EF754" s="33"/>
      <c r="EG754" s="33"/>
      <c r="EH754" s="33"/>
      <c r="EI754" s="33"/>
      <c r="EJ754" s="33"/>
      <c r="EK754" s="33"/>
      <c r="EL754" s="33"/>
      <c r="EM754" s="33"/>
      <c r="EN754" s="33"/>
      <c r="EO754" s="33"/>
      <c r="EP754" s="33"/>
      <c r="EQ754" s="33"/>
      <c r="ER754" s="33"/>
      <c r="ES754" s="33"/>
      <c r="ET754" s="33"/>
      <c r="EU754" s="33"/>
      <c r="EV754" s="33"/>
      <c r="EW754" s="33"/>
      <c r="EX754" s="33"/>
      <c r="EY754" s="33"/>
      <c r="EZ754" s="33"/>
      <c r="FA754" s="33"/>
      <c r="FB754" s="33"/>
      <c r="FC754" s="33"/>
      <c r="FD754" s="33"/>
      <c r="FE754" s="33"/>
      <c r="FF754" s="33"/>
      <c r="FG754" s="33"/>
      <c r="FH754" s="33"/>
      <c r="FI754" s="33"/>
      <c r="FJ754" s="33"/>
      <c r="FK754" s="33"/>
      <c r="FL754" s="33"/>
      <c r="FM754" s="33"/>
      <c r="FN754" s="33"/>
      <c r="FO754" s="33"/>
      <c r="FP754" s="33"/>
      <c r="FQ754" s="33"/>
      <c r="FR754" s="33"/>
      <c r="FS754" s="33"/>
      <c r="FT754" s="33"/>
      <c r="FU754" s="33"/>
      <c r="FV754" s="33"/>
      <c r="FW754" s="33"/>
      <c r="FX754" s="33"/>
      <c r="FY754" s="33"/>
      <c r="FZ754" s="33"/>
      <c r="GA754" s="33"/>
      <c r="GB754" s="33"/>
      <c r="GC754" s="33"/>
      <c r="GD754" s="33"/>
      <c r="GE754" s="33"/>
      <c r="GF754" s="33"/>
      <c r="GG754" s="33"/>
      <c r="GH754" s="33"/>
      <c r="GI754" s="33"/>
      <c r="GJ754" s="33"/>
      <c r="GK754" s="33"/>
      <c r="GL754" s="33"/>
      <c r="GM754" s="33"/>
      <c r="GN754" s="33"/>
      <c r="GO754" s="33"/>
      <c r="GP754" s="33"/>
      <c r="GQ754" s="33"/>
      <c r="GR754" s="33"/>
      <c r="GS754" s="33"/>
      <c r="GT754" s="33"/>
      <c r="GU754" s="33"/>
      <c r="GV754" s="33"/>
      <c r="GW754" s="33"/>
      <c r="GX754" s="33"/>
      <c r="GY754" s="33"/>
      <c r="GZ754" s="33"/>
      <c r="HA754" s="33"/>
      <c r="HB754" s="33"/>
      <c r="HC754" s="33"/>
      <c r="HD754" s="33"/>
      <c r="HE754" s="33"/>
      <c r="HF754" s="33"/>
      <c r="HG754" s="33"/>
      <c r="HH754" s="33"/>
      <c r="HI754" s="33"/>
      <c r="HJ754" s="33"/>
      <c r="HK754" s="33"/>
      <c r="HL754" s="33"/>
      <c r="HM754" s="33"/>
      <c r="HN754" s="33"/>
      <c r="HO754" s="33"/>
      <c r="HP754" s="33"/>
      <c r="HQ754" s="33"/>
      <c r="HR754" s="33"/>
      <c r="HS754" s="33"/>
      <c r="HT754" s="33"/>
      <c r="HU754" s="33"/>
      <c r="HV754" s="33"/>
      <c r="HW754" s="33"/>
      <c r="HX754" s="33"/>
      <c r="HY754" s="33"/>
      <c r="HZ754" s="33"/>
      <c r="IA754" s="33"/>
      <c r="IB754" s="33"/>
      <c r="IC754" s="33"/>
      <c r="ID754" s="33"/>
      <c r="IE754" s="33"/>
      <c r="IF754" s="33"/>
      <c r="IG754" s="33"/>
      <c r="IH754" s="33"/>
      <c r="II754" s="33"/>
      <c r="IJ754" s="33"/>
      <c r="IK754" s="33"/>
      <c r="IL754" s="33"/>
      <c r="IM754" s="33"/>
      <c r="IN754" s="33"/>
      <c r="IO754" s="33"/>
      <c r="IP754" s="33"/>
      <c r="IQ754" s="33"/>
      <c r="IR754" s="33"/>
      <c r="IS754" s="33"/>
      <c r="IT754" s="33"/>
      <c r="IU754" s="33"/>
      <c r="IV754" s="33"/>
      <c r="IW754" s="33"/>
      <c r="IX754" s="33"/>
    </row>
    <row r="755" spans="1:258" ht="18" x14ac:dyDescent="0.25">
      <c r="A755" s="24">
        <f>LOOKUP(2,1/($A$4:$A754&lt;&gt;""),$A$4:$A754)+1</f>
        <v>747</v>
      </c>
      <c r="B755" s="25"/>
      <c r="C755" s="42"/>
      <c r="D755" s="26" t="str">
        <f ca="1">IFERROR(IF($E755="","",VLOOKUP($E755,'Currency Pairs'!$B$4:$D$1001,3,FALSE)),"")</f>
        <v/>
      </c>
      <c r="E755" s="41" t="str">
        <f ca="1">IFERROR(IF($D755="","",VLOOKUP($D755,'Currency Pairs'!$A$4:$B$1001,2,FALSE)),"")</f>
        <v/>
      </c>
      <c r="F755" s="42"/>
      <c r="G755" s="41"/>
      <c r="H755" s="41"/>
      <c r="I755" s="41"/>
      <c r="J755" s="43" t="str">
        <f t="shared" si="24"/>
        <v/>
      </c>
      <c r="K755" s="76"/>
      <c r="L755" s="41"/>
      <c r="M755" s="44"/>
      <c r="N755" s="45" t="str">
        <f>IF(OR($G755="",$L755=""),"",ROUND(IF($F755="Long",(L755-G755),(G755-L755)) * POWER(10, VLOOKUP($D755,'Currency Pairs'!$A:$C,3,FALSE)),0))</f>
        <v/>
      </c>
      <c r="O755" s="89" t="str">
        <f>IF($P755="","",(($P755+$Q755+$R755)/LOOKUP(2,1/($V$4:$V754&lt;&gt;""),$V$4:$V754)))</f>
        <v/>
      </c>
      <c r="P755" s="46"/>
      <c r="Q755" s="46"/>
      <c r="R755" s="46"/>
      <c r="S755" s="31" t="str">
        <f t="shared" si="25"/>
        <v/>
      </c>
      <c r="T755" s="63"/>
      <c r="U755" s="63"/>
      <c r="V755" s="30" t="str">
        <f>IF($P755="","",$P755+$Q755+LOOKUP(2,1/($V$4:$V754&lt;&gt;""),$V$4:$V754))</f>
        <v/>
      </c>
      <c r="W755" s="31"/>
      <c r="X755" s="31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32"/>
      <c r="AO755" s="32"/>
      <c r="AP755" s="32"/>
      <c r="AQ755" s="32"/>
      <c r="AR755" s="32"/>
      <c r="AS755" s="32"/>
      <c r="AT755" s="32"/>
      <c r="AU755" s="32"/>
      <c r="AV755" s="32"/>
      <c r="AW755" s="32"/>
      <c r="AX755" s="32"/>
      <c r="AY755" s="32"/>
      <c r="AZ755" s="32"/>
      <c r="BA755" s="32"/>
      <c r="BB755" s="32"/>
      <c r="BC755" s="32"/>
      <c r="BD755" s="32"/>
      <c r="BE755" s="32"/>
      <c r="BF755" s="32"/>
      <c r="BG755" s="32"/>
      <c r="BH755" s="32"/>
      <c r="BI755" s="32"/>
      <c r="BJ755" s="32"/>
      <c r="BK755" s="32"/>
      <c r="BL755" s="32"/>
      <c r="BM755" s="32"/>
      <c r="BN755" s="32"/>
      <c r="BO755" s="32"/>
      <c r="BP755" s="32"/>
      <c r="BQ755" s="32"/>
      <c r="BR755" s="32"/>
      <c r="BS755" s="32"/>
      <c r="BT755" s="32"/>
      <c r="BU755" s="32"/>
      <c r="BV755" s="32"/>
      <c r="BW755" s="32"/>
      <c r="BX755" s="32"/>
      <c r="BY755" s="32"/>
      <c r="BZ755" s="32"/>
      <c r="CA755" s="32"/>
      <c r="CB755" s="32"/>
      <c r="CC755" s="32"/>
      <c r="CD755" s="32"/>
      <c r="CE755" s="32"/>
      <c r="CF755" s="32"/>
      <c r="CG755" s="32"/>
      <c r="CH755" s="32"/>
      <c r="CI755" s="32"/>
      <c r="CJ755" s="32"/>
      <c r="CK755" s="32"/>
      <c r="CL755" s="32"/>
      <c r="CM755" s="32"/>
      <c r="CN755" s="32"/>
      <c r="CO755" s="32"/>
      <c r="CP755" s="32"/>
      <c r="CQ755" s="32"/>
      <c r="CR755" s="32"/>
      <c r="CS755" s="32"/>
      <c r="CT755" s="32"/>
      <c r="CU755" s="32"/>
      <c r="CV755" s="32"/>
      <c r="CW755" s="32"/>
      <c r="CX755" s="32"/>
      <c r="CY755" s="32"/>
      <c r="CZ755" s="32"/>
      <c r="DA755" s="32"/>
      <c r="DB755" s="32"/>
      <c r="DC755" s="32"/>
      <c r="DD755" s="32"/>
      <c r="DE755" s="32"/>
      <c r="DF755" s="32"/>
      <c r="DG755" s="32"/>
      <c r="DH755" s="32"/>
      <c r="DI755" s="32"/>
      <c r="DJ755" s="32"/>
      <c r="DK755" s="32"/>
      <c r="DL755" s="32"/>
      <c r="DM755" s="32"/>
      <c r="DN755" s="32"/>
      <c r="DO755" s="32"/>
      <c r="DP755" s="32"/>
      <c r="DQ755" s="32"/>
      <c r="DR755" s="32"/>
      <c r="DS755" s="32"/>
      <c r="DT755" s="32"/>
      <c r="DU755" s="32"/>
      <c r="DV755" s="32"/>
      <c r="DW755" s="32"/>
      <c r="DX755" s="32"/>
      <c r="DY755" s="32"/>
      <c r="DZ755" s="32"/>
      <c r="EA755" s="32"/>
      <c r="EB755" s="32"/>
      <c r="EC755" s="32"/>
      <c r="ED755" s="32"/>
      <c r="EE755" s="32"/>
      <c r="EF755" s="32"/>
      <c r="EG755" s="32"/>
      <c r="EH755" s="32"/>
      <c r="EI755" s="32"/>
      <c r="EJ755" s="32"/>
      <c r="EK755" s="32"/>
      <c r="EL755" s="32"/>
      <c r="EM755" s="32"/>
      <c r="EN755" s="32"/>
      <c r="EO755" s="32"/>
      <c r="EP755" s="32"/>
      <c r="EQ755" s="32"/>
      <c r="ER755" s="32"/>
      <c r="ES755" s="32"/>
      <c r="ET755" s="32"/>
      <c r="EU755" s="32"/>
      <c r="EV755" s="32"/>
      <c r="EW755" s="32"/>
      <c r="EX755" s="32"/>
      <c r="EY755" s="32"/>
      <c r="EZ755" s="32"/>
      <c r="FA755" s="32"/>
      <c r="FB755" s="32"/>
      <c r="FC755" s="32"/>
      <c r="FD755" s="32"/>
      <c r="FE755" s="32"/>
      <c r="FF755" s="32"/>
      <c r="FG755" s="32"/>
      <c r="FH755" s="32"/>
      <c r="FI755" s="32"/>
      <c r="FJ755" s="32"/>
      <c r="FK755" s="32"/>
      <c r="FL755" s="32"/>
      <c r="FM755" s="32"/>
      <c r="FN755" s="32"/>
      <c r="FO755" s="32"/>
      <c r="FP755" s="32"/>
      <c r="FQ755" s="32"/>
      <c r="FR755" s="32"/>
      <c r="FS755" s="32"/>
      <c r="FT755" s="32"/>
      <c r="FU755" s="32"/>
      <c r="FV755" s="32"/>
      <c r="FW755" s="32"/>
      <c r="FX755" s="32"/>
      <c r="FY755" s="32"/>
      <c r="FZ755" s="32"/>
      <c r="GA755" s="32"/>
      <c r="GB755" s="32"/>
      <c r="GC755" s="32"/>
      <c r="GD755" s="32"/>
      <c r="GE755" s="32"/>
      <c r="GF755" s="32"/>
      <c r="GG755" s="32"/>
      <c r="GH755" s="32"/>
      <c r="GI755" s="32"/>
      <c r="GJ755" s="32"/>
      <c r="GK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</row>
    <row r="756" spans="1:258" ht="18" x14ac:dyDescent="0.25">
      <c r="A756" s="33">
        <f>LOOKUP(2,1/($A$4:$A755&lt;&gt;""),$A$4:$A755)+1</f>
        <v>748</v>
      </c>
      <c r="B756" s="34"/>
      <c r="C756" s="48"/>
      <c r="D756" s="35" t="str">
        <f ca="1">IFERROR(IF($E756="","",VLOOKUP($E756,'Currency Pairs'!$B$4:$D$1001,3,FALSE)),"")</f>
        <v/>
      </c>
      <c r="E756" s="47" t="str">
        <f ca="1">IFERROR(IF($D756="","",VLOOKUP($D756,'Currency Pairs'!$A$4:$B$1001,2,FALSE)),"")</f>
        <v/>
      </c>
      <c r="F756" s="48"/>
      <c r="G756" s="47"/>
      <c r="H756" s="47"/>
      <c r="I756" s="47"/>
      <c r="J756" s="49" t="str">
        <f t="shared" si="24"/>
        <v/>
      </c>
      <c r="K756" s="77"/>
      <c r="L756" s="47"/>
      <c r="M756" s="50"/>
      <c r="N756" s="51" t="str">
        <f>IF(OR($G756="",$L756=""),"",ROUND(IF($F756="Long",(L756-G756),(G756-L756)) * POWER(10, VLOOKUP($D756,'Currency Pairs'!$A:$C,3,FALSE)),0))</f>
        <v/>
      </c>
      <c r="O756" s="93" t="str">
        <f>IF($P756="","",(($P756+$Q756+$R756)/LOOKUP(2,1/($V$4:$V755&lt;&gt;""),$V$4:$V755)))</f>
        <v/>
      </c>
      <c r="P756" s="52"/>
      <c r="Q756" s="52"/>
      <c r="R756" s="52"/>
      <c r="S756" s="40" t="str">
        <f t="shared" si="25"/>
        <v/>
      </c>
      <c r="T756" s="64"/>
      <c r="U756" s="64"/>
      <c r="V756" s="39" t="str">
        <f>IF($P756="","",$P756+$Q756+LOOKUP(2,1/($V$4:$V755&lt;&gt;""),$V$4:$V755))</f>
        <v/>
      </c>
      <c r="W756" s="40"/>
      <c r="X756" s="40"/>
      <c r="Y756" s="33"/>
      <c r="Z756" s="33"/>
      <c r="AA756" s="33"/>
      <c r="AB756" s="33"/>
      <c r="AC756" s="33"/>
      <c r="AD756" s="33"/>
      <c r="AE756" s="33"/>
      <c r="AF756" s="33"/>
      <c r="AG756" s="33"/>
      <c r="AH756" s="33"/>
      <c r="AI756" s="33"/>
      <c r="AJ756" s="33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  <c r="CY756" s="33"/>
      <c r="CZ756" s="33"/>
      <c r="DA756" s="33"/>
      <c r="DB756" s="33"/>
      <c r="DC756" s="33"/>
      <c r="DD756" s="33"/>
      <c r="DE756" s="33"/>
      <c r="DF756" s="33"/>
      <c r="DG756" s="33"/>
      <c r="DH756" s="33"/>
      <c r="DI756" s="33"/>
      <c r="DJ756" s="33"/>
      <c r="DK756" s="33"/>
      <c r="DL756" s="33"/>
      <c r="DM756" s="33"/>
      <c r="DN756" s="33"/>
      <c r="DO756" s="33"/>
      <c r="DP756" s="33"/>
      <c r="DQ756" s="33"/>
      <c r="DR756" s="33"/>
      <c r="DS756" s="33"/>
      <c r="DT756" s="33"/>
      <c r="DU756" s="33"/>
      <c r="DV756" s="33"/>
      <c r="DW756" s="33"/>
      <c r="DX756" s="33"/>
      <c r="DY756" s="33"/>
      <c r="DZ756" s="33"/>
      <c r="EA756" s="33"/>
      <c r="EB756" s="33"/>
      <c r="EC756" s="33"/>
      <c r="ED756" s="33"/>
      <c r="EE756" s="33"/>
      <c r="EF756" s="33"/>
      <c r="EG756" s="33"/>
      <c r="EH756" s="33"/>
      <c r="EI756" s="33"/>
      <c r="EJ756" s="33"/>
      <c r="EK756" s="33"/>
      <c r="EL756" s="33"/>
      <c r="EM756" s="33"/>
      <c r="EN756" s="33"/>
      <c r="EO756" s="33"/>
      <c r="EP756" s="33"/>
      <c r="EQ756" s="33"/>
      <c r="ER756" s="33"/>
      <c r="ES756" s="33"/>
      <c r="ET756" s="33"/>
      <c r="EU756" s="33"/>
      <c r="EV756" s="33"/>
      <c r="EW756" s="33"/>
      <c r="EX756" s="33"/>
      <c r="EY756" s="33"/>
      <c r="EZ756" s="33"/>
      <c r="FA756" s="33"/>
      <c r="FB756" s="33"/>
      <c r="FC756" s="33"/>
      <c r="FD756" s="33"/>
      <c r="FE756" s="33"/>
      <c r="FF756" s="33"/>
      <c r="FG756" s="33"/>
      <c r="FH756" s="33"/>
      <c r="FI756" s="33"/>
      <c r="FJ756" s="33"/>
      <c r="FK756" s="33"/>
      <c r="FL756" s="33"/>
      <c r="FM756" s="33"/>
      <c r="FN756" s="33"/>
      <c r="FO756" s="33"/>
      <c r="FP756" s="33"/>
      <c r="FQ756" s="33"/>
      <c r="FR756" s="33"/>
      <c r="FS756" s="33"/>
      <c r="FT756" s="33"/>
      <c r="FU756" s="33"/>
      <c r="FV756" s="33"/>
      <c r="FW756" s="33"/>
      <c r="FX756" s="33"/>
      <c r="FY756" s="33"/>
      <c r="FZ756" s="33"/>
      <c r="GA756" s="33"/>
      <c r="GB756" s="33"/>
      <c r="GC756" s="33"/>
      <c r="GD756" s="33"/>
      <c r="GE756" s="33"/>
      <c r="GF756" s="33"/>
      <c r="GG756" s="33"/>
      <c r="GH756" s="33"/>
      <c r="GI756" s="33"/>
      <c r="GJ756" s="33"/>
      <c r="GK756" s="33"/>
      <c r="GL756" s="33"/>
      <c r="GM756" s="33"/>
      <c r="GN756" s="33"/>
      <c r="GO756" s="33"/>
      <c r="GP756" s="33"/>
      <c r="GQ756" s="33"/>
      <c r="GR756" s="33"/>
      <c r="GS756" s="33"/>
      <c r="GT756" s="33"/>
      <c r="GU756" s="33"/>
      <c r="GV756" s="33"/>
      <c r="GW756" s="33"/>
      <c r="GX756" s="33"/>
      <c r="GY756" s="33"/>
      <c r="GZ756" s="33"/>
      <c r="HA756" s="33"/>
      <c r="HB756" s="33"/>
      <c r="HC756" s="33"/>
      <c r="HD756" s="33"/>
      <c r="HE756" s="33"/>
      <c r="HF756" s="33"/>
      <c r="HG756" s="33"/>
      <c r="HH756" s="33"/>
      <c r="HI756" s="33"/>
      <c r="HJ756" s="33"/>
      <c r="HK756" s="33"/>
      <c r="HL756" s="33"/>
      <c r="HM756" s="33"/>
      <c r="HN756" s="33"/>
      <c r="HO756" s="33"/>
      <c r="HP756" s="33"/>
      <c r="HQ756" s="33"/>
      <c r="HR756" s="33"/>
      <c r="HS756" s="33"/>
      <c r="HT756" s="33"/>
      <c r="HU756" s="33"/>
      <c r="HV756" s="33"/>
      <c r="HW756" s="33"/>
      <c r="HX756" s="33"/>
      <c r="HY756" s="33"/>
      <c r="HZ756" s="33"/>
      <c r="IA756" s="33"/>
      <c r="IB756" s="33"/>
      <c r="IC756" s="33"/>
      <c r="ID756" s="33"/>
      <c r="IE756" s="33"/>
      <c r="IF756" s="33"/>
      <c r="IG756" s="33"/>
      <c r="IH756" s="33"/>
      <c r="II756" s="33"/>
      <c r="IJ756" s="33"/>
      <c r="IK756" s="33"/>
      <c r="IL756" s="33"/>
      <c r="IM756" s="33"/>
      <c r="IN756" s="33"/>
      <c r="IO756" s="33"/>
      <c r="IP756" s="33"/>
      <c r="IQ756" s="33"/>
      <c r="IR756" s="33"/>
      <c r="IS756" s="33"/>
      <c r="IT756" s="33"/>
      <c r="IU756" s="33"/>
      <c r="IV756" s="33"/>
      <c r="IW756" s="33"/>
      <c r="IX756" s="33"/>
    </row>
    <row r="757" spans="1:258" ht="18" x14ac:dyDescent="0.25">
      <c r="A757" s="24">
        <f>LOOKUP(2,1/($A$4:$A756&lt;&gt;""),$A$4:$A756)+1</f>
        <v>749</v>
      </c>
      <c r="B757" s="25"/>
      <c r="C757" s="42"/>
      <c r="D757" s="26" t="str">
        <f ca="1">IFERROR(IF($E757="","",VLOOKUP($E757,'Currency Pairs'!$B$4:$D$1001,3,FALSE)),"")</f>
        <v/>
      </c>
      <c r="E757" s="41" t="str">
        <f ca="1">IFERROR(IF($D757="","",VLOOKUP($D757,'Currency Pairs'!$A$4:$B$1001,2,FALSE)),"")</f>
        <v/>
      </c>
      <c r="F757" s="42"/>
      <c r="G757" s="41"/>
      <c r="H757" s="41"/>
      <c r="I757" s="41"/>
      <c r="J757" s="43" t="str">
        <f t="shared" si="24"/>
        <v/>
      </c>
      <c r="K757" s="76"/>
      <c r="L757" s="41"/>
      <c r="M757" s="44"/>
      <c r="N757" s="45" t="str">
        <f>IF(OR($G757="",$L757=""),"",ROUND(IF($F757="Long",(L757-G757),(G757-L757)) * POWER(10, VLOOKUP($D757,'Currency Pairs'!$A:$C,3,FALSE)),0))</f>
        <v/>
      </c>
      <c r="O757" s="89" t="str">
        <f>IF($P757="","",(($P757+$Q757+$R757)/LOOKUP(2,1/($V$4:$V756&lt;&gt;""),$V$4:$V756)))</f>
        <v/>
      </c>
      <c r="P757" s="46"/>
      <c r="Q757" s="46"/>
      <c r="R757" s="46"/>
      <c r="S757" s="31" t="str">
        <f t="shared" si="25"/>
        <v/>
      </c>
      <c r="T757" s="63"/>
      <c r="U757" s="63"/>
      <c r="V757" s="30" t="str">
        <f>IF($P757="","",$P757+$Q757+LOOKUP(2,1/($V$4:$V756&lt;&gt;""),$V$4:$V756))</f>
        <v/>
      </c>
      <c r="W757" s="31"/>
      <c r="X757" s="31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32"/>
      <c r="AO757" s="32"/>
      <c r="AP757" s="32"/>
      <c r="AQ757" s="32"/>
      <c r="AR757" s="32"/>
      <c r="AS757" s="32"/>
      <c r="AT757" s="32"/>
      <c r="AU757" s="32"/>
      <c r="AV757" s="32"/>
      <c r="AW757" s="32"/>
      <c r="AX757" s="32"/>
      <c r="AY757" s="32"/>
      <c r="AZ757" s="32"/>
      <c r="BA757" s="32"/>
      <c r="BB757" s="32"/>
      <c r="BC757" s="32"/>
      <c r="BD757" s="32"/>
      <c r="BE757" s="32"/>
      <c r="BF757" s="32"/>
      <c r="BG757" s="32"/>
      <c r="BH757" s="32"/>
      <c r="BI757" s="32"/>
      <c r="BJ757" s="32"/>
      <c r="BK757" s="32"/>
      <c r="BL757" s="32"/>
      <c r="BM757" s="32"/>
      <c r="BN757" s="32"/>
      <c r="BO757" s="32"/>
      <c r="BP757" s="32"/>
      <c r="BQ757" s="32"/>
      <c r="BR757" s="32"/>
      <c r="BS757" s="32"/>
      <c r="BT757" s="32"/>
      <c r="BU757" s="32"/>
      <c r="BV757" s="32"/>
      <c r="BW757" s="32"/>
      <c r="BX757" s="32"/>
      <c r="BY757" s="32"/>
      <c r="BZ757" s="32"/>
      <c r="CA757" s="32"/>
      <c r="CB757" s="32"/>
      <c r="CC757" s="32"/>
      <c r="CD757" s="32"/>
      <c r="CE757" s="32"/>
      <c r="CF757" s="32"/>
      <c r="CG757" s="32"/>
      <c r="CH757" s="32"/>
      <c r="CI757" s="32"/>
      <c r="CJ757" s="32"/>
      <c r="CK757" s="32"/>
      <c r="CL757" s="32"/>
      <c r="CM757" s="32"/>
      <c r="CN757" s="32"/>
      <c r="CO757" s="32"/>
      <c r="CP757" s="32"/>
      <c r="CQ757" s="32"/>
      <c r="CR757" s="32"/>
      <c r="CS757" s="32"/>
      <c r="CT757" s="32"/>
      <c r="CU757" s="32"/>
      <c r="CV757" s="32"/>
      <c r="CW757" s="32"/>
      <c r="CX757" s="32"/>
      <c r="CY757" s="32"/>
      <c r="CZ757" s="32"/>
      <c r="DA757" s="32"/>
      <c r="DB757" s="32"/>
      <c r="DC757" s="32"/>
      <c r="DD757" s="32"/>
      <c r="DE757" s="32"/>
      <c r="DF757" s="32"/>
      <c r="DG757" s="32"/>
      <c r="DH757" s="32"/>
      <c r="DI757" s="32"/>
      <c r="DJ757" s="32"/>
      <c r="DK757" s="32"/>
      <c r="DL757" s="32"/>
      <c r="DM757" s="32"/>
      <c r="DN757" s="32"/>
      <c r="DO757" s="32"/>
      <c r="DP757" s="32"/>
      <c r="DQ757" s="32"/>
      <c r="DR757" s="32"/>
      <c r="DS757" s="32"/>
      <c r="DT757" s="32"/>
      <c r="DU757" s="32"/>
      <c r="DV757" s="32"/>
      <c r="DW757" s="32"/>
      <c r="DX757" s="32"/>
      <c r="DY757" s="32"/>
      <c r="DZ757" s="32"/>
      <c r="EA757" s="32"/>
      <c r="EB757" s="32"/>
      <c r="EC757" s="32"/>
      <c r="ED757" s="32"/>
      <c r="EE757" s="32"/>
      <c r="EF757" s="32"/>
      <c r="EG757" s="32"/>
      <c r="EH757" s="32"/>
      <c r="EI757" s="32"/>
      <c r="EJ757" s="32"/>
      <c r="EK757" s="32"/>
      <c r="EL757" s="32"/>
      <c r="EM757" s="32"/>
      <c r="EN757" s="32"/>
      <c r="EO757" s="32"/>
      <c r="EP757" s="32"/>
      <c r="EQ757" s="32"/>
      <c r="ER757" s="32"/>
      <c r="ES757" s="32"/>
      <c r="ET757" s="32"/>
      <c r="EU757" s="32"/>
      <c r="EV757" s="32"/>
      <c r="EW757" s="32"/>
      <c r="EX757" s="32"/>
      <c r="EY757" s="32"/>
      <c r="EZ757" s="32"/>
      <c r="FA757" s="32"/>
      <c r="FB757" s="32"/>
      <c r="FC757" s="32"/>
      <c r="FD757" s="32"/>
      <c r="FE757" s="32"/>
      <c r="FF757" s="32"/>
      <c r="FG757" s="32"/>
      <c r="FH757" s="32"/>
      <c r="FI757" s="32"/>
      <c r="FJ757" s="32"/>
      <c r="FK757" s="32"/>
      <c r="FL757" s="32"/>
      <c r="FM757" s="32"/>
      <c r="FN757" s="32"/>
      <c r="FO757" s="32"/>
      <c r="FP757" s="32"/>
      <c r="FQ757" s="32"/>
      <c r="FR757" s="32"/>
      <c r="FS757" s="32"/>
      <c r="FT757" s="32"/>
      <c r="FU757" s="32"/>
      <c r="FV757" s="32"/>
      <c r="FW757" s="32"/>
      <c r="FX757" s="32"/>
      <c r="FY757" s="32"/>
      <c r="FZ757" s="32"/>
      <c r="GA757" s="32"/>
      <c r="GB757" s="32"/>
      <c r="GC757" s="32"/>
      <c r="GD757" s="32"/>
      <c r="GE757" s="32"/>
      <c r="GF757" s="32"/>
      <c r="GG757" s="32"/>
      <c r="GH757" s="32"/>
      <c r="GI757" s="32"/>
      <c r="GJ757" s="32"/>
      <c r="GK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</row>
    <row r="758" spans="1:258" ht="18" x14ac:dyDescent="0.25">
      <c r="A758" s="33">
        <f>LOOKUP(2,1/($A$4:$A757&lt;&gt;""),$A$4:$A757)+1</f>
        <v>750</v>
      </c>
      <c r="B758" s="34"/>
      <c r="C758" s="48"/>
      <c r="D758" s="35" t="str">
        <f ca="1">IFERROR(IF($E758="","",VLOOKUP($E758,'Currency Pairs'!$B$4:$D$1001,3,FALSE)),"")</f>
        <v/>
      </c>
      <c r="E758" s="47" t="str">
        <f ca="1">IFERROR(IF($D758="","",VLOOKUP($D758,'Currency Pairs'!$A$4:$B$1001,2,FALSE)),"")</f>
        <v/>
      </c>
      <c r="F758" s="48"/>
      <c r="G758" s="47"/>
      <c r="H758" s="47"/>
      <c r="I758" s="47"/>
      <c r="J758" s="49" t="str">
        <f t="shared" si="24"/>
        <v/>
      </c>
      <c r="K758" s="77"/>
      <c r="L758" s="47"/>
      <c r="M758" s="50"/>
      <c r="N758" s="51" t="str">
        <f>IF(OR($G758="",$L758=""),"",ROUND(IF($F758="Long",(L758-G758),(G758-L758)) * POWER(10, VLOOKUP($D758,'Currency Pairs'!$A:$C,3,FALSE)),0))</f>
        <v/>
      </c>
      <c r="O758" s="93" t="str">
        <f>IF($P758="","",(($P758+$Q758+$R758)/LOOKUP(2,1/($V$4:$V757&lt;&gt;""),$V$4:$V757)))</f>
        <v/>
      </c>
      <c r="P758" s="52"/>
      <c r="Q758" s="52"/>
      <c r="R758" s="52"/>
      <c r="S758" s="40" t="str">
        <f t="shared" si="25"/>
        <v/>
      </c>
      <c r="T758" s="64"/>
      <c r="U758" s="64"/>
      <c r="V758" s="39" t="str">
        <f>IF($P758="","",$P758+$Q758+LOOKUP(2,1/($V$4:$V757&lt;&gt;""),$V$4:$V757))</f>
        <v/>
      </c>
      <c r="W758" s="40"/>
      <c r="X758" s="40"/>
      <c r="Y758" s="33"/>
      <c r="Z758" s="33"/>
      <c r="AA758" s="33"/>
      <c r="AB758" s="33"/>
      <c r="AC758" s="33"/>
      <c r="AD758" s="33"/>
      <c r="AE758" s="33"/>
      <c r="AF758" s="33"/>
      <c r="AG758" s="33"/>
      <c r="AH758" s="33"/>
      <c r="AI758" s="33"/>
      <c r="AJ758" s="33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  <c r="CY758" s="33"/>
      <c r="CZ758" s="33"/>
      <c r="DA758" s="33"/>
      <c r="DB758" s="33"/>
      <c r="DC758" s="33"/>
      <c r="DD758" s="33"/>
      <c r="DE758" s="33"/>
      <c r="DF758" s="33"/>
      <c r="DG758" s="33"/>
      <c r="DH758" s="33"/>
      <c r="DI758" s="33"/>
      <c r="DJ758" s="33"/>
      <c r="DK758" s="33"/>
      <c r="DL758" s="33"/>
      <c r="DM758" s="33"/>
      <c r="DN758" s="33"/>
      <c r="DO758" s="33"/>
      <c r="DP758" s="33"/>
      <c r="DQ758" s="33"/>
      <c r="DR758" s="33"/>
      <c r="DS758" s="33"/>
      <c r="DT758" s="33"/>
      <c r="DU758" s="33"/>
      <c r="DV758" s="33"/>
      <c r="DW758" s="33"/>
      <c r="DX758" s="33"/>
      <c r="DY758" s="33"/>
      <c r="DZ758" s="33"/>
      <c r="EA758" s="33"/>
      <c r="EB758" s="33"/>
      <c r="EC758" s="33"/>
      <c r="ED758" s="33"/>
      <c r="EE758" s="33"/>
      <c r="EF758" s="33"/>
      <c r="EG758" s="33"/>
      <c r="EH758" s="33"/>
      <c r="EI758" s="33"/>
      <c r="EJ758" s="33"/>
      <c r="EK758" s="33"/>
      <c r="EL758" s="33"/>
      <c r="EM758" s="33"/>
      <c r="EN758" s="33"/>
      <c r="EO758" s="33"/>
      <c r="EP758" s="33"/>
      <c r="EQ758" s="33"/>
      <c r="ER758" s="33"/>
      <c r="ES758" s="33"/>
      <c r="ET758" s="33"/>
      <c r="EU758" s="33"/>
      <c r="EV758" s="33"/>
      <c r="EW758" s="33"/>
      <c r="EX758" s="33"/>
      <c r="EY758" s="33"/>
      <c r="EZ758" s="33"/>
      <c r="FA758" s="33"/>
      <c r="FB758" s="33"/>
      <c r="FC758" s="33"/>
      <c r="FD758" s="33"/>
      <c r="FE758" s="33"/>
      <c r="FF758" s="33"/>
      <c r="FG758" s="33"/>
      <c r="FH758" s="33"/>
      <c r="FI758" s="33"/>
      <c r="FJ758" s="33"/>
      <c r="FK758" s="33"/>
      <c r="FL758" s="33"/>
      <c r="FM758" s="33"/>
      <c r="FN758" s="33"/>
      <c r="FO758" s="33"/>
      <c r="FP758" s="33"/>
      <c r="FQ758" s="33"/>
      <c r="FR758" s="33"/>
      <c r="FS758" s="33"/>
      <c r="FT758" s="33"/>
      <c r="FU758" s="33"/>
      <c r="FV758" s="33"/>
      <c r="FW758" s="33"/>
      <c r="FX758" s="33"/>
      <c r="FY758" s="33"/>
      <c r="FZ758" s="33"/>
      <c r="GA758" s="33"/>
      <c r="GB758" s="33"/>
      <c r="GC758" s="33"/>
      <c r="GD758" s="33"/>
      <c r="GE758" s="33"/>
      <c r="GF758" s="33"/>
      <c r="GG758" s="33"/>
      <c r="GH758" s="33"/>
      <c r="GI758" s="33"/>
      <c r="GJ758" s="33"/>
      <c r="GK758" s="33"/>
      <c r="GL758" s="33"/>
      <c r="GM758" s="33"/>
      <c r="GN758" s="33"/>
      <c r="GO758" s="33"/>
      <c r="GP758" s="33"/>
      <c r="GQ758" s="33"/>
      <c r="GR758" s="33"/>
      <c r="GS758" s="33"/>
      <c r="GT758" s="33"/>
      <c r="GU758" s="33"/>
      <c r="GV758" s="33"/>
      <c r="GW758" s="33"/>
      <c r="GX758" s="33"/>
      <c r="GY758" s="33"/>
      <c r="GZ758" s="33"/>
      <c r="HA758" s="33"/>
      <c r="HB758" s="33"/>
      <c r="HC758" s="33"/>
      <c r="HD758" s="33"/>
      <c r="HE758" s="33"/>
      <c r="HF758" s="33"/>
      <c r="HG758" s="33"/>
      <c r="HH758" s="33"/>
      <c r="HI758" s="33"/>
      <c r="HJ758" s="33"/>
      <c r="HK758" s="33"/>
      <c r="HL758" s="33"/>
      <c r="HM758" s="33"/>
      <c r="HN758" s="33"/>
      <c r="HO758" s="33"/>
      <c r="HP758" s="33"/>
      <c r="HQ758" s="33"/>
      <c r="HR758" s="33"/>
      <c r="HS758" s="33"/>
      <c r="HT758" s="33"/>
      <c r="HU758" s="33"/>
      <c r="HV758" s="33"/>
      <c r="HW758" s="33"/>
      <c r="HX758" s="33"/>
      <c r="HY758" s="33"/>
      <c r="HZ758" s="33"/>
      <c r="IA758" s="33"/>
      <c r="IB758" s="33"/>
      <c r="IC758" s="33"/>
      <c r="ID758" s="33"/>
      <c r="IE758" s="33"/>
      <c r="IF758" s="33"/>
      <c r="IG758" s="33"/>
      <c r="IH758" s="33"/>
      <c r="II758" s="33"/>
      <c r="IJ758" s="33"/>
      <c r="IK758" s="33"/>
      <c r="IL758" s="33"/>
      <c r="IM758" s="33"/>
      <c r="IN758" s="33"/>
      <c r="IO758" s="33"/>
      <c r="IP758" s="33"/>
      <c r="IQ758" s="33"/>
      <c r="IR758" s="33"/>
      <c r="IS758" s="33"/>
      <c r="IT758" s="33"/>
      <c r="IU758" s="33"/>
      <c r="IV758" s="33"/>
      <c r="IW758" s="33"/>
      <c r="IX758" s="33"/>
    </row>
    <row r="759" spans="1:258" ht="18" x14ac:dyDescent="0.25">
      <c r="A759" s="24">
        <f>LOOKUP(2,1/($A$4:$A758&lt;&gt;""),$A$4:$A758)+1</f>
        <v>751</v>
      </c>
      <c r="B759" s="25"/>
      <c r="C759" s="42"/>
      <c r="D759" s="26" t="str">
        <f ca="1">IFERROR(IF($E759="","",VLOOKUP($E759,'Currency Pairs'!$B$4:$D$1001,3,FALSE)),"")</f>
        <v/>
      </c>
      <c r="E759" s="41" t="str">
        <f ca="1">IFERROR(IF($D759="","",VLOOKUP($D759,'Currency Pairs'!$A$4:$B$1001,2,FALSE)),"")</f>
        <v/>
      </c>
      <c r="F759" s="42"/>
      <c r="G759" s="41"/>
      <c r="H759" s="41"/>
      <c r="I759" s="41"/>
      <c r="J759" s="43" t="str">
        <f t="shared" si="24"/>
        <v/>
      </c>
      <c r="K759" s="76"/>
      <c r="L759" s="41"/>
      <c r="M759" s="44"/>
      <c r="N759" s="45" t="str">
        <f>IF(OR($G759="",$L759=""),"",ROUND(IF($F759="Long",(L759-G759),(G759-L759)) * POWER(10, VLOOKUP($D759,'Currency Pairs'!$A:$C,3,FALSE)),0))</f>
        <v/>
      </c>
      <c r="O759" s="89" t="str">
        <f>IF($P759="","",(($P759+$Q759+$R759)/LOOKUP(2,1/($V$4:$V758&lt;&gt;""),$V$4:$V758)))</f>
        <v/>
      </c>
      <c r="P759" s="46"/>
      <c r="Q759" s="46"/>
      <c r="R759" s="46"/>
      <c r="S759" s="31" t="str">
        <f t="shared" si="25"/>
        <v/>
      </c>
      <c r="T759" s="63"/>
      <c r="U759" s="63"/>
      <c r="V759" s="30" t="str">
        <f>IF($P759="","",$P759+$Q759+LOOKUP(2,1/($V$4:$V758&lt;&gt;""),$V$4:$V758))</f>
        <v/>
      </c>
      <c r="W759" s="31"/>
      <c r="X759" s="31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32"/>
      <c r="AO759" s="32"/>
      <c r="AP759" s="32"/>
      <c r="AQ759" s="32"/>
      <c r="AR759" s="32"/>
      <c r="AS759" s="32"/>
      <c r="AT759" s="32"/>
      <c r="AU759" s="32"/>
      <c r="AV759" s="32"/>
      <c r="AW759" s="32"/>
      <c r="AX759" s="32"/>
      <c r="AY759" s="32"/>
      <c r="AZ759" s="32"/>
      <c r="BA759" s="32"/>
      <c r="BB759" s="32"/>
      <c r="BC759" s="32"/>
      <c r="BD759" s="32"/>
      <c r="BE759" s="32"/>
      <c r="BF759" s="32"/>
      <c r="BG759" s="32"/>
      <c r="BH759" s="32"/>
      <c r="BI759" s="32"/>
      <c r="BJ759" s="32"/>
      <c r="BK759" s="32"/>
      <c r="BL759" s="32"/>
      <c r="BM759" s="32"/>
      <c r="BN759" s="32"/>
      <c r="BO759" s="32"/>
      <c r="BP759" s="32"/>
      <c r="BQ759" s="32"/>
      <c r="BR759" s="32"/>
      <c r="BS759" s="32"/>
      <c r="BT759" s="32"/>
      <c r="BU759" s="32"/>
      <c r="BV759" s="32"/>
      <c r="BW759" s="32"/>
      <c r="BX759" s="32"/>
      <c r="BY759" s="32"/>
      <c r="BZ759" s="32"/>
      <c r="CA759" s="32"/>
      <c r="CB759" s="32"/>
      <c r="CC759" s="32"/>
      <c r="CD759" s="32"/>
      <c r="CE759" s="32"/>
      <c r="CF759" s="32"/>
      <c r="CG759" s="32"/>
      <c r="CH759" s="32"/>
      <c r="CI759" s="32"/>
      <c r="CJ759" s="32"/>
      <c r="CK759" s="32"/>
      <c r="CL759" s="32"/>
      <c r="CM759" s="32"/>
      <c r="CN759" s="32"/>
      <c r="CO759" s="32"/>
      <c r="CP759" s="32"/>
      <c r="CQ759" s="32"/>
      <c r="CR759" s="32"/>
      <c r="CS759" s="32"/>
      <c r="CT759" s="32"/>
      <c r="CU759" s="32"/>
      <c r="CV759" s="32"/>
      <c r="CW759" s="32"/>
      <c r="CX759" s="32"/>
      <c r="CY759" s="32"/>
      <c r="CZ759" s="32"/>
      <c r="DA759" s="32"/>
      <c r="DB759" s="32"/>
      <c r="DC759" s="32"/>
      <c r="DD759" s="32"/>
      <c r="DE759" s="32"/>
      <c r="DF759" s="32"/>
      <c r="DG759" s="32"/>
      <c r="DH759" s="32"/>
      <c r="DI759" s="32"/>
      <c r="DJ759" s="32"/>
      <c r="DK759" s="32"/>
      <c r="DL759" s="32"/>
      <c r="DM759" s="32"/>
      <c r="DN759" s="32"/>
      <c r="DO759" s="32"/>
      <c r="DP759" s="32"/>
      <c r="DQ759" s="32"/>
      <c r="DR759" s="32"/>
      <c r="DS759" s="32"/>
      <c r="DT759" s="32"/>
      <c r="DU759" s="32"/>
      <c r="DV759" s="32"/>
      <c r="DW759" s="32"/>
      <c r="DX759" s="32"/>
      <c r="DY759" s="32"/>
      <c r="DZ759" s="32"/>
      <c r="EA759" s="32"/>
      <c r="EB759" s="32"/>
      <c r="EC759" s="32"/>
      <c r="ED759" s="32"/>
      <c r="EE759" s="32"/>
      <c r="EF759" s="32"/>
      <c r="EG759" s="32"/>
      <c r="EH759" s="32"/>
      <c r="EI759" s="32"/>
      <c r="EJ759" s="32"/>
      <c r="EK759" s="32"/>
      <c r="EL759" s="32"/>
      <c r="EM759" s="32"/>
      <c r="EN759" s="32"/>
      <c r="EO759" s="32"/>
      <c r="EP759" s="32"/>
      <c r="EQ759" s="32"/>
      <c r="ER759" s="32"/>
      <c r="ES759" s="32"/>
      <c r="ET759" s="32"/>
      <c r="EU759" s="32"/>
      <c r="EV759" s="32"/>
      <c r="EW759" s="32"/>
      <c r="EX759" s="32"/>
      <c r="EY759" s="32"/>
      <c r="EZ759" s="32"/>
      <c r="FA759" s="32"/>
      <c r="FB759" s="32"/>
      <c r="FC759" s="32"/>
      <c r="FD759" s="32"/>
      <c r="FE759" s="32"/>
      <c r="FF759" s="32"/>
      <c r="FG759" s="32"/>
      <c r="FH759" s="32"/>
      <c r="FI759" s="32"/>
      <c r="FJ759" s="32"/>
      <c r="FK759" s="32"/>
      <c r="FL759" s="32"/>
      <c r="FM759" s="32"/>
      <c r="FN759" s="32"/>
      <c r="FO759" s="32"/>
      <c r="FP759" s="32"/>
      <c r="FQ759" s="32"/>
      <c r="FR759" s="32"/>
      <c r="FS759" s="32"/>
      <c r="FT759" s="32"/>
      <c r="FU759" s="32"/>
      <c r="FV759" s="32"/>
      <c r="FW759" s="32"/>
      <c r="FX759" s="32"/>
      <c r="FY759" s="32"/>
      <c r="FZ759" s="32"/>
      <c r="GA759" s="32"/>
      <c r="GB759" s="32"/>
      <c r="GC759" s="32"/>
      <c r="GD759" s="32"/>
      <c r="GE759" s="32"/>
      <c r="GF759" s="32"/>
      <c r="GG759" s="32"/>
      <c r="GH759" s="32"/>
      <c r="GI759" s="32"/>
      <c r="GJ759" s="32"/>
      <c r="GK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</row>
    <row r="760" spans="1:258" ht="18" x14ac:dyDescent="0.25">
      <c r="A760" s="33">
        <f>LOOKUP(2,1/($A$4:$A759&lt;&gt;""),$A$4:$A759)+1</f>
        <v>752</v>
      </c>
      <c r="B760" s="34"/>
      <c r="C760" s="48"/>
      <c r="D760" s="35" t="str">
        <f ca="1">IFERROR(IF($E760="","",VLOOKUP($E760,'Currency Pairs'!$B$4:$D$1001,3,FALSE)),"")</f>
        <v/>
      </c>
      <c r="E760" s="47" t="str">
        <f ca="1">IFERROR(IF($D760="","",VLOOKUP($D760,'Currency Pairs'!$A$4:$B$1001,2,FALSE)),"")</f>
        <v/>
      </c>
      <c r="F760" s="48"/>
      <c r="G760" s="47"/>
      <c r="H760" s="47"/>
      <c r="I760" s="47"/>
      <c r="J760" s="49" t="str">
        <f t="shared" si="24"/>
        <v/>
      </c>
      <c r="K760" s="77"/>
      <c r="L760" s="47"/>
      <c r="M760" s="50"/>
      <c r="N760" s="51" t="str">
        <f>IF(OR($G760="",$L760=""),"",ROUND(IF($F760="Long",(L760-G760),(G760-L760)) * POWER(10, VLOOKUP($D760,'Currency Pairs'!$A:$C,3,FALSE)),0))</f>
        <v/>
      </c>
      <c r="O760" s="93" t="str">
        <f>IF($P760="","",(($P760+$Q760+$R760)/LOOKUP(2,1/($V$4:$V759&lt;&gt;""),$V$4:$V759)))</f>
        <v/>
      </c>
      <c r="P760" s="52"/>
      <c r="Q760" s="52"/>
      <c r="R760" s="52"/>
      <c r="S760" s="40" t="str">
        <f t="shared" si="25"/>
        <v/>
      </c>
      <c r="T760" s="64"/>
      <c r="U760" s="64"/>
      <c r="V760" s="39" t="str">
        <f>IF($P760="","",$P760+$Q760+LOOKUP(2,1/($V$4:$V759&lt;&gt;""),$V$4:$V759))</f>
        <v/>
      </c>
      <c r="W760" s="40"/>
      <c r="X760" s="40"/>
      <c r="Y760" s="33"/>
      <c r="Z760" s="33"/>
      <c r="AA760" s="33"/>
      <c r="AB760" s="33"/>
      <c r="AC760" s="33"/>
      <c r="AD760" s="33"/>
      <c r="AE760" s="33"/>
      <c r="AF760" s="33"/>
      <c r="AG760" s="33"/>
      <c r="AH760" s="33"/>
      <c r="AI760" s="33"/>
      <c r="AJ760" s="33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  <c r="CY760" s="33"/>
      <c r="CZ760" s="33"/>
      <c r="DA760" s="33"/>
      <c r="DB760" s="33"/>
      <c r="DC760" s="33"/>
      <c r="DD760" s="33"/>
      <c r="DE760" s="33"/>
      <c r="DF760" s="33"/>
      <c r="DG760" s="33"/>
      <c r="DH760" s="33"/>
      <c r="DI760" s="33"/>
      <c r="DJ760" s="33"/>
      <c r="DK760" s="33"/>
      <c r="DL760" s="33"/>
      <c r="DM760" s="33"/>
      <c r="DN760" s="33"/>
      <c r="DO760" s="33"/>
      <c r="DP760" s="33"/>
      <c r="DQ760" s="33"/>
      <c r="DR760" s="33"/>
      <c r="DS760" s="33"/>
      <c r="DT760" s="33"/>
      <c r="DU760" s="33"/>
      <c r="DV760" s="33"/>
      <c r="DW760" s="33"/>
      <c r="DX760" s="33"/>
      <c r="DY760" s="33"/>
      <c r="DZ760" s="33"/>
      <c r="EA760" s="33"/>
      <c r="EB760" s="33"/>
      <c r="EC760" s="33"/>
      <c r="ED760" s="33"/>
      <c r="EE760" s="33"/>
      <c r="EF760" s="33"/>
      <c r="EG760" s="33"/>
      <c r="EH760" s="33"/>
      <c r="EI760" s="33"/>
      <c r="EJ760" s="33"/>
      <c r="EK760" s="33"/>
      <c r="EL760" s="33"/>
      <c r="EM760" s="33"/>
      <c r="EN760" s="33"/>
      <c r="EO760" s="33"/>
      <c r="EP760" s="33"/>
      <c r="EQ760" s="33"/>
      <c r="ER760" s="33"/>
      <c r="ES760" s="33"/>
      <c r="ET760" s="33"/>
      <c r="EU760" s="33"/>
      <c r="EV760" s="33"/>
      <c r="EW760" s="33"/>
      <c r="EX760" s="33"/>
      <c r="EY760" s="33"/>
      <c r="EZ760" s="33"/>
      <c r="FA760" s="33"/>
      <c r="FB760" s="33"/>
      <c r="FC760" s="33"/>
      <c r="FD760" s="33"/>
      <c r="FE760" s="33"/>
      <c r="FF760" s="33"/>
      <c r="FG760" s="33"/>
      <c r="FH760" s="33"/>
      <c r="FI760" s="33"/>
      <c r="FJ760" s="33"/>
      <c r="FK760" s="33"/>
      <c r="FL760" s="33"/>
      <c r="FM760" s="33"/>
      <c r="FN760" s="33"/>
      <c r="FO760" s="33"/>
      <c r="FP760" s="33"/>
      <c r="FQ760" s="33"/>
      <c r="FR760" s="33"/>
      <c r="FS760" s="33"/>
      <c r="FT760" s="33"/>
      <c r="FU760" s="33"/>
      <c r="FV760" s="33"/>
      <c r="FW760" s="33"/>
      <c r="FX760" s="33"/>
      <c r="FY760" s="33"/>
      <c r="FZ760" s="33"/>
      <c r="GA760" s="33"/>
      <c r="GB760" s="33"/>
      <c r="GC760" s="33"/>
      <c r="GD760" s="33"/>
      <c r="GE760" s="33"/>
      <c r="GF760" s="33"/>
      <c r="GG760" s="33"/>
      <c r="GH760" s="33"/>
      <c r="GI760" s="33"/>
      <c r="GJ760" s="33"/>
      <c r="GK760" s="33"/>
      <c r="GL760" s="33"/>
      <c r="GM760" s="33"/>
      <c r="GN760" s="33"/>
      <c r="GO760" s="33"/>
      <c r="GP760" s="33"/>
      <c r="GQ760" s="33"/>
      <c r="GR760" s="33"/>
      <c r="GS760" s="33"/>
      <c r="GT760" s="33"/>
      <c r="GU760" s="33"/>
      <c r="GV760" s="33"/>
      <c r="GW760" s="33"/>
      <c r="GX760" s="33"/>
      <c r="GY760" s="33"/>
      <c r="GZ760" s="33"/>
      <c r="HA760" s="33"/>
      <c r="HB760" s="33"/>
      <c r="HC760" s="33"/>
      <c r="HD760" s="33"/>
      <c r="HE760" s="33"/>
      <c r="HF760" s="33"/>
      <c r="HG760" s="33"/>
      <c r="HH760" s="33"/>
      <c r="HI760" s="33"/>
      <c r="HJ760" s="33"/>
      <c r="HK760" s="33"/>
      <c r="HL760" s="33"/>
      <c r="HM760" s="33"/>
      <c r="HN760" s="33"/>
      <c r="HO760" s="33"/>
      <c r="HP760" s="33"/>
      <c r="HQ760" s="33"/>
      <c r="HR760" s="33"/>
      <c r="HS760" s="33"/>
      <c r="HT760" s="33"/>
      <c r="HU760" s="33"/>
      <c r="HV760" s="33"/>
      <c r="HW760" s="33"/>
      <c r="HX760" s="33"/>
      <c r="HY760" s="33"/>
      <c r="HZ760" s="33"/>
      <c r="IA760" s="33"/>
      <c r="IB760" s="33"/>
      <c r="IC760" s="33"/>
      <c r="ID760" s="33"/>
      <c r="IE760" s="33"/>
      <c r="IF760" s="33"/>
      <c r="IG760" s="33"/>
      <c r="IH760" s="33"/>
      <c r="II760" s="33"/>
      <c r="IJ760" s="33"/>
      <c r="IK760" s="33"/>
      <c r="IL760" s="33"/>
      <c r="IM760" s="33"/>
      <c r="IN760" s="33"/>
      <c r="IO760" s="33"/>
      <c r="IP760" s="33"/>
      <c r="IQ760" s="33"/>
      <c r="IR760" s="33"/>
      <c r="IS760" s="33"/>
      <c r="IT760" s="33"/>
      <c r="IU760" s="33"/>
      <c r="IV760" s="33"/>
      <c r="IW760" s="33"/>
      <c r="IX760" s="33"/>
    </row>
    <row r="761" spans="1:258" ht="18" x14ac:dyDescent="0.25">
      <c r="A761" s="24">
        <f>LOOKUP(2,1/($A$4:$A760&lt;&gt;""),$A$4:$A760)+1</f>
        <v>753</v>
      </c>
      <c r="B761" s="25"/>
      <c r="C761" s="42"/>
      <c r="D761" s="26" t="str">
        <f ca="1">IFERROR(IF($E761="","",VLOOKUP($E761,'Currency Pairs'!$B$4:$D$1001,3,FALSE)),"")</f>
        <v/>
      </c>
      <c r="E761" s="41" t="str">
        <f ca="1">IFERROR(IF($D761="","",VLOOKUP($D761,'Currency Pairs'!$A$4:$B$1001,2,FALSE)),"")</f>
        <v/>
      </c>
      <c r="F761" s="42"/>
      <c r="G761" s="41"/>
      <c r="H761" s="41"/>
      <c r="I761" s="41"/>
      <c r="J761" s="43" t="str">
        <f t="shared" si="24"/>
        <v/>
      </c>
      <c r="K761" s="76"/>
      <c r="L761" s="41"/>
      <c r="M761" s="44"/>
      <c r="N761" s="45" t="str">
        <f>IF(OR($G761="",$L761=""),"",ROUND(IF($F761="Long",(L761-G761),(G761-L761)) * POWER(10, VLOOKUP($D761,'Currency Pairs'!$A:$C,3,FALSE)),0))</f>
        <v/>
      </c>
      <c r="O761" s="89" t="str">
        <f>IF($P761="","",(($P761+$Q761+$R761)/LOOKUP(2,1/($V$4:$V760&lt;&gt;""),$V$4:$V760)))</f>
        <v/>
      </c>
      <c r="P761" s="46"/>
      <c r="Q761" s="46"/>
      <c r="R761" s="46"/>
      <c r="S761" s="31" t="str">
        <f t="shared" si="25"/>
        <v/>
      </c>
      <c r="T761" s="63"/>
      <c r="U761" s="63"/>
      <c r="V761" s="30" t="str">
        <f>IF($P761="","",$P761+$Q761+LOOKUP(2,1/($V$4:$V760&lt;&gt;""),$V$4:$V760))</f>
        <v/>
      </c>
      <c r="W761" s="31"/>
      <c r="X761" s="31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32"/>
      <c r="AO761" s="32"/>
      <c r="AP761" s="32"/>
      <c r="AQ761" s="32"/>
      <c r="AR761" s="32"/>
      <c r="AS761" s="32"/>
      <c r="AT761" s="32"/>
      <c r="AU761" s="32"/>
      <c r="AV761" s="32"/>
      <c r="AW761" s="32"/>
      <c r="AX761" s="32"/>
      <c r="AY761" s="32"/>
      <c r="AZ761" s="32"/>
      <c r="BA761" s="32"/>
      <c r="BB761" s="32"/>
      <c r="BC761" s="32"/>
      <c r="BD761" s="32"/>
      <c r="BE761" s="32"/>
      <c r="BF761" s="32"/>
      <c r="BG761" s="32"/>
      <c r="BH761" s="32"/>
      <c r="BI761" s="32"/>
      <c r="BJ761" s="32"/>
      <c r="BK761" s="32"/>
      <c r="BL761" s="32"/>
      <c r="BM761" s="32"/>
      <c r="BN761" s="32"/>
      <c r="BO761" s="32"/>
      <c r="BP761" s="32"/>
      <c r="BQ761" s="32"/>
      <c r="BR761" s="32"/>
      <c r="BS761" s="32"/>
      <c r="BT761" s="32"/>
      <c r="BU761" s="32"/>
      <c r="BV761" s="32"/>
      <c r="BW761" s="32"/>
      <c r="BX761" s="32"/>
      <c r="BY761" s="32"/>
      <c r="BZ761" s="32"/>
      <c r="CA761" s="32"/>
      <c r="CB761" s="32"/>
      <c r="CC761" s="32"/>
      <c r="CD761" s="32"/>
      <c r="CE761" s="32"/>
      <c r="CF761" s="32"/>
      <c r="CG761" s="32"/>
      <c r="CH761" s="32"/>
      <c r="CI761" s="32"/>
      <c r="CJ761" s="32"/>
      <c r="CK761" s="32"/>
      <c r="CL761" s="32"/>
      <c r="CM761" s="32"/>
      <c r="CN761" s="32"/>
      <c r="CO761" s="32"/>
      <c r="CP761" s="32"/>
      <c r="CQ761" s="32"/>
      <c r="CR761" s="32"/>
      <c r="CS761" s="32"/>
      <c r="CT761" s="32"/>
      <c r="CU761" s="32"/>
      <c r="CV761" s="32"/>
      <c r="CW761" s="32"/>
      <c r="CX761" s="32"/>
      <c r="CY761" s="32"/>
      <c r="CZ761" s="32"/>
      <c r="DA761" s="32"/>
      <c r="DB761" s="32"/>
      <c r="DC761" s="32"/>
      <c r="DD761" s="32"/>
      <c r="DE761" s="32"/>
      <c r="DF761" s="32"/>
      <c r="DG761" s="32"/>
      <c r="DH761" s="32"/>
      <c r="DI761" s="32"/>
      <c r="DJ761" s="32"/>
      <c r="DK761" s="32"/>
      <c r="DL761" s="32"/>
      <c r="DM761" s="32"/>
      <c r="DN761" s="32"/>
      <c r="DO761" s="32"/>
      <c r="DP761" s="32"/>
      <c r="DQ761" s="32"/>
      <c r="DR761" s="32"/>
      <c r="DS761" s="32"/>
      <c r="DT761" s="32"/>
      <c r="DU761" s="32"/>
      <c r="DV761" s="32"/>
      <c r="DW761" s="32"/>
      <c r="DX761" s="32"/>
      <c r="DY761" s="32"/>
      <c r="DZ761" s="32"/>
      <c r="EA761" s="32"/>
      <c r="EB761" s="32"/>
      <c r="EC761" s="32"/>
      <c r="ED761" s="32"/>
      <c r="EE761" s="32"/>
      <c r="EF761" s="32"/>
      <c r="EG761" s="32"/>
      <c r="EH761" s="32"/>
      <c r="EI761" s="32"/>
      <c r="EJ761" s="32"/>
      <c r="EK761" s="32"/>
      <c r="EL761" s="32"/>
      <c r="EM761" s="32"/>
      <c r="EN761" s="32"/>
      <c r="EO761" s="32"/>
      <c r="EP761" s="32"/>
      <c r="EQ761" s="32"/>
      <c r="ER761" s="32"/>
      <c r="ES761" s="32"/>
      <c r="ET761" s="32"/>
      <c r="EU761" s="32"/>
      <c r="EV761" s="32"/>
      <c r="EW761" s="32"/>
      <c r="EX761" s="32"/>
      <c r="EY761" s="32"/>
      <c r="EZ761" s="32"/>
      <c r="FA761" s="32"/>
      <c r="FB761" s="32"/>
      <c r="FC761" s="32"/>
      <c r="FD761" s="32"/>
      <c r="FE761" s="32"/>
      <c r="FF761" s="32"/>
      <c r="FG761" s="32"/>
      <c r="FH761" s="32"/>
      <c r="FI761" s="32"/>
      <c r="FJ761" s="32"/>
      <c r="FK761" s="32"/>
      <c r="FL761" s="32"/>
      <c r="FM761" s="32"/>
      <c r="FN761" s="32"/>
      <c r="FO761" s="32"/>
      <c r="FP761" s="32"/>
      <c r="FQ761" s="32"/>
      <c r="FR761" s="32"/>
      <c r="FS761" s="32"/>
      <c r="FT761" s="32"/>
      <c r="FU761" s="32"/>
      <c r="FV761" s="32"/>
      <c r="FW761" s="32"/>
      <c r="FX761" s="32"/>
      <c r="FY761" s="32"/>
      <c r="FZ761" s="32"/>
      <c r="GA761" s="32"/>
      <c r="GB761" s="32"/>
      <c r="GC761" s="32"/>
      <c r="GD761" s="32"/>
      <c r="GE761" s="32"/>
      <c r="GF761" s="32"/>
      <c r="GG761" s="32"/>
      <c r="GH761" s="32"/>
      <c r="GI761" s="32"/>
      <c r="GJ761" s="32"/>
      <c r="GK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</row>
    <row r="762" spans="1:258" ht="18" x14ac:dyDescent="0.25">
      <c r="A762" s="33">
        <f>LOOKUP(2,1/($A$4:$A761&lt;&gt;""),$A$4:$A761)+1</f>
        <v>754</v>
      </c>
      <c r="B762" s="34"/>
      <c r="C762" s="48"/>
      <c r="D762" s="35" t="str">
        <f ca="1">IFERROR(IF($E762="","",VLOOKUP($E762,'Currency Pairs'!$B$4:$D$1001,3,FALSE)),"")</f>
        <v/>
      </c>
      <c r="E762" s="47" t="str">
        <f ca="1">IFERROR(IF($D762="","",VLOOKUP($D762,'Currency Pairs'!$A$4:$B$1001,2,FALSE)),"")</f>
        <v/>
      </c>
      <c r="F762" s="48"/>
      <c r="G762" s="47"/>
      <c r="H762" s="47"/>
      <c r="I762" s="47"/>
      <c r="J762" s="49" t="str">
        <f t="shared" si="24"/>
        <v/>
      </c>
      <c r="K762" s="77"/>
      <c r="L762" s="47"/>
      <c r="M762" s="50"/>
      <c r="N762" s="51" t="str">
        <f>IF(OR($G762="",$L762=""),"",ROUND(IF($F762="Long",(L762-G762),(G762-L762)) * POWER(10, VLOOKUP($D762,'Currency Pairs'!$A:$C,3,FALSE)),0))</f>
        <v/>
      </c>
      <c r="O762" s="93" t="str">
        <f>IF($P762="","",(($P762+$Q762+$R762)/LOOKUP(2,1/($V$4:$V761&lt;&gt;""),$V$4:$V761)))</f>
        <v/>
      </c>
      <c r="P762" s="52"/>
      <c r="Q762" s="52"/>
      <c r="R762" s="52"/>
      <c r="S762" s="40" t="str">
        <f t="shared" si="25"/>
        <v/>
      </c>
      <c r="T762" s="64"/>
      <c r="U762" s="64"/>
      <c r="V762" s="39" t="str">
        <f>IF($P762="","",$P762+$Q762+LOOKUP(2,1/($V$4:$V761&lt;&gt;""),$V$4:$V761))</f>
        <v/>
      </c>
      <c r="W762" s="40"/>
      <c r="X762" s="40"/>
      <c r="Y762" s="33"/>
      <c r="Z762" s="33"/>
      <c r="AA762" s="33"/>
      <c r="AB762" s="33"/>
      <c r="AC762" s="33"/>
      <c r="AD762" s="33"/>
      <c r="AE762" s="33"/>
      <c r="AF762" s="33"/>
      <c r="AG762" s="33"/>
      <c r="AH762" s="33"/>
      <c r="AI762" s="33"/>
      <c r="AJ762" s="33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  <c r="CY762" s="33"/>
      <c r="CZ762" s="33"/>
      <c r="DA762" s="33"/>
      <c r="DB762" s="33"/>
      <c r="DC762" s="33"/>
      <c r="DD762" s="33"/>
      <c r="DE762" s="33"/>
      <c r="DF762" s="33"/>
      <c r="DG762" s="33"/>
      <c r="DH762" s="33"/>
      <c r="DI762" s="33"/>
      <c r="DJ762" s="33"/>
      <c r="DK762" s="33"/>
      <c r="DL762" s="33"/>
      <c r="DM762" s="33"/>
      <c r="DN762" s="33"/>
      <c r="DO762" s="33"/>
      <c r="DP762" s="33"/>
      <c r="DQ762" s="33"/>
      <c r="DR762" s="33"/>
      <c r="DS762" s="33"/>
      <c r="DT762" s="33"/>
      <c r="DU762" s="33"/>
      <c r="DV762" s="33"/>
      <c r="DW762" s="33"/>
      <c r="DX762" s="33"/>
      <c r="DY762" s="33"/>
      <c r="DZ762" s="33"/>
      <c r="EA762" s="33"/>
      <c r="EB762" s="33"/>
      <c r="EC762" s="33"/>
      <c r="ED762" s="33"/>
      <c r="EE762" s="33"/>
      <c r="EF762" s="33"/>
      <c r="EG762" s="33"/>
      <c r="EH762" s="33"/>
      <c r="EI762" s="33"/>
      <c r="EJ762" s="33"/>
      <c r="EK762" s="33"/>
      <c r="EL762" s="33"/>
      <c r="EM762" s="33"/>
      <c r="EN762" s="33"/>
      <c r="EO762" s="33"/>
      <c r="EP762" s="33"/>
      <c r="EQ762" s="33"/>
      <c r="ER762" s="33"/>
      <c r="ES762" s="33"/>
      <c r="ET762" s="33"/>
      <c r="EU762" s="33"/>
      <c r="EV762" s="33"/>
      <c r="EW762" s="33"/>
      <c r="EX762" s="33"/>
      <c r="EY762" s="33"/>
      <c r="EZ762" s="33"/>
      <c r="FA762" s="33"/>
      <c r="FB762" s="33"/>
      <c r="FC762" s="33"/>
      <c r="FD762" s="33"/>
      <c r="FE762" s="33"/>
      <c r="FF762" s="33"/>
      <c r="FG762" s="33"/>
      <c r="FH762" s="33"/>
      <c r="FI762" s="33"/>
      <c r="FJ762" s="33"/>
      <c r="FK762" s="33"/>
      <c r="FL762" s="33"/>
      <c r="FM762" s="33"/>
      <c r="FN762" s="33"/>
      <c r="FO762" s="33"/>
      <c r="FP762" s="33"/>
      <c r="FQ762" s="33"/>
      <c r="FR762" s="33"/>
      <c r="FS762" s="33"/>
      <c r="FT762" s="33"/>
      <c r="FU762" s="33"/>
      <c r="FV762" s="33"/>
      <c r="FW762" s="33"/>
      <c r="FX762" s="33"/>
      <c r="FY762" s="33"/>
      <c r="FZ762" s="33"/>
      <c r="GA762" s="33"/>
      <c r="GB762" s="33"/>
      <c r="GC762" s="33"/>
      <c r="GD762" s="33"/>
      <c r="GE762" s="33"/>
      <c r="GF762" s="33"/>
      <c r="GG762" s="33"/>
      <c r="GH762" s="33"/>
      <c r="GI762" s="33"/>
      <c r="GJ762" s="33"/>
      <c r="GK762" s="33"/>
      <c r="GL762" s="33"/>
      <c r="GM762" s="33"/>
      <c r="GN762" s="33"/>
      <c r="GO762" s="33"/>
      <c r="GP762" s="33"/>
      <c r="GQ762" s="33"/>
      <c r="GR762" s="33"/>
      <c r="GS762" s="33"/>
      <c r="GT762" s="33"/>
      <c r="GU762" s="33"/>
      <c r="GV762" s="33"/>
      <c r="GW762" s="33"/>
      <c r="GX762" s="33"/>
      <c r="GY762" s="33"/>
      <c r="GZ762" s="33"/>
      <c r="HA762" s="33"/>
      <c r="HB762" s="33"/>
      <c r="HC762" s="33"/>
      <c r="HD762" s="33"/>
      <c r="HE762" s="33"/>
      <c r="HF762" s="33"/>
      <c r="HG762" s="33"/>
      <c r="HH762" s="33"/>
      <c r="HI762" s="33"/>
      <c r="HJ762" s="33"/>
      <c r="HK762" s="33"/>
      <c r="HL762" s="33"/>
      <c r="HM762" s="33"/>
      <c r="HN762" s="33"/>
      <c r="HO762" s="33"/>
      <c r="HP762" s="33"/>
      <c r="HQ762" s="33"/>
      <c r="HR762" s="33"/>
      <c r="HS762" s="33"/>
      <c r="HT762" s="33"/>
      <c r="HU762" s="33"/>
      <c r="HV762" s="33"/>
      <c r="HW762" s="33"/>
      <c r="HX762" s="33"/>
      <c r="HY762" s="33"/>
      <c r="HZ762" s="33"/>
      <c r="IA762" s="33"/>
      <c r="IB762" s="33"/>
      <c r="IC762" s="33"/>
      <c r="ID762" s="33"/>
      <c r="IE762" s="33"/>
      <c r="IF762" s="33"/>
      <c r="IG762" s="33"/>
      <c r="IH762" s="33"/>
      <c r="II762" s="33"/>
      <c r="IJ762" s="33"/>
      <c r="IK762" s="33"/>
      <c r="IL762" s="33"/>
      <c r="IM762" s="33"/>
      <c r="IN762" s="33"/>
      <c r="IO762" s="33"/>
      <c r="IP762" s="33"/>
      <c r="IQ762" s="33"/>
      <c r="IR762" s="33"/>
      <c r="IS762" s="33"/>
      <c r="IT762" s="33"/>
      <c r="IU762" s="33"/>
      <c r="IV762" s="33"/>
      <c r="IW762" s="33"/>
      <c r="IX762" s="33"/>
    </row>
    <row r="763" spans="1:258" ht="18" x14ac:dyDescent="0.25">
      <c r="A763" s="24">
        <f>LOOKUP(2,1/($A$4:$A762&lt;&gt;""),$A$4:$A762)+1</f>
        <v>755</v>
      </c>
      <c r="B763" s="25"/>
      <c r="C763" s="42"/>
      <c r="D763" s="26" t="str">
        <f ca="1">IFERROR(IF($E763="","",VLOOKUP($E763,'Currency Pairs'!$B$4:$D$1001,3,FALSE)),"")</f>
        <v/>
      </c>
      <c r="E763" s="41" t="str">
        <f ca="1">IFERROR(IF($D763="","",VLOOKUP($D763,'Currency Pairs'!$A$4:$B$1001,2,FALSE)),"")</f>
        <v/>
      </c>
      <c r="F763" s="42"/>
      <c r="G763" s="41"/>
      <c r="H763" s="41"/>
      <c r="I763" s="41"/>
      <c r="J763" s="43" t="str">
        <f t="shared" si="24"/>
        <v/>
      </c>
      <c r="K763" s="76"/>
      <c r="L763" s="41"/>
      <c r="M763" s="44"/>
      <c r="N763" s="45" t="str">
        <f>IF(OR($G763="",$L763=""),"",ROUND(IF($F763="Long",(L763-G763),(G763-L763)) * POWER(10, VLOOKUP($D763,'Currency Pairs'!$A:$C,3,FALSE)),0))</f>
        <v/>
      </c>
      <c r="O763" s="89" t="str">
        <f>IF($P763="","",(($P763+$Q763+$R763)/LOOKUP(2,1/($V$4:$V762&lt;&gt;""),$V$4:$V762)))</f>
        <v/>
      </c>
      <c r="P763" s="46"/>
      <c r="Q763" s="46"/>
      <c r="R763" s="46"/>
      <c r="S763" s="31" t="str">
        <f t="shared" si="25"/>
        <v/>
      </c>
      <c r="T763" s="63"/>
      <c r="U763" s="63"/>
      <c r="V763" s="30" t="str">
        <f>IF($P763="","",$P763+$Q763+LOOKUP(2,1/($V$4:$V762&lt;&gt;""),$V$4:$V762))</f>
        <v/>
      </c>
      <c r="W763" s="31"/>
      <c r="X763" s="31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32"/>
      <c r="AO763" s="32"/>
      <c r="AP763" s="32"/>
      <c r="AQ763" s="32"/>
      <c r="AR763" s="32"/>
      <c r="AS763" s="32"/>
      <c r="AT763" s="32"/>
      <c r="AU763" s="32"/>
      <c r="AV763" s="32"/>
      <c r="AW763" s="32"/>
      <c r="AX763" s="32"/>
      <c r="AY763" s="32"/>
      <c r="AZ763" s="32"/>
      <c r="BA763" s="32"/>
      <c r="BB763" s="32"/>
      <c r="BC763" s="32"/>
      <c r="BD763" s="32"/>
      <c r="BE763" s="32"/>
      <c r="BF763" s="32"/>
      <c r="BG763" s="32"/>
      <c r="BH763" s="32"/>
      <c r="BI763" s="32"/>
      <c r="BJ763" s="32"/>
      <c r="BK763" s="32"/>
      <c r="BL763" s="32"/>
      <c r="BM763" s="32"/>
      <c r="BN763" s="32"/>
      <c r="BO763" s="32"/>
      <c r="BP763" s="32"/>
      <c r="BQ763" s="32"/>
      <c r="BR763" s="32"/>
      <c r="BS763" s="32"/>
      <c r="BT763" s="32"/>
      <c r="BU763" s="32"/>
      <c r="BV763" s="32"/>
      <c r="BW763" s="32"/>
      <c r="BX763" s="32"/>
      <c r="BY763" s="32"/>
      <c r="BZ763" s="32"/>
      <c r="CA763" s="32"/>
      <c r="CB763" s="32"/>
      <c r="CC763" s="32"/>
      <c r="CD763" s="32"/>
      <c r="CE763" s="32"/>
      <c r="CF763" s="32"/>
      <c r="CG763" s="32"/>
      <c r="CH763" s="32"/>
      <c r="CI763" s="32"/>
      <c r="CJ763" s="32"/>
      <c r="CK763" s="32"/>
      <c r="CL763" s="32"/>
      <c r="CM763" s="32"/>
      <c r="CN763" s="32"/>
      <c r="CO763" s="32"/>
      <c r="CP763" s="32"/>
      <c r="CQ763" s="32"/>
      <c r="CR763" s="32"/>
      <c r="CS763" s="32"/>
      <c r="CT763" s="32"/>
      <c r="CU763" s="32"/>
      <c r="CV763" s="32"/>
      <c r="CW763" s="32"/>
      <c r="CX763" s="32"/>
      <c r="CY763" s="32"/>
      <c r="CZ763" s="32"/>
      <c r="DA763" s="32"/>
      <c r="DB763" s="32"/>
      <c r="DC763" s="32"/>
      <c r="DD763" s="32"/>
      <c r="DE763" s="32"/>
      <c r="DF763" s="32"/>
      <c r="DG763" s="32"/>
      <c r="DH763" s="32"/>
      <c r="DI763" s="32"/>
      <c r="DJ763" s="32"/>
      <c r="DK763" s="32"/>
      <c r="DL763" s="32"/>
      <c r="DM763" s="32"/>
      <c r="DN763" s="32"/>
      <c r="DO763" s="32"/>
      <c r="DP763" s="32"/>
      <c r="DQ763" s="32"/>
      <c r="DR763" s="32"/>
      <c r="DS763" s="32"/>
      <c r="DT763" s="32"/>
      <c r="DU763" s="32"/>
      <c r="DV763" s="32"/>
      <c r="DW763" s="32"/>
      <c r="DX763" s="32"/>
      <c r="DY763" s="32"/>
      <c r="DZ763" s="32"/>
      <c r="EA763" s="32"/>
      <c r="EB763" s="32"/>
      <c r="EC763" s="32"/>
      <c r="ED763" s="32"/>
      <c r="EE763" s="32"/>
      <c r="EF763" s="32"/>
      <c r="EG763" s="32"/>
      <c r="EH763" s="32"/>
      <c r="EI763" s="32"/>
      <c r="EJ763" s="32"/>
      <c r="EK763" s="32"/>
      <c r="EL763" s="32"/>
      <c r="EM763" s="32"/>
      <c r="EN763" s="32"/>
      <c r="EO763" s="32"/>
      <c r="EP763" s="32"/>
      <c r="EQ763" s="32"/>
      <c r="ER763" s="32"/>
      <c r="ES763" s="32"/>
      <c r="ET763" s="32"/>
      <c r="EU763" s="32"/>
      <c r="EV763" s="32"/>
      <c r="EW763" s="32"/>
      <c r="EX763" s="32"/>
      <c r="EY763" s="32"/>
      <c r="EZ763" s="32"/>
      <c r="FA763" s="32"/>
      <c r="FB763" s="32"/>
      <c r="FC763" s="32"/>
      <c r="FD763" s="32"/>
      <c r="FE763" s="32"/>
      <c r="FF763" s="32"/>
      <c r="FG763" s="32"/>
      <c r="FH763" s="32"/>
      <c r="FI763" s="32"/>
      <c r="FJ763" s="32"/>
      <c r="FK763" s="32"/>
      <c r="FL763" s="32"/>
      <c r="FM763" s="32"/>
      <c r="FN763" s="32"/>
      <c r="FO763" s="32"/>
      <c r="FP763" s="32"/>
      <c r="FQ763" s="32"/>
      <c r="FR763" s="32"/>
      <c r="FS763" s="32"/>
      <c r="FT763" s="32"/>
      <c r="FU763" s="32"/>
      <c r="FV763" s="32"/>
      <c r="FW763" s="32"/>
      <c r="FX763" s="32"/>
      <c r="FY763" s="32"/>
      <c r="FZ763" s="32"/>
      <c r="GA763" s="32"/>
      <c r="GB763" s="32"/>
      <c r="GC763" s="32"/>
      <c r="GD763" s="32"/>
      <c r="GE763" s="32"/>
      <c r="GF763" s="32"/>
      <c r="GG763" s="32"/>
      <c r="GH763" s="32"/>
      <c r="GI763" s="32"/>
      <c r="GJ763" s="32"/>
      <c r="GK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</row>
    <row r="764" spans="1:258" ht="18" x14ac:dyDescent="0.25">
      <c r="A764" s="33">
        <f>LOOKUP(2,1/($A$4:$A763&lt;&gt;""),$A$4:$A763)+1</f>
        <v>756</v>
      </c>
      <c r="B764" s="34"/>
      <c r="C764" s="48"/>
      <c r="D764" s="35" t="str">
        <f ca="1">IFERROR(IF($E764="","",VLOOKUP($E764,'Currency Pairs'!$B$4:$D$1001,3,FALSE)),"")</f>
        <v/>
      </c>
      <c r="E764" s="47" t="str">
        <f ca="1">IFERROR(IF($D764="","",VLOOKUP($D764,'Currency Pairs'!$A$4:$B$1001,2,FALSE)),"")</f>
        <v/>
      </c>
      <c r="F764" s="48"/>
      <c r="G764" s="47"/>
      <c r="H764" s="47"/>
      <c r="I764" s="47"/>
      <c r="J764" s="49" t="str">
        <f t="shared" si="24"/>
        <v/>
      </c>
      <c r="K764" s="77"/>
      <c r="L764" s="47"/>
      <c r="M764" s="50"/>
      <c r="N764" s="51" t="str">
        <f>IF(OR($G764="",$L764=""),"",ROUND(IF($F764="Long",(L764-G764),(G764-L764)) * POWER(10, VLOOKUP($D764,'Currency Pairs'!$A:$C,3,FALSE)),0))</f>
        <v/>
      </c>
      <c r="O764" s="93" t="str">
        <f>IF($P764="","",(($P764+$Q764+$R764)/LOOKUP(2,1/($V$4:$V763&lt;&gt;""),$V$4:$V763)))</f>
        <v/>
      </c>
      <c r="P764" s="52"/>
      <c r="Q764" s="52"/>
      <c r="R764" s="52"/>
      <c r="S764" s="40" t="str">
        <f t="shared" si="25"/>
        <v/>
      </c>
      <c r="T764" s="64"/>
      <c r="U764" s="64"/>
      <c r="V764" s="39" t="str">
        <f>IF($P764="","",$P764+$Q764+LOOKUP(2,1/($V$4:$V763&lt;&gt;""),$V$4:$V763))</f>
        <v/>
      </c>
      <c r="W764" s="40"/>
      <c r="X764" s="40"/>
      <c r="Y764" s="33"/>
      <c r="Z764" s="33"/>
      <c r="AA764" s="33"/>
      <c r="AB764" s="33"/>
      <c r="AC764" s="33"/>
      <c r="AD764" s="33"/>
      <c r="AE764" s="33"/>
      <c r="AF764" s="33"/>
      <c r="AG764" s="33"/>
      <c r="AH764" s="33"/>
      <c r="AI764" s="33"/>
      <c r="AJ764" s="33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  <c r="CY764" s="33"/>
      <c r="CZ764" s="33"/>
      <c r="DA764" s="33"/>
      <c r="DB764" s="33"/>
      <c r="DC764" s="33"/>
      <c r="DD764" s="33"/>
      <c r="DE764" s="33"/>
      <c r="DF764" s="33"/>
      <c r="DG764" s="33"/>
      <c r="DH764" s="33"/>
      <c r="DI764" s="33"/>
      <c r="DJ764" s="33"/>
      <c r="DK764" s="33"/>
      <c r="DL764" s="33"/>
      <c r="DM764" s="33"/>
      <c r="DN764" s="33"/>
      <c r="DO764" s="33"/>
      <c r="DP764" s="33"/>
      <c r="DQ764" s="33"/>
      <c r="DR764" s="33"/>
      <c r="DS764" s="33"/>
      <c r="DT764" s="33"/>
      <c r="DU764" s="33"/>
      <c r="DV764" s="33"/>
      <c r="DW764" s="33"/>
      <c r="DX764" s="33"/>
      <c r="DY764" s="33"/>
      <c r="DZ764" s="33"/>
      <c r="EA764" s="33"/>
      <c r="EB764" s="33"/>
      <c r="EC764" s="33"/>
      <c r="ED764" s="33"/>
      <c r="EE764" s="33"/>
      <c r="EF764" s="33"/>
      <c r="EG764" s="33"/>
      <c r="EH764" s="33"/>
      <c r="EI764" s="33"/>
      <c r="EJ764" s="33"/>
      <c r="EK764" s="33"/>
      <c r="EL764" s="33"/>
      <c r="EM764" s="33"/>
      <c r="EN764" s="33"/>
      <c r="EO764" s="33"/>
      <c r="EP764" s="33"/>
      <c r="EQ764" s="33"/>
      <c r="ER764" s="33"/>
      <c r="ES764" s="33"/>
      <c r="ET764" s="33"/>
      <c r="EU764" s="33"/>
      <c r="EV764" s="33"/>
      <c r="EW764" s="33"/>
      <c r="EX764" s="33"/>
      <c r="EY764" s="33"/>
      <c r="EZ764" s="33"/>
      <c r="FA764" s="33"/>
      <c r="FB764" s="33"/>
      <c r="FC764" s="33"/>
      <c r="FD764" s="33"/>
      <c r="FE764" s="33"/>
      <c r="FF764" s="33"/>
      <c r="FG764" s="33"/>
      <c r="FH764" s="33"/>
      <c r="FI764" s="33"/>
      <c r="FJ764" s="33"/>
      <c r="FK764" s="33"/>
      <c r="FL764" s="33"/>
      <c r="FM764" s="33"/>
      <c r="FN764" s="33"/>
      <c r="FO764" s="33"/>
      <c r="FP764" s="33"/>
      <c r="FQ764" s="33"/>
      <c r="FR764" s="33"/>
      <c r="FS764" s="33"/>
      <c r="FT764" s="33"/>
      <c r="FU764" s="33"/>
      <c r="FV764" s="33"/>
      <c r="FW764" s="33"/>
      <c r="FX764" s="33"/>
      <c r="FY764" s="33"/>
      <c r="FZ764" s="33"/>
      <c r="GA764" s="33"/>
      <c r="GB764" s="33"/>
      <c r="GC764" s="33"/>
      <c r="GD764" s="33"/>
      <c r="GE764" s="33"/>
      <c r="GF764" s="33"/>
      <c r="GG764" s="33"/>
      <c r="GH764" s="33"/>
      <c r="GI764" s="33"/>
      <c r="GJ764" s="33"/>
      <c r="GK764" s="33"/>
      <c r="GL764" s="33"/>
      <c r="GM764" s="33"/>
      <c r="GN764" s="33"/>
      <c r="GO764" s="33"/>
      <c r="GP764" s="33"/>
      <c r="GQ764" s="33"/>
      <c r="GR764" s="33"/>
      <c r="GS764" s="33"/>
      <c r="GT764" s="33"/>
      <c r="GU764" s="33"/>
      <c r="GV764" s="33"/>
      <c r="GW764" s="33"/>
      <c r="GX764" s="33"/>
      <c r="GY764" s="33"/>
      <c r="GZ764" s="33"/>
      <c r="HA764" s="33"/>
      <c r="HB764" s="33"/>
      <c r="HC764" s="33"/>
      <c r="HD764" s="33"/>
      <c r="HE764" s="33"/>
      <c r="HF764" s="33"/>
      <c r="HG764" s="33"/>
      <c r="HH764" s="33"/>
      <c r="HI764" s="33"/>
      <c r="HJ764" s="33"/>
      <c r="HK764" s="33"/>
      <c r="HL764" s="33"/>
      <c r="HM764" s="33"/>
      <c r="HN764" s="33"/>
      <c r="HO764" s="33"/>
      <c r="HP764" s="33"/>
      <c r="HQ764" s="33"/>
      <c r="HR764" s="33"/>
      <c r="HS764" s="33"/>
      <c r="HT764" s="33"/>
      <c r="HU764" s="33"/>
      <c r="HV764" s="33"/>
      <c r="HW764" s="33"/>
      <c r="HX764" s="33"/>
      <c r="HY764" s="33"/>
      <c r="HZ764" s="33"/>
      <c r="IA764" s="33"/>
      <c r="IB764" s="33"/>
      <c r="IC764" s="33"/>
      <c r="ID764" s="33"/>
      <c r="IE764" s="33"/>
      <c r="IF764" s="33"/>
      <c r="IG764" s="33"/>
      <c r="IH764" s="33"/>
      <c r="II764" s="33"/>
      <c r="IJ764" s="33"/>
      <c r="IK764" s="33"/>
      <c r="IL764" s="33"/>
      <c r="IM764" s="33"/>
      <c r="IN764" s="33"/>
      <c r="IO764" s="33"/>
      <c r="IP764" s="33"/>
      <c r="IQ764" s="33"/>
      <c r="IR764" s="33"/>
      <c r="IS764" s="33"/>
      <c r="IT764" s="33"/>
      <c r="IU764" s="33"/>
      <c r="IV764" s="33"/>
      <c r="IW764" s="33"/>
      <c r="IX764" s="33"/>
    </row>
    <row r="765" spans="1:258" ht="18" x14ac:dyDescent="0.25">
      <c r="A765" s="24">
        <f>LOOKUP(2,1/($A$4:$A764&lt;&gt;""),$A$4:$A764)+1</f>
        <v>757</v>
      </c>
      <c r="B765" s="25"/>
      <c r="C765" s="42"/>
      <c r="D765" s="26" t="str">
        <f ca="1">IFERROR(IF($E765="","",VLOOKUP($E765,'Currency Pairs'!$B$4:$D$1001,3,FALSE)),"")</f>
        <v/>
      </c>
      <c r="E765" s="41" t="str">
        <f ca="1">IFERROR(IF($D765="","",VLOOKUP($D765,'Currency Pairs'!$A$4:$B$1001,2,FALSE)),"")</f>
        <v/>
      </c>
      <c r="F765" s="42"/>
      <c r="G765" s="41"/>
      <c r="H765" s="41"/>
      <c r="I765" s="41"/>
      <c r="J765" s="43" t="str">
        <f t="shared" si="24"/>
        <v/>
      </c>
      <c r="K765" s="76"/>
      <c r="L765" s="41"/>
      <c r="M765" s="44"/>
      <c r="N765" s="45" t="str">
        <f>IF(OR($G765="",$L765=""),"",ROUND(IF($F765="Long",(L765-G765),(G765-L765)) * POWER(10, VLOOKUP($D765,'Currency Pairs'!$A:$C,3,FALSE)),0))</f>
        <v/>
      </c>
      <c r="O765" s="89" t="str">
        <f>IF($P765="","",(($P765+$Q765+$R765)/LOOKUP(2,1/($V$4:$V764&lt;&gt;""),$V$4:$V764)))</f>
        <v/>
      </c>
      <c r="P765" s="46"/>
      <c r="Q765" s="46"/>
      <c r="R765" s="46"/>
      <c r="S765" s="31" t="str">
        <f t="shared" si="25"/>
        <v/>
      </c>
      <c r="T765" s="63"/>
      <c r="U765" s="63"/>
      <c r="V765" s="30" t="str">
        <f>IF($P765="","",$P765+$Q765+LOOKUP(2,1/($V$4:$V764&lt;&gt;""),$V$4:$V764))</f>
        <v/>
      </c>
      <c r="W765" s="31"/>
      <c r="X765" s="31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32"/>
      <c r="AO765" s="32"/>
      <c r="AP765" s="32"/>
      <c r="AQ765" s="32"/>
      <c r="AR765" s="32"/>
      <c r="AS765" s="32"/>
      <c r="AT765" s="32"/>
      <c r="AU765" s="32"/>
      <c r="AV765" s="32"/>
      <c r="AW765" s="32"/>
      <c r="AX765" s="32"/>
      <c r="AY765" s="32"/>
      <c r="AZ765" s="32"/>
      <c r="BA765" s="32"/>
      <c r="BB765" s="32"/>
      <c r="BC765" s="32"/>
      <c r="BD765" s="32"/>
      <c r="BE765" s="32"/>
      <c r="BF765" s="32"/>
      <c r="BG765" s="32"/>
      <c r="BH765" s="32"/>
      <c r="BI765" s="32"/>
      <c r="BJ765" s="32"/>
      <c r="BK765" s="32"/>
      <c r="BL765" s="32"/>
      <c r="BM765" s="32"/>
      <c r="BN765" s="32"/>
      <c r="BO765" s="32"/>
      <c r="BP765" s="32"/>
      <c r="BQ765" s="32"/>
      <c r="BR765" s="32"/>
      <c r="BS765" s="32"/>
      <c r="BT765" s="32"/>
      <c r="BU765" s="32"/>
      <c r="BV765" s="32"/>
      <c r="BW765" s="32"/>
      <c r="BX765" s="32"/>
      <c r="BY765" s="32"/>
      <c r="BZ765" s="32"/>
      <c r="CA765" s="32"/>
      <c r="CB765" s="32"/>
      <c r="CC765" s="32"/>
      <c r="CD765" s="32"/>
      <c r="CE765" s="32"/>
      <c r="CF765" s="32"/>
      <c r="CG765" s="32"/>
      <c r="CH765" s="32"/>
      <c r="CI765" s="32"/>
      <c r="CJ765" s="32"/>
      <c r="CK765" s="32"/>
      <c r="CL765" s="32"/>
      <c r="CM765" s="32"/>
      <c r="CN765" s="32"/>
      <c r="CO765" s="32"/>
      <c r="CP765" s="32"/>
      <c r="CQ765" s="32"/>
      <c r="CR765" s="32"/>
      <c r="CS765" s="32"/>
      <c r="CT765" s="32"/>
      <c r="CU765" s="32"/>
      <c r="CV765" s="32"/>
      <c r="CW765" s="32"/>
      <c r="CX765" s="32"/>
      <c r="CY765" s="32"/>
      <c r="CZ765" s="32"/>
      <c r="DA765" s="32"/>
      <c r="DB765" s="32"/>
      <c r="DC765" s="32"/>
      <c r="DD765" s="32"/>
      <c r="DE765" s="32"/>
      <c r="DF765" s="32"/>
      <c r="DG765" s="32"/>
      <c r="DH765" s="32"/>
      <c r="DI765" s="32"/>
      <c r="DJ765" s="32"/>
      <c r="DK765" s="32"/>
      <c r="DL765" s="32"/>
      <c r="DM765" s="32"/>
      <c r="DN765" s="32"/>
      <c r="DO765" s="32"/>
      <c r="DP765" s="32"/>
      <c r="DQ765" s="32"/>
      <c r="DR765" s="32"/>
      <c r="DS765" s="32"/>
      <c r="DT765" s="32"/>
      <c r="DU765" s="32"/>
      <c r="DV765" s="32"/>
      <c r="DW765" s="32"/>
      <c r="DX765" s="32"/>
      <c r="DY765" s="32"/>
      <c r="DZ765" s="32"/>
      <c r="EA765" s="32"/>
      <c r="EB765" s="32"/>
      <c r="EC765" s="32"/>
      <c r="ED765" s="32"/>
      <c r="EE765" s="32"/>
      <c r="EF765" s="32"/>
      <c r="EG765" s="32"/>
      <c r="EH765" s="32"/>
      <c r="EI765" s="32"/>
      <c r="EJ765" s="32"/>
      <c r="EK765" s="32"/>
      <c r="EL765" s="32"/>
      <c r="EM765" s="32"/>
      <c r="EN765" s="32"/>
      <c r="EO765" s="32"/>
      <c r="EP765" s="32"/>
      <c r="EQ765" s="32"/>
      <c r="ER765" s="32"/>
      <c r="ES765" s="32"/>
      <c r="ET765" s="32"/>
      <c r="EU765" s="32"/>
      <c r="EV765" s="32"/>
      <c r="EW765" s="32"/>
      <c r="EX765" s="32"/>
      <c r="EY765" s="32"/>
      <c r="EZ765" s="32"/>
      <c r="FA765" s="32"/>
      <c r="FB765" s="32"/>
      <c r="FC765" s="32"/>
      <c r="FD765" s="32"/>
      <c r="FE765" s="32"/>
      <c r="FF765" s="32"/>
      <c r="FG765" s="32"/>
      <c r="FH765" s="32"/>
      <c r="FI765" s="32"/>
      <c r="FJ765" s="32"/>
      <c r="FK765" s="32"/>
      <c r="FL765" s="32"/>
      <c r="FM765" s="32"/>
      <c r="FN765" s="32"/>
      <c r="FO765" s="32"/>
      <c r="FP765" s="32"/>
      <c r="FQ765" s="32"/>
      <c r="FR765" s="32"/>
      <c r="FS765" s="32"/>
      <c r="FT765" s="32"/>
      <c r="FU765" s="32"/>
      <c r="FV765" s="32"/>
      <c r="FW765" s="32"/>
      <c r="FX765" s="32"/>
      <c r="FY765" s="32"/>
      <c r="FZ765" s="32"/>
      <c r="GA765" s="32"/>
      <c r="GB765" s="32"/>
      <c r="GC765" s="32"/>
      <c r="GD765" s="32"/>
      <c r="GE765" s="32"/>
      <c r="GF765" s="32"/>
      <c r="GG765" s="32"/>
      <c r="GH765" s="32"/>
      <c r="GI765" s="32"/>
      <c r="GJ765" s="32"/>
      <c r="GK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</row>
    <row r="766" spans="1:258" ht="18" x14ac:dyDescent="0.25">
      <c r="A766" s="33">
        <f>LOOKUP(2,1/($A$4:$A765&lt;&gt;""),$A$4:$A765)+1</f>
        <v>758</v>
      </c>
      <c r="B766" s="34"/>
      <c r="C766" s="48"/>
      <c r="D766" s="35" t="str">
        <f ca="1">IFERROR(IF($E766="","",VLOOKUP($E766,'Currency Pairs'!$B$4:$D$1001,3,FALSE)),"")</f>
        <v/>
      </c>
      <c r="E766" s="47" t="str">
        <f ca="1">IFERROR(IF($D766="","",VLOOKUP($D766,'Currency Pairs'!$A$4:$B$1001,2,FALSE)),"")</f>
        <v/>
      </c>
      <c r="F766" s="48"/>
      <c r="G766" s="47"/>
      <c r="H766" s="47"/>
      <c r="I766" s="47"/>
      <c r="J766" s="49" t="str">
        <f t="shared" si="24"/>
        <v/>
      </c>
      <c r="K766" s="77"/>
      <c r="L766" s="47"/>
      <c r="M766" s="50"/>
      <c r="N766" s="51" t="str">
        <f>IF(OR($G766="",$L766=""),"",ROUND(IF($F766="Long",(L766-G766),(G766-L766)) * POWER(10, VLOOKUP($D766,'Currency Pairs'!$A:$C,3,FALSE)),0))</f>
        <v/>
      </c>
      <c r="O766" s="93" t="str">
        <f>IF($P766="","",(($P766+$Q766+$R766)/LOOKUP(2,1/($V$4:$V765&lt;&gt;""),$V$4:$V765)))</f>
        <v/>
      </c>
      <c r="P766" s="52"/>
      <c r="Q766" s="52"/>
      <c r="R766" s="52"/>
      <c r="S766" s="40" t="str">
        <f t="shared" si="25"/>
        <v/>
      </c>
      <c r="T766" s="64"/>
      <c r="U766" s="64"/>
      <c r="V766" s="39" t="str">
        <f>IF($P766="","",$P766+$Q766+LOOKUP(2,1/($V$4:$V765&lt;&gt;""),$V$4:$V765))</f>
        <v/>
      </c>
      <c r="W766" s="40"/>
      <c r="X766" s="40"/>
      <c r="Y766" s="33"/>
      <c r="Z766" s="33"/>
      <c r="AA766" s="33"/>
      <c r="AB766" s="33"/>
      <c r="AC766" s="33"/>
      <c r="AD766" s="33"/>
      <c r="AE766" s="33"/>
      <c r="AF766" s="33"/>
      <c r="AG766" s="33"/>
      <c r="AH766" s="33"/>
      <c r="AI766" s="33"/>
      <c r="AJ766" s="33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  <c r="CY766" s="33"/>
      <c r="CZ766" s="33"/>
      <c r="DA766" s="33"/>
      <c r="DB766" s="33"/>
      <c r="DC766" s="33"/>
      <c r="DD766" s="33"/>
      <c r="DE766" s="33"/>
      <c r="DF766" s="33"/>
      <c r="DG766" s="33"/>
      <c r="DH766" s="33"/>
      <c r="DI766" s="33"/>
      <c r="DJ766" s="33"/>
      <c r="DK766" s="33"/>
      <c r="DL766" s="33"/>
      <c r="DM766" s="33"/>
      <c r="DN766" s="33"/>
      <c r="DO766" s="33"/>
      <c r="DP766" s="33"/>
      <c r="DQ766" s="33"/>
      <c r="DR766" s="33"/>
      <c r="DS766" s="33"/>
      <c r="DT766" s="33"/>
      <c r="DU766" s="33"/>
      <c r="DV766" s="33"/>
      <c r="DW766" s="33"/>
      <c r="DX766" s="33"/>
      <c r="DY766" s="33"/>
      <c r="DZ766" s="33"/>
      <c r="EA766" s="33"/>
      <c r="EB766" s="33"/>
      <c r="EC766" s="33"/>
      <c r="ED766" s="33"/>
      <c r="EE766" s="33"/>
      <c r="EF766" s="33"/>
      <c r="EG766" s="33"/>
      <c r="EH766" s="33"/>
      <c r="EI766" s="33"/>
      <c r="EJ766" s="33"/>
      <c r="EK766" s="33"/>
      <c r="EL766" s="33"/>
      <c r="EM766" s="33"/>
      <c r="EN766" s="33"/>
      <c r="EO766" s="33"/>
      <c r="EP766" s="33"/>
      <c r="EQ766" s="33"/>
      <c r="ER766" s="33"/>
      <c r="ES766" s="33"/>
      <c r="ET766" s="33"/>
      <c r="EU766" s="33"/>
      <c r="EV766" s="33"/>
      <c r="EW766" s="33"/>
      <c r="EX766" s="33"/>
      <c r="EY766" s="33"/>
      <c r="EZ766" s="33"/>
      <c r="FA766" s="33"/>
      <c r="FB766" s="33"/>
      <c r="FC766" s="33"/>
      <c r="FD766" s="33"/>
      <c r="FE766" s="33"/>
      <c r="FF766" s="33"/>
      <c r="FG766" s="33"/>
      <c r="FH766" s="33"/>
      <c r="FI766" s="33"/>
      <c r="FJ766" s="33"/>
      <c r="FK766" s="33"/>
      <c r="FL766" s="33"/>
      <c r="FM766" s="33"/>
      <c r="FN766" s="33"/>
      <c r="FO766" s="33"/>
      <c r="FP766" s="33"/>
      <c r="FQ766" s="33"/>
      <c r="FR766" s="33"/>
      <c r="FS766" s="33"/>
      <c r="FT766" s="33"/>
      <c r="FU766" s="33"/>
      <c r="FV766" s="33"/>
      <c r="FW766" s="33"/>
      <c r="FX766" s="33"/>
      <c r="FY766" s="33"/>
      <c r="FZ766" s="33"/>
      <c r="GA766" s="33"/>
      <c r="GB766" s="33"/>
      <c r="GC766" s="33"/>
      <c r="GD766" s="33"/>
      <c r="GE766" s="33"/>
      <c r="GF766" s="33"/>
      <c r="GG766" s="33"/>
      <c r="GH766" s="33"/>
      <c r="GI766" s="33"/>
      <c r="GJ766" s="33"/>
      <c r="GK766" s="33"/>
      <c r="GL766" s="33"/>
      <c r="GM766" s="33"/>
      <c r="GN766" s="33"/>
      <c r="GO766" s="33"/>
      <c r="GP766" s="33"/>
      <c r="GQ766" s="33"/>
      <c r="GR766" s="33"/>
      <c r="GS766" s="33"/>
      <c r="GT766" s="33"/>
      <c r="GU766" s="33"/>
      <c r="GV766" s="33"/>
      <c r="GW766" s="33"/>
      <c r="GX766" s="33"/>
      <c r="GY766" s="33"/>
      <c r="GZ766" s="33"/>
      <c r="HA766" s="33"/>
      <c r="HB766" s="33"/>
      <c r="HC766" s="33"/>
      <c r="HD766" s="33"/>
      <c r="HE766" s="33"/>
      <c r="HF766" s="33"/>
      <c r="HG766" s="33"/>
      <c r="HH766" s="33"/>
      <c r="HI766" s="33"/>
      <c r="HJ766" s="33"/>
      <c r="HK766" s="33"/>
      <c r="HL766" s="33"/>
      <c r="HM766" s="33"/>
      <c r="HN766" s="33"/>
      <c r="HO766" s="33"/>
      <c r="HP766" s="33"/>
      <c r="HQ766" s="33"/>
      <c r="HR766" s="33"/>
      <c r="HS766" s="33"/>
      <c r="HT766" s="33"/>
      <c r="HU766" s="33"/>
      <c r="HV766" s="33"/>
      <c r="HW766" s="33"/>
      <c r="HX766" s="33"/>
      <c r="HY766" s="33"/>
      <c r="HZ766" s="33"/>
      <c r="IA766" s="33"/>
      <c r="IB766" s="33"/>
      <c r="IC766" s="33"/>
      <c r="ID766" s="33"/>
      <c r="IE766" s="33"/>
      <c r="IF766" s="33"/>
      <c r="IG766" s="33"/>
      <c r="IH766" s="33"/>
      <c r="II766" s="33"/>
      <c r="IJ766" s="33"/>
      <c r="IK766" s="33"/>
      <c r="IL766" s="33"/>
      <c r="IM766" s="33"/>
      <c r="IN766" s="33"/>
      <c r="IO766" s="33"/>
      <c r="IP766" s="33"/>
      <c r="IQ766" s="33"/>
      <c r="IR766" s="33"/>
      <c r="IS766" s="33"/>
      <c r="IT766" s="33"/>
      <c r="IU766" s="33"/>
      <c r="IV766" s="33"/>
      <c r="IW766" s="33"/>
      <c r="IX766" s="33"/>
    </row>
    <row r="767" spans="1:258" ht="18" x14ac:dyDescent="0.25">
      <c r="A767" s="24">
        <f>LOOKUP(2,1/($A$4:$A766&lt;&gt;""),$A$4:$A766)+1</f>
        <v>759</v>
      </c>
      <c r="B767" s="25"/>
      <c r="C767" s="42"/>
      <c r="D767" s="26" t="str">
        <f ca="1">IFERROR(IF($E767="","",VLOOKUP($E767,'Currency Pairs'!$B$4:$D$1001,3,FALSE)),"")</f>
        <v/>
      </c>
      <c r="E767" s="41" t="str">
        <f ca="1">IFERROR(IF($D767="","",VLOOKUP($D767,'Currency Pairs'!$A$4:$B$1001,2,FALSE)),"")</f>
        <v/>
      </c>
      <c r="F767" s="42"/>
      <c r="G767" s="41"/>
      <c r="H767" s="41"/>
      <c r="I767" s="41"/>
      <c r="J767" s="43" t="str">
        <f t="shared" si="24"/>
        <v/>
      </c>
      <c r="K767" s="76"/>
      <c r="L767" s="41"/>
      <c r="M767" s="44"/>
      <c r="N767" s="45" t="str">
        <f>IF(OR($G767="",$L767=""),"",ROUND(IF($F767="Long",(L767-G767),(G767-L767)) * POWER(10, VLOOKUP($D767,'Currency Pairs'!$A:$C,3,FALSE)),0))</f>
        <v/>
      </c>
      <c r="O767" s="89" t="str">
        <f>IF($P767="","",(($P767+$Q767+$R767)/LOOKUP(2,1/($V$4:$V766&lt;&gt;""),$V$4:$V766)))</f>
        <v/>
      </c>
      <c r="P767" s="46"/>
      <c r="Q767" s="46"/>
      <c r="R767" s="46"/>
      <c r="S767" s="31" t="str">
        <f t="shared" si="25"/>
        <v/>
      </c>
      <c r="T767" s="63"/>
      <c r="U767" s="63"/>
      <c r="V767" s="30" t="str">
        <f>IF($P767="","",$P767+$Q767+LOOKUP(2,1/($V$4:$V766&lt;&gt;""),$V$4:$V766))</f>
        <v/>
      </c>
      <c r="W767" s="31"/>
      <c r="X767" s="31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32"/>
      <c r="AO767" s="32"/>
      <c r="AP767" s="32"/>
      <c r="AQ767" s="32"/>
      <c r="AR767" s="32"/>
      <c r="AS767" s="32"/>
      <c r="AT767" s="32"/>
      <c r="AU767" s="32"/>
      <c r="AV767" s="32"/>
      <c r="AW767" s="32"/>
      <c r="AX767" s="32"/>
      <c r="AY767" s="32"/>
      <c r="AZ767" s="32"/>
      <c r="BA767" s="32"/>
      <c r="BB767" s="32"/>
      <c r="BC767" s="32"/>
      <c r="BD767" s="32"/>
      <c r="BE767" s="32"/>
      <c r="BF767" s="32"/>
      <c r="BG767" s="32"/>
      <c r="BH767" s="32"/>
      <c r="BI767" s="32"/>
      <c r="BJ767" s="32"/>
      <c r="BK767" s="32"/>
      <c r="BL767" s="32"/>
      <c r="BM767" s="32"/>
      <c r="BN767" s="32"/>
      <c r="BO767" s="32"/>
      <c r="BP767" s="32"/>
      <c r="BQ767" s="32"/>
      <c r="BR767" s="32"/>
      <c r="BS767" s="32"/>
      <c r="BT767" s="32"/>
      <c r="BU767" s="32"/>
      <c r="BV767" s="32"/>
      <c r="BW767" s="32"/>
      <c r="BX767" s="32"/>
      <c r="BY767" s="32"/>
      <c r="BZ767" s="32"/>
      <c r="CA767" s="32"/>
      <c r="CB767" s="32"/>
      <c r="CC767" s="32"/>
      <c r="CD767" s="32"/>
      <c r="CE767" s="32"/>
      <c r="CF767" s="32"/>
      <c r="CG767" s="32"/>
      <c r="CH767" s="32"/>
      <c r="CI767" s="32"/>
      <c r="CJ767" s="32"/>
      <c r="CK767" s="32"/>
      <c r="CL767" s="32"/>
      <c r="CM767" s="32"/>
      <c r="CN767" s="32"/>
      <c r="CO767" s="32"/>
      <c r="CP767" s="32"/>
      <c r="CQ767" s="32"/>
      <c r="CR767" s="32"/>
      <c r="CS767" s="32"/>
      <c r="CT767" s="32"/>
      <c r="CU767" s="32"/>
      <c r="CV767" s="32"/>
      <c r="CW767" s="32"/>
      <c r="CX767" s="32"/>
      <c r="CY767" s="32"/>
      <c r="CZ767" s="32"/>
      <c r="DA767" s="32"/>
      <c r="DB767" s="32"/>
      <c r="DC767" s="32"/>
      <c r="DD767" s="32"/>
      <c r="DE767" s="32"/>
      <c r="DF767" s="32"/>
      <c r="DG767" s="32"/>
      <c r="DH767" s="32"/>
      <c r="DI767" s="32"/>
      <c r="DJ767" s="32"/>
      <c r="DK767" s="32"/>
      <c r="DL767" s="32"/>
      <c r="DM767" s="32"/>
      <c r="DN767" s="32"/>
      <c r="DO767" s="32"/>
      <c r="DP767" s="32"/>
      <c r="DQ767" s="32"/>
      <c r="DR767" s="32"/>
      <c r="DS767" s="32"/>
      <c r="DT767" s="32"/>
      <c r="DU767" s="32"/>
      <c r="DV767" s="32"/>
      <c r="DW767" s="32"/>
      <c r="DX767" s="32"/>
      <c r="DY767" s="32"/>
      <c r="DZ767" s="32"/>
      <c r="EA767" s="32"/>
      <c r="EB767" s="32"/>
      <c r="EC767" s="32"/>
      <c r="ED767" s="32"/>
      <c r="EE767" s="32"/>
      <c r="EF767" s="32"/>
      <c r="EG767" s="32"/>
      <c r="EH767" s="32"/>
      <c r="EI767" s="32"/>
      <c r="EJ767" s="32"/>
      <c r="EK767" s="32"/>
      <c r="EL767" s="32"/>
      <c r="EM767" s="32"/>
      <c r="EN767" s="32"/>
      <c r="EO767" s="32"/>
      <c r="EP767" s="32"/>
      <c r="EQ767" s="32"/>
      <c r="ER767" s="32"/>
      <c r="ES767" s="32"/>
      <c r="ET767" s="32"/>
      <c r="EU767" s="32"/>
      <c r="EV767" s="32"/>
      <c r="EW767" s="32"/>
      <c r="EX767" s="32"/>
      <c r="EY767" s="32"/>
      <c r="EZ767" s="32"/>
      <c r="FA767" s="32"/>
      <c r="FB767" s="32"/>
      <c r="FC767" s="32"/>
      <c r="FD767" s="32"/>
      <c r="FE767" s="32"/>
      <c r="FF767" s="32"/>
      <c r="FG767" s="32"/>
      <c r="FH767" s="32"/>
      <c r="FI767" s="32"/>
      <c r="FJ767" s="32"/>
      <c r="FK767" s="32"/>
      <c r="FL767" s="32"/>
      <c r="FM767" s="32"/>
      <c r="FN767" s="32"/>
      <c r="FO767" s="32"/>
      <c r="FP767" s="32"/>
      <c r="FQ767" s="32"/>
      <c r="FR767" s="32"/>
      <c r="FS767" s="32"/>
      <c r="FT767" s="32"/>
      <c r="FU767" s="32"/>
      <c r="FV767" s="32"/>
      <c r="FW767" s="32"/>
      <c r="FX767" s="32"/>
      <c r="FY767" s="32"/>
      <c r="FZ767" s="32"/>
      <c r="GA767" s="32"/>
      <c r="GB767" s="32"/>
      <c r="GC767" s="32"/>
      <c r="GD767" s="32"/>
      <c r="GE767" s="32"/>
      <c r="GF767" s="32"/>
      <c r="GG767" s="32"/>
      <c r="GH767" s="32"/>
      <c r="GI767" s="32"/>
      <c r="GJ767" s="32"/>
      <c r="GK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</row>
    <row r="768" spans="1:258" ht="18" x14ac:dyDescent="0.25">
      <c r="A768" s="33">
        <f>LOOKUP(2,1/($A$4:$A767&lt;&gt;""),$A$4:$A767)+1</f>
        <v>760</v>
      </c>
      <c r="B768" s="34"/>
      <c r="C768" s="48"/>
      <c r="D768" s="35" t="str">
        <f ca="1">IFERROR(IF($E768="","",VLOOKUP($E768,'Currency Pairs'!$B$4:$D$1001,3,FALSE)),"")</f>
        <v/>
      </c>
      <c r="E768" s="47" t="str">
        <f ca="1">IFERROR(IF($D768="","",VLOOKUP($D768,'Currency Pairs'!$A$4:$B$1001,2,FALSE)),"")</f>
        <v/>
      </c>
      <c r="F768" s="48"/>
      <c r="G768" s="47"/>
      <c r="H768" s="47"/>
      <c r="I768" s="47"/>
      <c r="J768" s="49" t="str">
        <f t="shared" si="24"/>
        <v/>
      </c>
      <c r="K768" s="77"/>
      <c r="L768" s="47"/>
      <c r="M768" s="50"/>
      <c r="N768" s="51" t="str">
        <f>IF(OR($G768="",$L768=""),"",ROUND(IF($F768="Long",(L768-G768),(G768-L768)) * POWER(10, VLOOKUP($D768,'Currency Pairs'!$A:$C,3,FALSE)),0))</f>
        <v/>
      </c>
      <c r="O768" s="93" t="str">
        <f>IF($P768="","",(($P768+$Q768+$R768)/LOOKUP(2,1/($V$4:$V767&lt;&gt;""),$V$4:$V767)))</f>
        <v/>
      </c>
      <c r="P768" s="52"/>
      <c r="Q768" s="52"/>
      <c r="R768" s="52"/>
      <c r="S768" s="40" t="str">
        <f t="shared" si="25"/>
        <v/>
      </c>
      <c r="T768" s="64"/>
      <c r="U768" s="64"/>
      <c r="V768" s="39" t="str">
        <f>IF($P768="","",$P768+$Q768+LOOKUP(2,1/($V$4:$V767&lt;&gt;""),$V$4:$V767))</f>
        <v/>
      </c>
      <c r="W768" s="40"/>
      <c r="X768" s="40"/>
      <c r="Y768" s="33"/>
      <c r="Z768" s="33"/>
      <c r="AA768" s="33"/>
      <c r="AB768" s="33"/>
      <c r="AC768" s="33"/>
      <c r="AD768" s="33"/>
      <c r="AE768" s="33"/>
      <c r="AF768" s="33"/>
      <c r="AG768" s="33"/>
      <c r="AH768" s="33"/>
      <c r="AI768" s="33"/>
      <c r="AJ768" s="33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33"/>
      <c r="CX768" s="33"/>
      <c r="CY768" s="33"/>
      <c r="CZ768" s="33"/>
      <c r="DA768" s="33"/>
      <c r="DB768" s="33"/>
      <c r="DC768" s="33"/>
      <c r="DD768" s="33"/>
      <c r="DE768" s="33"/>
      <c r="DF768" s="33"/>
      <c r="DG768" s="33"/>
      <c r="DH768" s="33"/>
      <c r="DI768" s="33"/>
      <c r="DJ768" s="33"/>
      <c r="DK768" s="33"/>
      <c r="DL768" s="33"/>
      <c r="DM768" s="33"/>
      <c r="DN768" s="33"/>
      <c r="DO768" s="33"/>
      <c r="DP768" s="33"/>
      <c r="DQ768" s="33"/>
      <c r="DR768" s="33"/>
      <c r="DS768" s="33"/>
      <c r="DT768" s="33"/>
      <c r="DU768" s="33"/>
      <c r="DV768" s="33"/>
      <c r="DW768" s="33"/>
      <c r="DX768" s="33"/>
      <c r="DY768" s="33"/>
      <c r="DZ768" s="33"/>
      <c r="EA768" s="33"/>
      <c r="EB768" s="33"/>
      <c r="EC768" s="33"/>
      <c r="ED768" s="33"/>
      <c r="EE768" s="33"/>
      <c r="EF768" s="33"/>
      <c r="EG768" s="33"/>
      <c r="EH768" s="33"/>
      <c r="EI768" s="33"/>
      <c r="EJ768" s="33"/>
      <c r="EK768" s="33"/>
      <c r="EL768" s="33"/>
      <c r="EM768" s="33"/>
      <c r="EN768" s="33"/>
      <c r="EO768" s="33"/>
      <c r="EP768" s="33"/>
      <c r="EQ768" s="33"/>
      <c r="ER768" s="33"/>
      <c r="ES768" s="33"/>
      <c r="ET768" s="33"/>
      <c r="EU768" s="33"/>
      <c r="EV768" s="33"/>
      <c r="EW768" s="33"/>
      <c r="EX768" s="33"/>
      <c r="EY768" s="33"/>
      <c r="EZ768" s="33"/>
      <c r="FA768" s="33"/>
      <c r="FB768" s="33"/>
      <c r="FC768" s="33"/>
      <c r="FD768" s="33"/>
      <c r="FE768" s="33"/>
      <c r="FF768" s="33"/>
      <c r="FG768" s="33"/>
      <c r="FH768" s="33"/>
      <c r="FI768" s="33"/>
      <c r="FJ768" s="33"/>
      <c r="FK768" s="33"/>
      <c r="FL768" s="33"/>
      <c r="FM768" s="33"/>
      <c r="FN768" s="33"/>
      <c r="FO768" s="33"/>
      <c r="FP768" s="33"/>
      <c r="FQ768" s="33"/>
      <c r="FR768" s="33"/>
      <c r="FS768" s="33"/>
      <c r="FT768" s="33"/>
      <c r="FU768" s="33"/>
      <c r="FV768" s="33"/>
      <c r="FW768" s="33"/>
      <c r="FX768" s="33"/>
      <c r="FY768" s="33"/>
      <c r="FZ768" s="33"/>
      <c r="GA768" s="33"/>
      <c r="GB768" s="33"/>
      <c r="GC768" s="33"/>
      <c r="GD768" s="33"/>
      <c r="GE768" s="33"/>
      <c r="GF768" s="33"/>
      <c r="GG768" s="33"/>
      <c r="GH768" s="33"/>
      <c r="GI768" s="33"/>
      <c r="GJ768" s="33"/>
      <c r="GK768" s="33"/>
      <c r="GL768" s="33"/>
      <c r="GM768" s="33"/>
      <c r="GN768" s="33"/>
      <c r="GO768" s="33"/>
      <c r="GP768" s="33"/>
      <c r="GQ768" s="33"/>
      <c r="GR768" s="33"/>
      <c r="GS768" s="33"/>
      <c r="GT768" s="33"/>
      <c r="GU768" s="33"/>
      <c r="GV768" s="33"/>
      <c r="GW768" s="33"/>
      <c r="GX768" s="33"/>
      <c r="GY768" s="33"/>
      <c r="GZ768" s="33"/>
      <c r="HA768" s="33"/>
      <c r="HB768" s="33"/>
      <c r="HC768" s="33"/>
      <c r="HD768" s="33"/>
      <c r="HE768" s="33"/>
      <c r="HF768" s="33"/>
      <c r="HG768" s="33"/>
      <c r="HH768" s="33"/>
      <c r="HI768" s="33"/>
      <c r="HJ768" s="33"/>
      <c r="HK768" s="33"/>
      <c r="HL768" s="33"/>
      <c r="HM768" s="33"/>
      <c r="HN768" s="33"/>
      <c r="HO768" s="33"/>
      <c r="HP768" s="33"/>
      <c r="HQ768" s="33"/>
      <c r="HR768" s="33"/>
      <c r="HS768" s="33"/>
      <c r="HT768" s="33"/>
      <c r="HU768" s="33"/>
      <c r="HV768" s="33"/>
      <c r="HW768" s="33"/>
      <c r="HX768" s="33"/>
      <c r="HY768" s="33"/>
      <c r="HZ768" s="33"/>
      <c r="IA768" s="33"/>
      <c r="IB768" s="33"/>
      <c r="IC768" s="33"/>
      <c r="ID768" s="33"/>
      <c r="IE768" s="33"/>
      <c r="IF768" s="33"/>
      <c r="IG768" s="33"/>
      <c r="IH768" s="33"/>
      <c r="II768" s="33"/>
      <c r="IJ768" s="33"/>
      <c r="IK768" s="33"/>
      <c r="IL768" s="33"/>
      <c r="IM768" s="33"/>
      <c r="IN768" s="33"/>
      <c r="IO768" s="33"/>
      <c r="IP768" s="33"/>
      <c r="IQ768" s="33"/>
      <c r="IR768" s="33"/>
      <c r="IS768" s="33"/>
      <c r="IT768" s="33"/>
      <c r="IU768" s="33"/>
      <c r="IV768" s="33"/>
      <c r="IW768" s="33"/>
      <c r="IX768" s="33"/>
    </row>
    <row r="769" spans="1:258" ht="18" x14ac:dyDescent="0.25">
      <c r="A769" s="24">
        <f>LOOKUP(2,1/($A$4:$A768&lt;&gt;""),$A$4:$A768)+1</f>
        <v>761</v>
      </c>
      <c r="B769" s="25"/>
      <c r="C769" s="42"/>
      <c r="D769" s="26" t="str">
        <f ca="1">IFERROR(IF($E769="","",VLOOKUP($E769,'Currency Pairs'!$B$4:$D$1001,3,FALSE)),"")</f>
        <v/>
      </c>
      <c r="E769" s="41" t="str">
        <f ca="1">IFERROR(IF($D769="","",VLOOKUP($D769,'Currency Pairs'!$A$4:$B$1001,2,FALSE)),"")</f>
        <v/>
      </c>
      <c r="F769" s="42"/>
      <c r="G769" s="41"/>
      <c r="H769" s="41"/>
      <c r="I769" s="41"/>
      <c r="J769" s="43" t="str">
        <f t="shared" si="24"/>
        <v/>
      </c>
      <c r="K769" s="76"/>
      <c r="L769" s="41"/>
      <c r="M769" s="44"/>
      <c r="N769" s="45" t="str">
        <f>IF(OR($G769="",$L769=""),"",ROUND(IF($F769="Long",(L769-G769),(G769-L769)) * POWER(10, VLOOKUP($D769,'Currency Pairs'!$A:$C,3,FALSE)),0))</f>
        <v/>
      </c>
      <c r="O769" s="89" t="str">
        <f>IF($P769="","",(($P769+$Q769+$R769)/LOOKUP(2,1/($V$4:$V768&lt;&gt;""),$V$4:$V768)))</f>
        <v/>
      </c>
      <c r="P769" s="46"/>
      <c r="Q769" s="46"/>
      <c r="R769" s="46"/>
      <c r="S769" s="31" t="str">
        <f t="shared" si="25"/>
        <v/>
      </c>
      <c r="T769" s="63"/>
      <c r="U769" s="63"/>
      <c r="V769" s="30" t="str">
        <f>IF($P769="","",$P769+$Q769+LOOKUP(2,1/($V$4:$V768&lt;&gt;""),$V$4:$V768))</f>
        <v/>
      </c>
      <c r="W769" s="31"/>
      <c r="X769" s="31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32"/>
      <c r="AO769" s="32"/>
      <c r="AP769" s="32"/>
      <c r="AQ769" s="32"/>
      <c r="AR769" s="32"/>
      <c r="AS769" s="32"/>
      <c r="AT769" s="32"/>
      <c r="AU769" s="32"/>
      <c r="AV769" s="32"/>
      <c r="AW769" s="32"/>
      <c r="AX769" s="32"/>
      <c r="AY769" s="32"/>
      <c r="AZ769" s="32"/>
      <c r="BA769" s="32"/>
      <c r="BB769" s="32"/>
      <c r="BC769" s="32"/>
      <c r="BD769" s="32"/>
      <c r="BE769" s="32"/>
      <c r="BF769" s="32"/>
      <c r="BG769" s="32"/>
      <c r="BH769" s="32"/>
      <c r="BI769" s="32"/>
      <c r="BJ769" s="32"/>
      <c r="BK769" s="32"/>
      <c r="BL769" s="32"/>
      <c r="BM769" s="32"/>
      <c r="BN769" s="32"/>
      <c r="BO769" s="32"/>
      <c r="BP769" s="32"/>
      <c r="BQ769" s="32"/>
      <c r="BR769" s="32"/>
      <c r="BS769" s="32"/>
      <c r="BT769" s="32"/>
      <c r="BU769" s="32"/>
      <c r="BV769" s="32"/>
      <c r="BW769" s="32"/>
      <c r="BX769" s="32"/>
      <c r="BY769" s="32"/>
      <c r="BZ769" s="32"/>
      <c r="CA769" s="32"/>
      <c r="CB769" s="32"/>
      <c r="CC769" s="32"/>
      <c r="CD769" s="32"/>
      <c r="CE769" s="32"/>
      <c r="CF769" s="32"/>
      <c r="CG769" s="32"/>
      <c r="CH769" s="32"/>
      <c r="CI769" s="32"/>
      <c r="CJ769" s="32"/>
      <c r="CK769" s="32"/>
      <c r="CL769" s="32"/>
      <c r="CM769" s="32"/>
      <c r="CN769" s="32"/>
      <c r="CO769" s="32"/>
      <c r="CP769" s="32"/>
      <c r="CQ769" s="32"/>
      <c r="CR769" s="32"/>
      <c r="CS769" s="32"/>
      <c r="CT769" s="32"/>
      <c r="CU769" s="32"/>
      <c r="CV769" s="32"/>
      <c r="CW769" s="32"/>
      <c r="CX769" s="32"/>
      <c r="CY769" s="32"/>
      <c r="CZ769" s="32"/>
      <c r="DA769" s="32"/>
      <c r="DB769" s="32"/>
      <c r="DC769" s="32"/>
      <c r="DD769" s="32"/>
      <c r="DE769" s="32"/>
      <c r="DF769" s="32"/>
      <c r="DG769" s="32"/>
      <c r="DH769" s="32"/>
      <c r="DI769" s="32"/>
      <c r="DJ769" s="32"/>
      <c r="DK769" s="32"/>
      <c r="DL769" s="32"/>
      <c r="DM769" s="32"/>
      <c r="DN769" s="32"/>
      <c r="DO769" s="32"/>
      <c r="DP769" s="32"/>
      <c r="DQ769" s="32"/>
      <c r="DR769" s="32"/>
      <c r="DS769" s="32"/>
      <c r="DT769" s="32"/>
      <c r="DU769" s="32"/>
      <c r="DV769" s="32"/>
      <c r="DW769" s="32"/>
      <c r="DX769" s="32"/>
      <c r="DY769" s="32"/>
      <c r="DZ769" s="32"/>
      <c r="EA769" s="32"/>
      <c r="EB769" s="32"/>
      <c r="EC769" s="32"/>
      <c r="ED769" s="32"/>
      <c r="EE769" s="32"/>
      <c r="EF769" s="32"/>
      <c r="EG769" s="32"/>
      <c r="EH769" s="32"/>
      <c r="EI769" s="32"/>
      <c r="EJ769" s="32"/>
      <c r="EK769" s="32"/>
      <c r="EL769" s="32"/>
      <c r="EM769" s="32"/>
      <c r="EN769" s="32"/>
      <c r="EO769" s="32"/>
      <c r="EP769" s="32"/>
      <c r="EQ769" s="32"/>
      <c r="ER769" s="32"/>
      <c r="ES769" s="32"/>
      <c r="ET769" s="32"/>
      <c r="EU769" s="32"/>
      <c r="EV769" s="32"/>
      <c r="EW769" s="32"/>
      <c r="EX769" s="32"/>
      <c r="EY769" s="32"/>
      <c r="EZ769" s="32"/>
      <c r="FA769" s="32"/>
      <c r="FB769" s="32"/>
      <c r="FC769" s="32"/>
      <c r="FD769" s="32"/>
      <c r="FE769" s="32"/>
      <c r="FF769" s="32"/>
      <c r="FG769" s="32"/>
      <c r="FH769" s="32"/>
      <c r="FI769" s="32"/>
      <c r="FJ769" s="32"/>
      <c r="FK769" s="32"/>
      <c r="FL769" s="32"/>
      <c r="FM769" s="32"/>
      <c r="FN769" s="32"/>
      <c r="FO769" s="32"/>
      <c r="FP769" s="32"/>
      <c r="FQ769" s="32"/>
      <c r="FR769" s="32"/>
      <c r="FS769" s="32"/>
      <c r="FT769" s="32"/>
      <c r="FU769" s="32"/>
      <c r="FV769" s="32"/>
      <c r="FW769" s="32"/>
      <c r="FX769" s="32"/>
      <c r="FY769" s="32"/>
      <c r="FZ769" s="32"/>
      <c r="GA769" s="32"/>
      <c r="GB769" s="32"/>
      <c r="GC769" s="32"/>
      <c r="GD769" s="32"/>
      <c r="GE769" s="32"/>
      <c r="GF769" s="32"/>
      <c r="GG769" s="32"/>
      <c r="GH769" s="32"/>
      <c r="GI769" s="32"/>
      <c r="GJ769" s="32"/>
      <c r="GK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</row>
    <row r="770" spans="1:258" ht="18" x14ac:dyDescent="0.25">
      <c r="A770" s="33">
        <f>LOOKUP(2,1/($A$4:$A769&lt;&gt;""),$A$4:$A769)+1</f>
        <v>762</v>
      </c>
      <c r="B770" s="34"/>
      <c r="C770" s="48"/>
      <c r="D770" s="35" t="str">
        <f ca="1">IFERROR(IF($E770="","",VLOOKUP($E770,'Currency Pairs'!$B$4:$D$1001,3,FALSE)),"")</f>
        <v/>
      </c>
      <c r="E770" s="47" t="str">
        <f ca="1">IFERROR(IF($D770="","",VLOOKUP($D770,'Currency Pairs'!$A$4:$B$1001,2,FALSE)),"")</f>
        <v/>
      </c>
      <c r="F770" s="48"/>
      <c r="G770" s="47"/>
      <c r="H770" s="47"/>
      <c r="I770" s="47"/>
      <c r="J770" s="49" t="str">
        <f t="shared" si="24"/>
        <v/>
      </c>
      <c r="K770" s="77"/>
      <c r="L770" s="47"/>
      <c r="M770" s="50"/>
      <c r="N770" s="51" t="str">
        <f>IF(OR($G770="",$L770=""),"",ROUND(IF($F770="Long",(L770-G770),(G770-L770)) * POWER(10, VLOOKUP($D770,'Currency Pairs'!$A:$C,3,FALSE)),0))</f>
        <v/>
      </c>
      <c r="O770" s="93" t="str">
        <f>IF($P770="","",(($P770+$Q770+$R770)/LOOKUP(2,1/($V$4:$V769&lt;&gt;""),$V$4:$V769)))</f>
        <v/>
      </c>
      <c r="P770" s="52"/>
      <c r="Q770" s="52"/>
      <c r="R770" s="52"/>
      <c r="S770" s="40" t="str">
        <f t="shared" si="25"/>
        <v/>
      </c>
      <c r="T770" s="64"/>
      <c r="U770" s="64"/>
      <c r="V770" s="39" t="str">
        <f>IF($P770="","",$P770+$Q770+LOOKUP(2,1/($V$4:$V769&lt;&gt;""),$V$4:$V769))</f>
        <v/>
      </c>
      <c r="W770" s="40"/>
      <c r="X770" s="40"/>
      <c r="Y770" s="33"/>
      <c r="Z770" s="33"/>
      <c r="AA770" s="33"/>
      <c r="AB770" s="33"/>
      <c r="AC770" s="33"/>
      <c r="AD770" s="33"/>
      <c r="AE770" s="33"/>
      <c r="AF770" s="33"/>
      <c r="AG770" s="33"/>
      <c r="AH770" s="33"/>
      <c r="AI770" s="33"/>
      <c r="AJ770" s="33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  <c r="CY770" s="33"/>
      <c r="CZ770" s="33"/>
      <c r="DA770" s="33"/>
      <c r="DB770" s="33"/>
      <c r="DC770" s="33"/>
      <c r="DD770" s="33"/>
      <c r="DE770" s="33"/>
      <c r="DF770" s="33"/>
      <c r="DG770" s="33"/>
      <c r="DH770" s="33"/>
      <c r="DI770" s="33"/>
      <c r="DJ770" s="33"/>
      <c r="DK770" s="33"/>
      <c r="DL770" s="33"/>
      <c r="DM770" s="33"/>
      <c r="DN770" s="33"/>
      <c r="DO770" s="33"/>
      <c r="DP770" s="33"/>
      <c r="DQ770" s="33"/>
      <c r="DR770" s="33"/>
      <c r="DS770" s="33"/>
      <c r="DT770" s="33"/>
      <c r="DU770" s="33"/>
      <c r="DV770" s="33"/>
      <c r="DW770" s="33"/>
      <c r="DX770" s="33"/>
      <c r="DY770" s="33"/>
      <c r="DZ770" s="33"/>
      <c r="EA770" s="33"/>
      <c r="EB770" s="33"/>
      <c r="EC770" s="33"/>
      <c r="ED770" s="33"/>
      <c r="EE770" s="33"/>
      <c r="EF770" s="33"/>
      <c r="EG770" s="33"/>
      <c r="EH770" s="33"/>
      <c r="EI770" s="33"/>
      <c r="EJ770" s="33"/>
      <c r="EK770" s="33"/>
      <c r="EL770" s="33"/>
      <c r="EM770" s="33"/>
      <c r="EN770" s="33"/>
      <c r="EO770" s="33"/>
      <c r="EP770" s="33"/>
      <c r="EQ770" s="33"/>
      <c r="ER770" s="33"/>
      <c r="ES770" s="33"/>
      <c r="ET770" s="33"/>
      <c r="EU770" s="33"/>
      <c r="EV770" s="33"/>
      <c r="EW770" s="33"/>
      <c r="EX770" s="33"/>
      <c r="EY770" s="33"/>
      <c r="EZ770" s="33"/>
      <c r="FA770" s="33"/>
      <c r="FB770" s="33"/>
      <c r="FC770" s="33"/>
      <c r="FD770" s="33"/>
      <c r="FE770" s="33"/>
      <c r="FF770" s="33"/>
      <c r="FG770" s="33"/>
      <c r="FH770" s="33"/>
      <c r="FI770" s="33"/>
      <c r="FJ770" s="33"/>
      <c r="FK770" s="33"/>
      <c r="FL770" s="33"/>
      <c r="FM770" s="33"/>
      <c r="FN770" s="33"/>
      <c r="FO770" s="33"/>
      <c r="FP770" s="33"/>
      <c r="FQ770" s="33"/>
      <c r="FR770" s="33"/>
      <c r="FS770" s="33"/>
      <c r="FT770" s="33"/>
      <c r="FU770" s="33"/>
      <c r="FV770" s="33"/>
      <c r="FW770" s="33"/>
      <c r="FX770" s="33"/>
      <c r="FY770" s="33"/>
      <c r="FZ770" s="33"/>
      <c r="GA770" s="33"/>
      <c r="GB770" s="33"/>
      <c r="GC770" s="33"/>
      <c r="GD770" s="33"/>
      <c r="GE770" s="33"/>
      <c r="GF770" s="33"/>
      <c r="GG770" s="33"/>
      <c r="GH770" s="33"/>
      <c r="GI770" s="33"/>
      <c r="GJ770" s="33"/>
      <c r="GK770" s="33"/>
      <c r="GL770" s="33"/>
      <c r="GM770" s="33"/>
      <c r="GN770" s="33"/>
      <c r="GO770" s="33"/>
      <c r="GP770" s="33"/>
      <c r="GQ770" s="33"/>
      <c r="GR770" s="33"/>
      <c r="GS770" s="33"/>
      <c r="GT770" s="33"/>
      <c r="GU770" s="33"/>
      <c r="GV770" s="33"/>
      <c r="GW770" s="33"/>
      <c r="GX770" s="33"/>
      <c r="GY770" s="33"/>
      <c r="GZ770" s="33"/>
      <c r="HA770" s="33"/>
      <c r="HB770" s="33"/>
      <c r="HC770" s="33"/>
      <c r="HD770" s="33"/>
      <c r="HE770" s="33"/>
      <c r="HF770" s="33"/>
      <c r="HG770" s="33"/>
      <c r="HH770" s="33"/>
      <c r="HI770" s="33"/>
      <c r="HJ770" s="33"/>
      <c r="HK770" s="33"/>
      <c r="HL770" s="33"/>
      <c r="HM770" s="33"/>
      <c r="HN770" s="33"/>
      <c r="HO770" s="33"/>
      <c r="HP770" s="33"/>
      <c r="HQ770" s="33"/>
      <c r="HR770" s="33"/>
      <c r="HS770" s="33"/>
      <c r="HT770" s="33"/>
      <c r="HU770" s="33"/>
      <c r="HV770" s="33"/>
      <c r="HW770" s="33"/>
      <c r="HX770" s="33"/>
      <c r="HY770" s="33"/>
      <c r="HZ770" s="33"/>
      <c r="IA770" s="33"/>
      <c r="IB770" s="33"/>
      <c r="IC770" s="33"/>
      <c r="ID770" s="33"/>
      <c r="IE770" s="33"/>
      <c r="IF770" s="33"/>
      <c r="IG770" s="33"/>
      <c r="IH770" s="33"/>
      <c r="II770" s="33"/>
      <c r="IJ770" s="33"/>
      <c r="IK770" s="33"/>
      <c r="IL770" s="33"/>
      <c r="IM770" s="33"/>
      <c r="IN770" s="33"/>
      <c r="IO770" s="33"/>
      <c r="IP770" s="33"/>
      <c r="IQ770" s="33"/>
      <c r="IR770" s="33"/>
      <c r="IS770" s="33"/>
      <c r="IT770" s="33"/>
      <c r="IU770" s="33"/>
      <c r="IV770" s="33"/>
      <c r="IW770" s="33"/>
      <c r="IX770" s="33"/>
    </row>
    <row r="771" spans="1:258" ht="18" x14ac:dyDescent="0.25">
      <c r="A771" s="24">
        <f>LOOKUP(2,1/($A$4:$A770&lt;&gt;""),$A$4:$A770)+1</f>
        <v>763</v>
      </c>
      <c r="B771" s="25"/>
      <c r="C771" s="42"/>
      <c r="D771" s="26" t="str">
        <f ca="1">IFERROR(IF($E771="","",VLOOKUP($E771,'Currency Pairs'!$B$4:$D$1001,3,FALSE)),"")</f>
        <v/>
      </c>
      <c r="E771" s="41" t="str">
        <f ca="1">IFERROR(IF($D771="","",VLOOKUP($D771,'Currency Pairs'!$A$4:$B$1001,2,FALSE)),"")</f>
        <v/>
      </c>
      <c r="F771" s="42"/>
      <c r="G771" s="41"/>
      <c r="H771" s="41"/>
      <c r="I771" s="41"/>
      <c r="J771" s="43" t="str">
        <f t="shared" si="24"/>
        <v/>
      </c>
      <c r="K771" s="76"/>
      <c r="L771" s="41"/>
      <c r="M771" s="44"/>
      <c r="N771" s="45" t="str">
        <f>IF(OR($G771="",$L771=""),"",ROUND(IF($F771="Long",(L771-G771),(G771-L771)) * POWER(10, VLOOKUP($D771,'Currency Pairs'!$A:$C,3,FALSE)),0))</f>
        <v/>
      </c>
      <c r="O771" s="89" t="str">
        <f>IF($P771="","",(($P771+$Q771+$R771)/LOOKUP(2,1/($V$4:$V770&lt;&gt;""),$V$4:$V770)))</f>
        <v/>
      </c>
      <c r="P771" s="46"/>
      <c r="Q771" s="46"/>
      <c r="R771" s="46"/>
      <c r="S771" s="31" t="str">
        <f t="shared" si="25"/>
        <v/>
      </c>
      <c r="T771" s="63"/>
      <c r="U771" s="63"/>
      <c r="V771" s="30" t="str">
        <f>IF($P771="","",$P771+$Q771+LOOKUP(2,1/($V$4:$V770&lt;&gt;""),$V$4:$V770))</f>
        <v/>
      </c>
      <c r="W771" s="31"/>
      <c r="X771" s="31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32"/>
      <c r="AO771" s="32"/>
      <c r="AP771" s="32"/>
      <c r="AQ771" s="32"/>
      <c r="AR771" s="32"/>
      <c r="AS771" s="32"/>
      <c r="AT771" s="32"/>
      <c r="AU771" s="32"/>
      <c r="AV771" s="32"/>
      <c r="AW771" s="32"/>
      <c r="AX771" s="32"/>
      <c r="AY771" s="32"/>
      <c r="AZ771" s="32"/>
      <c r="BA771" s="32"/>
      <c r="BB771" s="32"/>
      <c r="BC771" s="32"/>
      <c r="BD771" s="32"/>
      <c r="BE771" s="32"/>
      <c r="BF771" s="32"/>
      <c r="BG771" s="32"/>
      <c r="BH771" s="32"/>
      <c r="BI771" s="32"/>
      <c r="BJ771" s="32"/>
      <c r="BK771" s="32"/>
      <c r="BL771" s="32"/>
      <c r="BM771" s="32"/>
      <c r="BN771" s="32"/>
      <c r="BO771" s="32"/>
      <c r="BP771" s="32"/>
      <c r="BQ771" s="32"/>
      <c r="BR771" s="32"/>
      <c r="BS771" s="32"/>
      <c r="BT771" s="32"/>
      <c r="BU771" s="32"/>
      <c r="BV771" s="32"/>
      <c r="BW771" s="32"/>
      <c r="BX771" s="32"/>
      <c r="BY771" s="32"/>
      <c r="BZ771" s="32"/>
      <c r="CA771" s="32"/>
      <c r="CB771" s="32"/>
      <c r="CC771" s="32"/>
      <c r="CD771" s="32"/>
      <c r="CE771" s="32"/>
      <c r="CF771" s="32"/>
      <c r="CG771" s="32"/>
      <c r="CH771" s="32"/>
      <c r="CI771" s="32"/>
      <c r="CJ771" s="32"/>
      <c r="CK771" s="32"/>
      <c r="CL771" s="32"/>
      <c r="CM771" s="32"/>
      <c r="CN771" s="32"/>
      <c r="CO771" s="32"/>
      <c r="CP771" s="32"/>
      <c r="CQ771" s="32"/>
      <c r="CR771" s="32"/>
      <c r="CS771" s="32"/>
      <c r="CT771" s="32"/>
      <c r="CU771" s="32"/>
      <c r="CV771" s="32"/>
      <c r="CW771" s="32"/>
      <c r="CX771" s="32"/>
      <c r="CY771" s="32"/>
      <c r="CZ771" s="32"/>
      <c r="DA771" s="32"/>
      <c r="DB771" s="32"/>
      <c r="DC771" s="32"/>
      <c r="DD771" s="32"/>
      <c r="DE771" s="32"/>
      <c r="DF771" s="32"/>
      <c r="DG771" s="32"/>
      <c r="DH771" s="32"/>
      <c r="DI771" s="32"/>
      <c r="DJ771" s="32"/>
      <c r="DK771" s="32"/>
      <c r="DL771" s="32"/>
      <c r="DM771" s="32"/>
      <c r="DN771" s="32"/>
      <c r="DO771" s="32"/>
      <c r="DP771" s="32"/>
      <c r="DQ771" s="32"/>
      <c r="DR771" s="32"/>
      <c r="DS771" s="32"/>
      <c r="DT771" s="32"/>
      <c r="DU771" s="32"/>
      <c r="DV771" s="32"/>
      <c r="DW771" s="32"/>
      <c r="DX771" s="32"/>
      <c r="DY771" s="32"/>
      <c r="DZ771" s="32"/>
      <c r="EA771" s="32"/>
      <c r="EB771" s="32"/>
      <c r="EC771" s="32"/>
      <c r="ED771" s="32"/>
      <c r="EE771" s="32"/>
      <c r="EF771" s="32"/>
      <c r="EG771" s="32"/>
      <c r="EH771" s="32"/>
      <c r="EI771" s="32"/>
      <c r="EJ771" s="32"/>
      <c r="EK771" s="32"/>
      <c r="EL771" s="32"/>
      <c r="EM771" s="32"/>
      <c r="EN771" s="32"/>
      <c r="EO771" s="32"/>
      <c r="EP771" s="32"/>
      <c r="EQ771" s="32"/>
      <c r="ER771" s="32"/>
      <c r="ES771" s="32"/>
      <c r="ET771" s="32"/>
      <c r="EU771" s="32"/>
      <c r="EV771" s="32"/>
      <c r="EW771" s="32"/>
      <c r="EX771" s="32"/>
      <c r="EY771" s="32"/>
      <c r="EZ771" s="32"/>
      <c r="FA771" s="32"/>
      <c r="FB771" s="32"/>
      <c r="FC771" s="32"/>
      <c r="FD771" s="32"/>
      <c r="FE771" s="32"/>
      <c r="FF771" s="32"/>
      <c r="FG771" s="32"/>
      <c r="FH771" s="32"/>
      <c r="FI771" s="32"/>
      <c r="FJ771" s="32"/>
      <c r="FK771" s="32"/>
      <c r="FL771" s="32"/>
      <c r="FM771" s="32"/>
      <c r="FN771" s="32"/>
      <c r="FO771" s="32"/>
      <c r="FP771" s="32"/>
      <c r="FQ771" s="32"/>
      <c r="FR771" s="32"/>
      <c r="FS771" s="32"/>
      <c r="FT771" s="32"/>
      <c r="FU771" s="32"/>
      <c r="FV771" s="32"/>
      <c r="FW771" s="32"/>
      <c r="FX771" s="32"/>
      <c r="FY771" s="32"/>
      <c r="FZ771" s="32"/>
      <c r="GA771" s="32"/>
      <c r="GB771" s="32"/>
      <c r="GC771" s="32"/>
      <c r="GD771" s="32"/>
      <c r="GE771" s="32"/>
      <c r="GF771" s="32"/>
      <c r="GG771" s="32"/>
      <c r="GH771" s="32"/>
      <c r="GI771" s="32"/>
      <c r="GJ771" s="32"/>
      <c r="GK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</row>
    <row r="772" spans="1:258" ht="18" x14ac:dyDescent="0.25">
      <c r="A772" s="33">
        <f>LOOKUP(2,1/($A$4:$A771&lt;&gt;""),$A$4:$A771)+1</f>
        <v>764</v>
      </c>
      <c r="B772" s="34"/>
      <c r="C772" s="48"/>
      <c r="D772" s="35" t="str">
        <f ca="1">IFERROR(IF($E772="","",VLOOKUP($E772,'Currency Pairs'!$B$4:$D$1001,3,FALSE)),"")</f>
        <v/>
      </c>
      <c r="E772" s="47" t="str">
        <f ca="1">IFERROR(IF($D772="","",VLOOKUP($D772,'Currency Pairs'!$A$4:$B$1001,2,FALSE)),"")</f>
        <v/>
      </c>
      <c r="F772" s="48"/>
      <c r="G772" s="47"/>
      <c r="H772" s="47"/>
      <c r="I772" s="47"/>
      <c r="J772" s="49" t="str">
        <f t="shared" si="24"/>
        <v/>
      </c>
      <c r="K772" s="77"/>
      <c r="L772" s="47"/>
      <c r="M772" s="50"/>
      <c r="N772" s="51" t="str">
        <f>IF(OR($G772="",$L772=""),"",ROUND(IF($F772="Long",(L772-G772),(G772-L772)) * POWER(10, VLOOKUP($D772,'Currency Pairs'!$A:$C,3,FALSE)),0))</f>
        <v/>
      </c>
      <c r="O772" s="93" t="str">
        <f>IF($P772="","",(($P772+$Q772+$R772)/LOOKUP(2,1/($V$4:$V771&lt;&gt;""),$V$4:$V771)))</f>
        <v/>
      </c>
      <c r="P772" s="52"/>
      <c r="Q772" s="52"/>
      <c r="R772" s="52"/>
      <c r="S772" s="40" t="str">
        <f t="shared" si="25"/>
        <v/>
      </c>
      <c r="T772" s="64"/>
      <c r="U772" s="64"/>
      <c r="V772" s="39" t="str">
        <f>IF($P772="","",$P772+$Q772+LOOKUP(2,1/($V$4:$V771&lt;&gt;""),$V$4:$V771))</f>
        <v/>
      </c>
      <c r="W772" s="40"/>
      <c r="X772" s="40"/>
      <c r="Y772" s="33"/>
      <c r="Z772" s="33"/>
      <c r="AA772" s="33"/>
      <c r="AB772" s="33"/>
      <c r="AC772" s="33"/>
      <c r="AD772" s="33"/>
      <c r="AE772" s="33"/>
      <c r="AF772" s="33"/>
      <c r="AG772" s="33"/>
      <c r="AH772" s="33"/>
      <c r="AI772" s="33"/>
      <c r="AJ772" s="33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  <c r="CY772" s="33"/>
      <c r="CZ772" s="33"/>
      <c r="DA772" s="33"/>
      <c r="DB772" s="33"/>
      <c r="DC772" s="33"/>
      <c r="DD772" s="33"/>
      <c r="DE772" s="33"/>
      <c r="DF772" s="33"/>
      <c r="DG772" s="33"/>
      <c r="DH772" s="33"/>
      <c r="DI772" s="33"/>
      <c r="DJ772" s="33"/>
      <c r="DK772" s="33"/>
      <c r="DL772" s="33"/>
      <c r="DM772" s="33"/>
      <c r="DN772" s="33"/>
      <c r="DO772" s="33"/>
      <c r="DP772" s="33"/>
      <c r="DQ772" s="33"/>
      <c r="DR772" s="33"/>
      <c r="DS772" s="33"/>
      <c r="DT772" s="33"/>
      <c r="DU772" s="33"/>
      <c r="DV772" s="33"/>
      <c r="DW772" s="33"/>
      <c r="DX772" s="33"/>
      <c r="DY772" s="33"/>
      <c r="DZ772" s="33"/>
      <c r="EA772" s="33"/>
      <c r="EB772" s="33"/>
      <c r="EC772" s="33"/>
      <c r="ED772" s="33"/>
      <c r="EE772" s="33"/>
      <c r="EF772" s="33"/>
      <c r="EG772" s="33"/>
      <c r="EH772" s="33"/>
      <c r="EI772" s="33"/>
      <c r="EJ772" s="33"/>
      <c r="EK772" s="33"/>
      <c r="EL772" s="33"/>
      <c r="EM772" s="33"/>
      <c r="EN772" s="33"/>
      <c r="EO772" s="33"/>
      <c r="EP772" s="33"/>
      <c r="EQ772" s="33"/>
      <c r="ER772" s="33"/>
      <c r="ES772" s="33"/>
      <c r="ET772" s="33"/>
      <c r="EU772" s="33"/>
      <c r="EV772" s="33"/>
      <c r="EW772" s="33"/>
      <c r="EX772" s="33"/>
      <c r="EY772" s="33"/>
      <c r="EZ772" s="33"/>
      <c r="FA772" s="33"/>
      <c r="FB772" s="33"/>
      <c r="FC772" s="33"/>
      <c r="FD772" s="33"/>
      <c r="FE772" s="33"/>
      <c r="FF772" s="33"/>
      <c r="FG772" s="33"/>
      <c r="FH772" s="33"/>
      <c r="FI772" s="33"/>
      <c r="FJ772" s="33"/>
      <c r="FK772" s="33"/>
      <c r="FL772" s="33"/>
      <c r="FM772" s="33"/>
      <c r="FN772" s="33"/>
      <c r="FO772" s="33"/>
      <c r="FP772" s="33"/>
      <c r="FQ772" s="33"/>
      <c r="FR772" s="33"/>
      <c r="FS772" s="33"/>
      <c r="FT772" s="33"/>
      <c r="FU772" s="33"/>
      <c r="FV772" s="33"/>
      <c r="FW772" s="33"/>
      <c r="FX772" s="33"/>
      <c r="FY772" s="33"/>
      <c r="FZ772" s="33"/>
      <c r="GA772" s="33"/>
      <c r="GB772" s="33"/>
      <c r="GC772" s="33"/>
      <c r="GD772" s="33"/>
      <c r="GE772" s="33"/>
      <c r="GF772" s="33"/>
      <c r="GG772" s="33"/>
      <c r="GH772" s="33"/>
      <c r="GI772" s="33"/>
      <c r="GJ772" s="33"/>
      <c r="GK772" s="33"/>
      <c r="GL772" s="33"/>
      <c r="GM772" s="33"/>
      <c r="GN772" s="33"/>
      <c r="GO772" s="33"/>
      <c r="GP772" s="33"/>
      <c r="GQ772" s="33"/>
      <c r="GR772" s="33"/>
      <c r="GS772" s="33"/>
      <c r="GT772" s="33"/>
      <c r="GU772" s="33"/>
      <c r="GV772" s="33"/>
      <c r="GW772" s="33"/>
      <c r="GX772" s="33"/>
      <c r="GY772" s="33"/>
      <c r="GZ772" s="33"/>
      <c r="HA772" s="33"/>
      <c r="HB772" s="33"/>
      <c r="HC772" s="33"/>
      <c r="HD772" s="33"/>
      <c r="HE772" s="33"/>
      <c r="HF772" s="33"/>
      <c r="HG772" s="33"/>
      <c r="HH772" s="33"/>
      <c r="HI772" s="33"/>
      <c r="HJ772" s="33"/>
      <c r="HK772" s="33"/>
      <c r="HL772" s="33"/>
      <c r="HM772" s="33"/>
      <c r="HN772" s="33"/>
      <c r="HO772" s="33"/>
      <c r="HP772" s="33"/>
      <c r="HQ772" s="33"/>
      <c r="HR772" s="33"/>
      <c r="HS772" s="33"/>
      <c r="HT772" s="33"/>
      <c r="HU772" s="33"/>
      <c r="HV772" s="33"/>
      <c r="HW772" s="33"/>
      <c r="HX772" s="33"/>
      <c r="HY772" s="33"/>
      <c r="HZ772" s="33"/>
      <c r="IA772" s="33"/>
      <c r="IB772" s="33"/>
      <c r="IC772" s="33"/>
      <c r="ID772" s="33"/>
      <c r="IE772" s="33"/>
      <c r="IF772" s="33"/>
      <c r="IG772" s="33"/>
      <c r="IH772" s="33"/>
      <c r="II772" s="33"/>
      <c r="IJ772" s="33"/>
      <c r="IK772" s="33"/>
      <c r="IL772" s="33"/>
      <c r="IM772" s="33"/>
      <c r="IN772" s="33"/>
      <c r="IO772" s="33"/>
      <c r="IP772" s="33"/>
      <c r="IQ772" s="33"/>
      <c r="IR772" s="33"/>
      <c r="IS772" s="33"/>
      <c r="IT772" s="33"/>
      <c r="IU772" s="33"/>
      <c r="IV772" s="33"/>
      <c r="IW772" s="33"/>
      <c r="IX772" s="33"/>
    </row>
    <row r="773" spans="1:258" ht="18" x14ac:dyDescent="0.25">
      <c r="A773" s="24">
        <f>LOOKUP(2,1/($A$4:$A772&lt;&gt;""),$A$4:$A772)+1</f>
        <v>765</v>
      </c>
      <c r="B773" s="25"/>
      <c r="C773" s="42"/>
      <c r="D773" s="26" t="str">
        <f ca="1">IFERROR(IF($E773="","",VLOOKUP($E773,'Currency Pairs'!$B$4:$D$1001,3,FALSE)),"")</f>
        <v/>
      </c>
      <c r="E773" s="41" t="str">
        <f ca="1">IFERROR(IF($D773="","",VLOOKUP($D773,'Currency Pairs'!$A$4:$B$1001,2,FALSE)),"")</f>
        <v/>
      </c>
      <c r="F773" s="42"/>
      <c r="G773" s="41"/>
      <c r="H773" s="41"/>
      <c r="I773" s="41"/>
      <c r="J773" s="43" t="str">
        <f t="shared" si="24"/>
        <v/>
      </c>
      <c r="K773" s="76"/>
      <c r="L773" s="41"/>
      <c r="M773" s="44"/>
      <c r="N773" s="45" t="str">
        <f>IF(OR($G773="",$L773=""),"",ROUND(IF($F773="Long",(L773-G773),(G773-L773)) * POWER(10, VLOOKUP($D773,'Currency Pairs'!$A:$C,3,FALSE)),0))</f>
        <v/>
      </c>
      <c r="O773" s="89" t="str">
        <f>IF($P773="","",(($P773+$Q773+$R773)/LOOKUP(2,1/($V$4:$V772&lt;&gt;""),$V$4:$V772)))</f>
        <v/>
      </c>
      <c r="P773" s="46"/>
      <c r="Q773" s="46"/>
      <c r="R773" s="46"/>
      <c r="S773" s="31" t="str">
        <f t="shared" si="25"/>
        <v/>
      </c>
      <c r="T773" s="63"/>
      <c r="U773" s="63"/>
      <c r="V773" s="30" t="str">
        <f>IF($P773="","",$P773+$Q773+LOOKUP(2,1/($V$4:$V772&lt;&gt;""),$V$4:$V772))</f>
        <v/>
      </c>
      <c r="W773" s="31"/>
      <c r="X773" s="31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32"/>
      <c r="AO773" s="32"/>
      <c r="AP773" s="32"/>
      <c r="AQ773" s="32"/>
      <c r="AR773" s="32"/>
      <c r="AS773" s="32"/>
      <c r="AT773" s="32"/>
      <c r="AU773" s="32"/>
      <c r="AV773" s="32"/>
      <c r="AW773" s="32"/>
      <c r="AX773" s="32"/>
      <c r="AY773" s="32"/>
      <c r="AZ773" s="32"/>
      <c r="BA773" s="32"/>
      <c r="BB773" s="32"/>
      <c r="BC773" s="32"/>
      <c r="BD773" s="32"/>
      <c r="BE773" s="32"/>
      <c r="BF773" s="32"/>
      <c r="BG773" s="32"/>
      <c r="BH773" s="32"/>
      <c r="BI773" s="32"/>
      <c r="BJ773" s="32"/>
      <c r="BK773" s="32"/>
      <c r="BL773" s="32"/>
      <c r="BM773" s="32"/>
      <c r="BN773" s="32"/>
      <c r="BO773" s="32"/>
      <c r="BP773" s="32"/>
      <c r="BQ773" s="32"/>
      <c r="BR773" s="32"/>
      <c r="BS773" s="32"/>
      <c r="BT773" s="32"/>
      <c r="BU773" s="32"/>
      <c r="BV773" s="32"/>
      <c r="BW773" s="32"/>
      <c r="BX773" s="32"/>
      <c r="BY773" s="32"/>
      <c r="BZ773" s="32"/>
      <c r="CA773" s="32"/>
      <c r="CB773" s="32"/>
      <c r="CC773" s="32"/>
      <c r="CD773" s="32"/>
      <c r="CE773" s="32"/>
      <c r="CF773" s="32"/>
      <c r="CG773" s="32"/>
      <c r="CH773" s="32"/>
      <c r="CI773" s="32"/>
      <c r="CJ773" s="32"/>
      <c r="CK773" s="32"/>
      <c r="CL773" s="32"/>
      <c r="CM773" s="32"/>
      <c r="CN773" s="32"/>
      <c r="CO773" s="32"/>
      <c r="CP773" s="32"/>
      <c r="CQ773" s="32"/>
      <c r="CR773" s="32"/>
      <c r="CS773" s="32"/>
      <c r="CT773" s="32"/>
      <c r="CU773" s="32"/>
      <c r="CV773" s="32"/>
      <c r="CW773" s="32"/>
      <c r="CX773" s="32"/>
      <c r="CY773" s="32"/>
      <c r="CZ773" s="32"/>
      <c r="DA773" s="32"/>
      <c r="DB773" s="32"/>
      <c r="DC773" s="32"/>
      <c r="DD773" s="32"/>
      <c r="DE773" s="32"/>
      <c r="DF773" s="32"/>
      <c r="DG773" s="32"/>
      <c r="DH773" s="32"/>
      <c r="DI773" s="32"/>
      <c r="DJ773" s="32"/>
      <c r="DK773" s="32"/>
      <c r="DL773" s="32"/>
      <c r="DM773" s="32"/>
      <c r="DN773" s="32"/>
      <c r="DO773" s="32"/>
      <c r="DP773" s="32"/>
      <c r="DQ773" s="32"/>
      <c r="DR773" s="32"/>
      <c r="DS773" s="32"/>
      <c r="DT773" s="32"/>
      <c r="DU773" s="32"/>
      <c r="DV773" s="32"/>
      <c r="DW773" s="32"/>
      <c r="DX773" s="32"/>
      <c r="DY773" s="32"/>
      <c r="DZ773" s="32"/>
      <c r="EA773" s="32"/>
      <c r="EB773" s="32"/>
      <c r="EC773" s="32"/>
      <c r="ED773" s="32"/>
      <c r="EE773" s="32"/>
      <c r="EF773" s="32"/>
      <c r="EG773" s="32"/>
      <c r="EH773" s="32"/>
      <c r="EI773" s="32"/>
      <c r="EJ773" s="32"/>
      <c r="EK773" s="32"/>
      <c r="EL773" s="32"/>
      <c r="EM773" s="32"/>
      <c r="EN773" s="32"/>
      <c r="EO773" s="32"/>
      <c r="EP773" s="32"/>
      <c r="EQ773" s="32"/>
      <c r="ER773" s="32"/>
      <c r="ES773" s="32"/>
      <c r="ET773" s="32"/>
      <c r="EU773" s="32"/>
      <c r="EV773" s="32"/>
      <c r="EW773" s="32"/>
      <c r="EX773" s="32"/>
      <c r="EY773" s="32"/>
      <c r="EZ773" s="32"/>
      <c r="FA773" s="32"/>
      <c r="FB773" s="32"/>
      <c r="FC773" s="32"/>
      <c r="FD773" s="32"/>
      <c r="FE773" s="32"/>
      <c r="FF773" s="32"/>
      <c r="FG773" s="32"/>
      <c r="FH773" s="32"/>
      <c r="FI773" s="32"/>
      <c r="FJ773" s="32"/>
      <c r="FK773" s="32"/>
      <c r="FL773" s="32"/>
      <c r="FM773" s="32"/>
      <c r="FN773" s="32"/>
      <c r="FO773" s="32"/>
      <c r="FP773" s="32"/>
      <c r="FQ773" s="32"/>
      <c r="FR773" s="32"/>
      <c r="FS773" s="32"/>
      <c r="FT773" s="32"/>
      <c r="FU773" s="32"/>
      <c r="FV773" s="32"/>
      <c r="FW773" s="32"/>
      <c r="FX773" s="32"/>
      <c r="FY773" s="32"/>
      <c r="FZ773" s="32"/>
      <c r="GA773" s="32"/>
      <c r="GB773" s="32"/>
      <c r="GC773" s="32"/>
      <c r="GD773" s="32"/>
      <c r="GE773" s="32"/>
      <c r="GF773" s="32"/>
      <c r="GG773" s="32"/>
      <c r="GH773" s="32"/>
      <c r="GI773" s="32"/>
      <c r="GJ773" s="32"/>
      <c r="GK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</row>
    <row r="774" spans="1:258" ht="18" x14ac:dyDescent="0.25">
      <c r="A774" s="33">
        <f>LOOKUP(2,1/($A$4:$A773&lt;&gt;""),$A$4:$A773)+1</f>
        <v>766</v>
      </c>
      <c r="B774" s="34"/>
      <c r="C774" s="48"/>
      <c r="D774" s="35" t="str">
        <f ca="1">IFERROR(IF($E774="","",VLOOKUP($E774,'Currency Pairs'!$B$4:$D$1001,3,FALSE)),"")</f>
        <v/>
      </c>
      <c r="E774" s="47" t="str">
        <f ca="1">IFERROR(IF($D774="","",VLOOKUP($D774,'Currency Pairs'!$A$4:$B$1001,2,FALSE)),"")</f>
        <v/>
      </c>
      <c r="F774" s="48"/>
      <c r="G774" s="47"/>
      <c r="H774" s="47"/>
      <c r="I774" s="47"/>
      <c r="J774" s="49" t="str">
        <f t="shared" si="24"/>
        <v/>
      </c>
      <c r="K774" s="77"/>
      <c r="L774" s="47"/>
      <c r="M774" s="50"/>
      <c r="N774" s="51" t="str">
        <f>IF(OR($G774="",$L774=""),"",ROUND(IF($F774="Long",(L774-G774),(G774-L774)) * POWER(10, VLOOKUP($D774,'Currency Pairs'!$A:$C,3,FALSE)),0))</f>
        <v/>
      </c>
      <c r="O774" s="93" t="str">
        <f>IF($P774="","",(($P774+$Q774+$R774)/LOOKUP(2,1/($V$4:$V773&lt;&gt;""),$V$4:$V773)))</f>
        <v/>
      </c>
      <c r="P774" s="52"/>
      <c r="Q774" s="52"/>
      <c r="R774" s="52"/>
      <c r="S774" s="40" t="str">
        <f t="shared" si="25"/>
        <v/>
      </c>
      <c r="T774" s="64"/>
      <c r="U774" s="64"/>
      <c r="V774" s="39" t="str">
        <f>IF($P774="","",$P774+$Q774+LOOKUP(2,1/($V$4:$V773&lt;&gt;""),$V$4:$V773))</f>
        <v/>
      </c>
      <c r="W774" s="40"/>
      <c r="X774" s="40"/>
      <c r="Y774" s="33"/>
      <c r="Z774" s="33"/>
      <c r="AA774" s="33"/>
      <c r="AB774" s="33"/>
      <c r="AC774" s="33"/>
      <c r="AD774" s="33"/>
      <c r="AE774" s="33"/>
      <c r="AF774" s="33"/>
      <c r="AG774" s="33"/>
      <c r="AH774" s="33"/>
      <c r="AI774" s="33"/>
      <c r="AJ774" s="33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  <c r="CY774" s="33"/>
      <c r="CZ774" s="33"/>
      <c r="DA774" s="33"/>
      <c r="DB774" s="33"/>
      <c r="DC774" s="33"/>
      <c r="DD774" s="33"/>
      <c r="DE774" s="33"/>
      <c r="DF774" s="33"/>
      <c r="DG774" s="33"/>
      <c r="DH774" s="33"/>
      <c r="DI774" s="33"/>
      <c r="DJ774" s="33"/>
      <c r="DK774" s="33"/>
      <c r="DL774" s="33"/>
      <c r="DM774" s="33"/>
      <c r="DN774" s="33"/>
      <c r="DO774" s="33"/>
      <c r="DP774" s="33"/>
      <c r="DQ774" s="33"/>
      <c r="DR774" s="33"/>
      <c r="DS774" s="33"/>
      <c r="DT774" s="33"/>
      <c r="DU774" s="33"/>
      <c r="DV774" s="33"/>
      <c r="DW774" s="33"/>
      <c r="DX774" s="33"/>
      <c r="DY774" s="33"/>
      <c r="DZ774" s="33"/>
      <c r="EA774" s="33"/>
      <c r="EB774" s="33"/>
      <c r="EC774" s="33"/>
      <c r="ED774" s="33"/>
      <c r="EE774" s="33"/>
      <c r="EF774" s="33"/>
      <c r="EG774" s="33"/>
      <c r="EH774" s="33"/>
      <c r="EI774" s="33"/>
      <c r="EJ774" s="33"/>
      <c r="EK774" s="33"/>
      <c r="EL774" s="33"/>
      <c r="EM774" s="33"/>
      <c r="EN774" s="33"/>
      <c r="EO774" s="33"/>
      <c r="EP774" s="33"/>
      <c r="EQ774" s="33"/>
      <c r="ER774" s="33"/>
      <c r="ES774" s="33"/>
      <c r="ET774" s="33"/>
      <c r="EU774" s="33"/>
      <c r="EV774" s="33"/>
      <c r="EW774" s="33"/>
      <c r="EX774" s="33"/>
      <c r="EY774" s="33"/>
      <c r="EZ774" s="33"/>
      <c r="FA774" s="33"/>
      <c r="FB774" s="33"/>
      <c r="FC774" s="33"/>
      <c r="FD774" s="33"/>
      <c r="FE774" s="33"/>
      <c r="FF774" s="33"/>
      <c r="FG774" s="33"/>
      <c r="FH774" s="33"/>
      <c r="FI774" s="33"/>
      <c r="FJ774" s="33"/>
      <c r="FK774" s="33"/>
      <c r="FL774" s="33"/>
      <c r="FM774" s="33"/>
      <c r="FN774" s="33"/>
      <c r="FO774" s="33"/>
      <c r="FP774" s="33"/>
      <c r="FQ774" s="33"/>
      <c r="FR774" s="33"/>
      <c r="FS774" s="33"/>
      <c r="FT774" s="33"/>
      <c r="FU774" s="33"/>
      <c r="FV774" s="33"/>
      <c r="FW774" s="33"/>
      <c r="FX774" s="33"/>
      <c r="FY774" s="33"/>
      <c r="FZ774" s="33"/>
      <c r="GA774" s="33"/>
      <c r="GB774" s="33"/>
      <c r="GC774" s="33"/>
      <c r="GD774" s="33"/>
      <c r="GE774" s="33"/>
      <c r="GF774" s="33"/>
      <c r="GG774" s="33"/>
      <c r="GH774" s="33"/>
      <c r="GI774" s="33"/>
      <c r="GJ774" s="33"/>
      <c r="GK774" s="33"/>
      <c r="GL774" s="33"/>
      <c r="GM774" s="33"/>
      <c r="GN774" s="33"/>
      <c r="GO774" s="33"/>
      <c r="GP774" s="33"/>
      <c r="GQ774" s="33"/>
      <c r="GR774" s="33"/>
      <c r="GS774" s="33"/>
      <c r="GT774" s="33"/>
      <c r="GU774" s="33"/>
      <c r="GV774" s="33"/>
      <c r="GW774" s="33"/>
      <c r="GX774" s="33"/>
      <c r="GY774" s="33"/>
      <c r="GZ774" s="33"/>
      <c r="HA774" s="33"/>
      <c r="HB774" s="33"/>
      <c r="HC774" s="33"/>
      <c r="HD774" s="33"/>
      <c r="HE774" s="33"/>
      <c r="HF774" s="33"/>
      <c r="HG774" s="33"/>
      <c r="HH774" s="33"/>
      <c r="HI774" s="33"/>
      <c r="HJ774" s="33"/>
      <c r="HK774" s="33"/>
      <c r="HL774" s="33"/>
      <c r="HM774" s="33"/>
      <c r="HN774" s="33"/>
      <c r="HO774" s="33"/>
      <c r="HP774" s="33"/>
      <c r="HQ774" s="33"/>
      <c r="HR774" s="33"/>
      <c r="HS774" s="33"/>
      <c r="HT774" s="33"/>
      <c r="HU774" s="33"/>
      <c r="HV774" s="33"/>
      <c r="HW774" s="33"/>
      <c r="HX774" s="33"/>
      <c r="HY774" s="33"/>
      <c r="HZ774" s="33"/>
      <c r="IA774" s="33"/>
      <c r="IB774" s="33"/>
      <c r="IC774" s="33"/>
      <c r="ID774" s="33"/>
      <c r="IE774" s="33"/>
      <c r="IF774" s="33"/>
      <c r="IG774" s="33"/>
      <c r="IH774" s="33"/>
      <c r="II774" s="33"/>
      <c r="IJ774" s="33"/>
      <c r="IK774" s="33"/>
      <c r="IL774" s="33"/>
      <c r="IM774" s="33"/>
      <c r="IN774" s="33"/>
      <c r="IO774" s="33"/>
      <c r="IP774" s="33"/>
      <c r="IQ774" s="33"/>
      <c r="IR774" s="33"/>
      <c r="IS774" s="33"/>
      <c r="IT774" s="33"/>
      <c r="IU774" s="33"/>
      <c r="IV774" s="33"/>
      <c r="IW774" s="33"/>
      <c r="IX774" s="33"/>
    </row>
    <row r="775" spans="1:258" ht="18" x14ac:dyDescent="0.25">
      <c r="A775" s="24">
        <f>LOOKUP(2,1/($A$4:$A774&lt;&gt;""),$A$4:$A774)+1</f>
        <v>767</v>
      </c>
      <c r="B775" s="25"/>
      <c r="C775" s="42"/>
      <c r="D775" s="26" t="str">
        <f ca="1">IFERROR(IF($E775="","",VLOOKUP($E775,'Currency Pairs'!$B$4:$D$1001,3,FALSE)),"")</f>
        <v/>
      </c>
      <c r="E775" s="41" t="str">
        <f ca="1">IFERROR(IF($D775="","",VLOOKUP($D775,'Currency Pairs'!$A$4:$B$1001,2,FALSE)),"")</f>
        <v/>
      </c>
      <c r="F775" s="42"/>
      <c r="G775" s="41"/>
      <c r="H775" s="41"/>
      <c r="I775" s="41"/>
      <c r="J775" s="43" t="str">
        <f t="shared" si="24"/>
        <v/>
      </c>
      <c r="K775" s="76"/>
      <c r="L775" s="41"/>
      <c r="M775" s="44"/>
      <c r="N775" s="45" t="str">
        <f>IF(OR($G775="",$L775=""),"",ROUND(IF($F775="Long",(L775-G775),(G775-L775)) * POWER(10, VLOOKUP($D775,'Currency Pairs'!$A:$C,3,FALSE)),0))</f>
        <v/>
      </c>
      <c r="O775" s="89" t="str">
        <f>IF($P775="","",(($P775+$Q775+$R775)/LOOKUP(2,1/($V$4:$V774&lt;&gt;""),$V$4:$V774)))</f>
        <v/>
      </c>
      <c r="P775" s="46"/>
      <c r="Q775" s="46"/>
      <c r="R775" s="46"/>
      <c r="S775" s="31" t="str">
        <f t="shared" si="25"/>
        <v/>
      </c>
      <c r="T775" s="63"/>
      <c r="U775" s="63"/>
      <c r="V775" s="30" t="str">
        <f>IF($P775="","",$P775+$Q775+LOOKUP(2,1/($V$4:$V774&lt;&gt;""),$V$4:$V774))</f>
        <v/>
      </c>
      <c r="W775" s="31"/>
      <c r="X775" s="31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32"/>
      <c r="AO775" s="32"/>
      <c r="AP775" s="32"/>
      <c r="AQ775" s="32"/>
      <c r="AR775" s="32"/>
      <c r="AS775" s="32"/>
      <c r="AT775" s="32"/>
      <c r="AU775" s="32"/>
      <c r="AV775" s="32"/>
      <c r="AW775" s="32"/>
      <c r="AX775" s="32"/>
      <c r="AY775" s="32"/>
      <c r="AZ775" s="32"/>
      <c r="BA775" s="32"/>
      <c r="BB775" s="32"/>
      <c r="BC775" s="32"/>
      <c r="BD775" s="32"/>
      <c r="BE775" s="32"/>
      <c r="BF775" s="32"/>
      <c r="BG775" s="32"/>
      <c r="BH775" s="32"/>
      <c r="BI775" s="32"/>
      <c r="BJ775" s="32"/>
      <c r="BK775" s="32"/>
      <c r="BL775" s="32"/>
      <c r="BM775" s="32"/>
      <c r="BN775" s="32"/>
      <c r="BO775" s="32"/>
      <c r="BP775" s="32"/>
      <c r="BQ775" s="32"/>
      <c r="BR775" s="32"/>
      <c r="BS775" s="32"/>
      <c r="BT775" s="32"/>
      <c r="BU775" s="32"/>
      <c r="BV775" s="32"/>
      <c r="BW775" s="32"/>
      <c r="BX775" s="32"/>
      <c r="BY775" s="32"/>
      <c r="BZ775" s="32"/>
      <c r="CA775" s="32"/>
      <c r="CB775" s="32"/>
      <c r="CC775" s="32"/>
      <c r="CD775" s="32"/>
      <c r="CE775" s="32"/>
      <c r="CF775" s="32"/>
      <c r="CG775" s="32"/>
      <c r="CH775" s="32"/>
      <c r="CI775" s="32"/>
      <c r="CJ775" s="32"/>
      <c r="CK775" s="32"/>
      <c r="CL775" s="32"/>
      <c r="CM775" s="32"/>
      <c r="CN775" s="32"/>
      <c r="CO775" s="32"/>
      <c r="CP775" s="32"/>
      <c r="CQ775" s="32"/>
      <c r="CR775" s="32"/>
      <c r="CS775" s="32"/>
      <c r="CT775" s="32"/>
      <c r="CU775" s="32"/>
      <c r="CV775" s="32"/>
      <c r="CW775" s="32"/>
      <c r="CX775" s="32"/>
      <c r="CY775" s="32"/>
      <c r="CZ775" s="32"/>
      <c r="DA775" s="32"/>
      <c r="DB775" s="32"/>
      <c r="DC775" s="32"/>
      <c r="DD775" s="32"/>
      <c r="DE775" s="32"/>
      <c r="DF775" s="32"/>
      <c r="DG775" s="32"/>
      <c r="DH775" s="32"/>
      <c r="DI775" s="32"/>
      <c r="DJ775" s="32"/>
      <c r="DK775" s="32"/>
      <c r="DL775" s="32"/>
      <c r="DM775" s="32"/>
      <c r="DN775" s="32"/>
      <c r="DO775" s="32"/>
      <c r="DP775" s="32"/>
      <c r="DQ775" s="32"/>
      <c r="DR775" s="32"/>
      <c r="DS775" s="32"/>
      <c r="DT775" s="32"/>
      <c r="DU775" s="32"/>
      <c r="DV775" s="32"/>
      <c r="DW775" s="32"/>
      <c r="DX775" s="32"/>
      <c r="DY775" s="32"/>
      <c r="DZ775" s="32"/>
      <c r="EA775" s="32"/>
      <c r="EB775" s="32"/>
      <c r="EC775" s="32"/>
      <c r="ED775" s="32"/>
      <c r="EE775" s="32"/>
      <c r="EF775" s="32"/>
      <c r="EG775" s="32"/>
      <c r="EH775" s="32"/>
      <c r="EI775" s="32"/>
      <c r="EJ775" s="32"/>
      <c r="EK775" s="32"/>
      <c r="EL775" s="32"/>
      <c r="EM775" s="32"/>
      <c r="EN775" s="32"/>
      <c r="EO775" s="32"/>
      <c r="EP775" s="32"/>
      <c r="EQ775" s="32"/>
      <c r="ER775" s="32"/>
      <c r="ES775" s="32"/>
      <c r="ET775" s="32"/>
      <c r="EU775" s="32"/>
      <c r="EV775" s="32"/>
      <c r="EW775" s="32"/>
      <c r="EX775" s="32"/>
      <c r="EY775" s="32"/>
      <c r="EZ775" s="32"/>
      <c r="FA775" s="32"/>
      <c r="FB775" s="32"/>
      <c r="FC775" s="32"/>
      <c r="FD775" s="32"/>
      <c r="FE775" s="32"/>
      <c r="FF775" s="32"/>
      <c r="FG775" s="32"/>
      <c r="FH775" s="32"/>
      <c r="FI775" s="32"/>
      <c r="FJ775" s="32"/>
      <c r="FK775" s="32"/>
      <c r="FL775" s="32"/>
      <c r="FM775" s="32"/>
      <c r="FN775" s="32"/>
      <c r="FO775" s="32"/>
      <c r="FP775" s="32"/>
      <c r="FQ775" s="32"/>
      <c r="FR775" s="32"/>
      <c r="FS775" s="32"/>
      <c r="FT775" s="32"/>
      <c r="FU775" s="32"/>
      <c r="FV775" s="32"/>
      <c r="FW775" s="32"/>
      <c r="FX775" s="32"/>
      <c r="FY775" s="32"/>
      <c r="FZ775" s="32"/>
      <c r="GA775" s="32"/>
      <c r="GB775" s="32"/>
      <c r="GC775" s="32"/>
      <c r="GD775" s="32"/>
      <c r="GE775" s="32"/>
      <c r="GF775" s="32"/>
      <c r="GG775" s="32"/>
      <c r="GH775" s="32"/>
      <c r="GI775" s="32"/>
      <c r="GJ775" s="32"/>
      <c r="GK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</row>
    <row r="776" spans="1:258" ht="18" x14ac:dyDescent="0.25">
      <c r="A776" s="33">
        <f>LOOKUP(2,1/($A$4:$A775&lt;&gt;""),$A$4:$A775)+1</f>
        <v>768</v>
      </c>
      <c r="B776" s="34"/>
      <c r="C776" s="48"/>
      <c r="D776" s="35" t="str">
        <f ca="1">IFERROR(IF($E776="","",VLOOKUP($E776,'Currency Pairs'!$B$4:$D$1001,3,FALSE)),"")</f>
        <v/>
      </c>
      <c r="E776" s="47" t="str">
        <f ca="1">IFERROR(IF($D776="","",VLOOKUP($D776,'Currency Pairs'!$A$4:$B$1001,2,FALSE)),"")</f>
        <v/>
      </c>
      <c r="F776" s="48"/>
      <c r="G776" s="47"/>
      <c r="H776" s="47"/>
      <c r="I776" s="47"/>
      <c r="J776" s="49" t="str">
        <f t="shared" si="24"/>
        <v/>
      </c>
      <c r="K776" s="77"/>
      <c r="L776" s="47"/>
      <c r="M776" s="50"/>
      <c r="N776" s="51" t="str">
        <f>IF(OR($G776="",$L776=""),"",ROUND(IF($F776="Long",(L776-G776),(G776-L776)) * POWER(10, VLOOKUP($D776,'Currency Pairs'!$A:$C,3,FALSE)),0))</f>
        <v/>
      </c>
      <c r="O776" s="93" t="str">
        <f>IF($P776="","",(($P776+$Q776+$R776)/LOOKUP(2,1/($V$4:$V775&lt;&gt;""),$V$4:$V775)))</f>
        <v/>
      </c>
      <c r="P776" s="52"/>
      <c r="Q776" s="52"/>
      <c r="R776" s="52"/>
      <c r="S776" s="40" t="str">
        <f t="shared" si="25"/>
        <v/>
      </c>
      <c r="T776" s="64"/>
      <c r="U776" s="64"/>
      <c r="V776" s="39" t="str">
        <f>IF($P776="","",$P776+$Q776+LOOKUP(2,1/($V$4:$V775&lt;&gt;""),$V$4:$V775))</f>
        <v/>
      </c>
      <c r="W776" s="40"/>
      <c r="X776" s="40"/>
      <c r="Y776" s="33"/>
      <c r="Z776" s="33"/>
      <c r="AA776" s="33"/>
      <c r="AB776" s="33"/>
      <c r="AC776" s="33"/>
      <c r="AD776" s="33"/>
      <c r="AE776" s="33"/>
      <c r="AF776" s="33"/>
      <c r="AG776" s="33"/>
      <c r="AH776" s="33"/>
      <c r="AI776" s="33"/>
      <c r="AJ776" s="33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33"/>
      <c r="CX776" s="33"/>
      <c r="CY776" s="33"/>
      <c r="CZ776" s="33"/>
      <c r="DA776" s="33"/>
      <c r="DB776" s="33"/>
      <c r="DC776" s="33"/>
      <c r="DD776" s="33"/>
      <c r="DE776" s="33"/>
      <c r="DF776" s="33"/>
      <c r="DG776" s="33"/>
      <c r="DH776" s="33"/>
      <c r="DI776" s="33"/>
      <c r="DJ776" s="33"/>
      <c r="DK776" s="33"/>
      <c r="DL776" s="33"/>
      <c r="DM776" s="33"/>
      <c r="DN776" s="33"/>
      <c r="DO776" s="33"/>
      <c r="DP776" s="33"/>
      <c r="DQ776" s="33"/>
      <c r="DR776" s="33"/>
      <c r="DS776" s="33"/>
      <c r="DT776" s="33"/>
      <c r="DU776" s="33"/>
      <c r="DV776" s="33"/>
      <c r="DW776" s="33"/>
      <c r="DX776" s="33"/>
      <c r="DY776" s="33"/>
      <c r="DZ776" s="33"/>
      <c r="EA776" s="33"/>
      <c r="EB776" s="33"/>
      <c r="EC776" s="33"/>
      <c r="ED776" s="33"/>
      <c r="EE776" s="33"/>
      <c r="EF776" s="33"/>
      <c r="EG776" s="33"/>
      <c r="EH776" s="33"/>
      <c r="EI776" s="33"/>
      <c r="EJ776" s="33"/>
      <c r="EK776" s="33"/>
      <c r="EL776" s="33"/>
      <c r="EM776" s="33"/>
      <c r="EN776" s="33"/>
      <c r="EO776" s="33"/>
      <c r="EP776" s="33"/>
      <c r="EQ776" s="33"/>
      <c r="ER776" s="33"/>
      <c r="ES776" s="33"/>
      <c r="ET776" s="33"/>
      <c r="EU776" s="33"/>
      <c r="EV776" s="33"/>
      <c r="EW776" s="33"/>
      <c r="EX776" s="33"/>
      <c r="EY776" s="33"/>
      <c r="EZ776" s="33"/>
      <c r="FA776" s="33"/>
      <c r="FB776" s="33"/>
      <c r="FC776" s="33"/>
      <c r="FD776" s="33"/>
      <c r="FE776" s="33"/>
      <c r="FF776" s="33"/>
      <c r="FG776" s="33"/>
      <c r="FH776" s="33"/>
      <c r="FI776" s="33"/>
      <c r="FJ776" s="33"/>
      <c r="FK776" s="33"/>
      <c r="FL776" s="33"/>
      <c r="FM776" s="33"/>
      <c r="FN776" s="33"/>
      <c r="FO776" s="33"/>
      <c r="FP776" s="33"/>
      <c r="FQ776" s="33"/>
      <c r="FR776" s="33"/>
      <c r="FS776" s="33"/>
      <c r="FT776" s="33"/>
      <c r="FU776" s="33"/>
      <c r="FV776" s="33"/>
      <c r="FW776" s="33"/>
      <c r="FX776" s="33"/>
      <c r="FY776" s="33"/>
      <c r="FZ776" s="33"/>
      <c r="GA776" s="33"/>
      <c r="GB776" s="33"/>
      <c r="GC776" s="33"/>
      <c r="GD776" s="33"/>
      <c r="GE776" s="33"/>
      <c r="GF776" s="33"/>
      <c r="GG776" s="33"/>
      <c r="GH776" s="33"/>
      <c r="GI776" s="33"/>
      <c r="GJ776" s="33"/>
      <c r="GK776" s="33"/>
      <c r="GL776" s="33"/>
      <c r="GM776" s="33"/>
      <c r="GN776" s="33"/>
      <c r="GO776" s="33"/>
      <c r="GP776" s="33"/>
      <c r="GQ776" s="33"/>
      <c r="GR776" s="33"/>
      <c r="GS776" s="33"/>
      <c r="GT776" s="33"/>
      <c r="GU776" s="33"/>
      <c r="GV776" s="33"/>
      <c r="GW776" s="33"/>
      <c r="GX776" s="33"/>
      <c r="GY776" s="33"/>
      <c r="GZ776" s="33"/>
      <c r="HA776" s="33"/>
      <c r="HB776" s="33"/>
      <c r="HC776" s="33"/>
      <c r="HD776" s="33"/>
      <c r="HE776" s="33"/>
      <c r="HF776" s="33"/>
      <c r="HG776" s="33"/>
      <c r="HH776" s="33"/>
      <c r="HI776" s="33"/>
      <c r="HJ776" s="33"/>
      <c r="HK776" s="33"/>
      <c r="HL776" s="33"/>
      <c r="HM776" s="33"/>
      <c r="HN776" s="33"/>
      <c r="HO776" s="33"/>
      <c r="HP776" s="33"/>
      <c r="HQ776" s="33"/>
      <c r="HR776" s="33"/>
      <c r="HS776" s="33"/>
      <c r="HT776" s="33"/>
      <c r="HU776" s="33"/>
      <c r="HV776" s="33"/>
      <c r="HW776" s="33"/>
      <c r="HX776" s="33"/>
      <c r="HY776" s="33"/>
      <c r="HZ776" s="33"/>
      <c r="IA776" s="33"/>
      <c r="IB776" s="33"/>
      <c r="IC776" s="33"/>
      <c r="ID776" s="33"/>
      <c r="IE776" s="33"/>
      <c r="IF776" s="33"/>
      <c r="IG776" s="33"/>
      <c r="IH776" s="33"/>
      <c r="II776" s="33"/>
      <c r="IJ776" s="33"/>
      <c r="IK776" s="33"/>
      <c r="IL776" s="33"/>
      <c r="IM776" s="33"/>
      <c r="IN776" s="33"/>
      <c r="IO776" s="33"/>
      <c r="IP776" s="33"/>
      <c r="IQ776" s="33"/>
      <c r="IR776" s="33"/>
      <c r="IS776" s="33"/>
      <c r="IT776" s="33"/>
      <c r="IU776" s="33"/>
      <c r="IV776" s="33"/>
      <c r="IW776" s="33"/>
      <c r="IX776" s="33"/>
    </row>
    <row r="777" spans="1:258" ht="18" x14ac:dyDescent="0.25">
      <c r="A777" s="24">
        <f>LOOKUP(2,1/($A$4:$A776&lt;&gt;""),$A$4:$A776)+1</f>
        <v>769</v>
      </c>
      <c r="B777" s="25"/>
      <c r="C777" s="42"/>
      <c r="D777" s="26" t="str">
        <f ca="1">IFERROR(IF($E777="","",VLOOKUP($E777,'Currency Pairs'!$B$4:$D$1001,3,FALSE)),"")</f>
        <v/>
      </c>
      <c r="E777" s="41" t="str">
        <f ca="1">IFERROR(IF($D777="","",VLOOKUP($D777,'Currency Pairs'!$A$4:$B$1001,2,FALSE)),"")</f>
        <v/>
      </c>
      <c r="F777" s="42"/>
      <c r="G777" s="41"/>
      <c r="H777" s="41"/>
      <c r="I777" s="41"/>
      <c r="J777" s="43" t="str">
        <f t="shared" si="24"/>
        <v/>
      </c>
      <c r="K777" s="76"/>
      <c r="L777" s="41"/>
      <c r="M777" s="44"/>
      <c r="N777" s="45" t="str">
        <f>IF(OR($G777="",$L777=""),"",ROUND(IF($F777="Long",(L777-G777),(G777-L777)) * POWER(10, VLOOKUP($D777,'Currency Pairs'!$A:$C,3,FALSE)),0))</f>
        <v/>
      </c>
      <c r="O777" s="89" t="str">
        <f>IF($P777="","",(($P777+$Q777+$R777)/LOOKUP(2,1/($V$4:$V776&lt;&gt;""),$V$4:$V776)))</f>
        <v/>
      </c>
      <c r="P777" s="46"/>
      <c r="Q777" s="46"/>
      <c r="R777" s="46"/>
      <c r="S777" s="31" t="str">
        <f t="shared" si="25"/>
        <v/>
      </c>
      <c r="T777" s="63"/>
      <c r="U777" s="63"/>
      <c r="V777" s="30" t="str">
        <f>IF($P777="","",$P777+$Q777+LOOKUP(2,1/($V$4:$V776&lt;&gt;""),$V$4:$V776))</f>
        <v/>
      </c>
      <c r="W777" s="31"/>
      <c r="X777" s="31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32"/>
      <c r="AO777" s="32"/>
      <c r="AP777" s="32"/>
      <c r="AQ777" s="32"/>
      <c r="AR777" s="32"/>
      <c r="AS777" s="32"/>
      <c r="AT777" s="32"/>
      <c r="AU777" s="32"/>
      <c r="AV777" s="32"/>
      <c r="AW777" s="32"/>
      <c r="AX777" s="32"/>
      <c r="AY777" s="32"/>
      <c r="AZ777" s="32"/>
      <c r="BA777" s="32"/>
      <c r="BB777" s="32"/>
      <c r="BC777" s="32"/>
      <c r="BD777" s="32"/>
      <c r="BE777" s="32"/>
      <c r="BF777" s="32"/>
      <c r="BG777" s="32"/>
      <c r="BH777" s="32"/>
      <c r="BI777" s="32"/>
      <c r="BJ777" s="32"/>
      <c r="BK777" s="32"/>
      <c r="BL777" s="32"/>
      <c r="BM777" s="32"/>
      <c r="BN777" s="32"/>
      <c r="BO777" s="32"/>
      <c r="BP777" s="32"/>
      <c r="BQ777" s="32"/>
      <c r="BR777" s="32"/>
      <c r="BS777" s="32"/>
      <c r="BT777" s="32"/>
      <c r="BU777" s="32"/>
      <c r="BV777" s="32"/>
      <c r="BW777" s="32"/>
      <c r="BX777" s="32"/>
      <c r="BY777" s="32"/>
      <c r="BZ777" s="32"/>
      <c r="CA777" s="32"/>
      <c r="CB777" s="32"/>
      <c r="CC777" s="32"/>
      <c r="CD777" s="32"/>
      <c r="CE777" s="32"/>
      <c r="CF777" s="32"/>
      <c r="CG777" s="32"/>
      <c r="CH777" s="32"/>
      <c r="CI777" s="32"/>
      <c r="CJ777" s="32"/>
      <c r="CK777" s="32"/>
      <c r="CL777" s="32"/>
      <c r="CM777" s="32"/>
      <c r="CN777" s="32"/>
      <c r="CO777" s="32"/>
      <c r="CP777" s="32"/>
      <c r="CQ777" s="32"/>
      <c r="CR777" s="32"/>
      <c r="CS777" s="32"/>
      <c r="CT777" s="32"/>
      <c r="CU777" s="32"/>
      <c r="CV777" s="32"/>
      <c r="CW777" s="32"/>
      <c r="CX777" s="32"/>
      <c r="CY777" s="32"/>
      <c r="CZ777" s="32"/>
      <c r="DA777" s="32"/>
      <c r="DB777" s="32"/>
      <c r="DC777" s="32"/>
      <c r="DD777" s="32"/>
      <c r="DE777" s="32"/>
      <c r="DF777" s="32"/>
      <c r="DG777" s="32"/>
      <c r="DH777" s="32"/>
      <c r="DI777" s="32"/>
      <c r="DJ777" s="32"/>
      <c r="DK777" s="32"/>
      <c r="DL777" s="32"/>
      <c r="DM777" s="32"/>
      <c r="DN777" s="32"/>
      <c r="DO777" s="32"/>
      <c r="DP777" s="32"/>
      <c r="DQ777" s="32"/>
      <c r="DR777" s="32"/>
      <c r="DS777" s="32"/>
      <c r="DT777" s="32"/>
      <c r="DU777" s="32"/>
      <c r="DV777" s="32"/>
      <c r="DW777" s="32"/>
      <c r="DX777" s="32"/>
      <c r="DY777" s="32"/>
      <c r="DZ777" s="32"/>
      <c r="EA777" s="32"/>
      <c r="EB777" s="32"/>
      <c r="EC777" s="32"/>
      <c r="ED777" s="32"/>
      <c r="EE777" s="32"/>
      <c r="EF777" s="32"/>
      <c r="EG777" s="32"/>
      <c r="EH777" s="32"/>
      <c r="EI777" s="32"/>
      <c r="EJ777" s="32"/>
      <c r="EK777" s="32"/>
      <c r="EL777" s="32"/>
      <c r="EM777" s="32"/>
      <c r="EN777" s="32"/>
      <c r="EO777" s="32"/>
      <c r="EP777" s="32"/>
      <c r="EQ777" s="32"/>
      <c r="ER777" s="32"/>
      <c r="ES777" s="32"/>
      <c r="ET777" s="32"/>
      <c r="EU777" s="32"/>
      <c r="EV777" s="32"/>
      <c r="EW777" s="32"/>
      <c r="EX777" s="32"/>
      <c r="EY777" s="32"/>
      <c r="EZ777" s="32"/>
      <c r="FA777" s="32"/>
      <c r="FB777" s="32"/>
      <c r="FC777" s="32"/>
      <c r="FD777" s="32"/>
      <c r="FE777" s="32"/>
      <c r="FF777" s="32"/>
      <c r="FG777" s="32"/>
      <c r="FH777" s="32"/>
      <c r="FI777" s="32"/>
      <c r="FJ777" s="32"/>
      <c r="FK777" s="32"/>
      <c r="FL777" s="32"/>
      <c r="FM777" s="32"/>
      <c r="FN777" s="32"/>
      <c r="FO777" s="32"/>
      <c r="FP777" s="32"/>
      <c r="FQ777" s="32"/>
      <c r="FR777" s="32"/>
      <c r="FS777" s="32"/>
      <c r="FT777" s="32"/>
      <c r="FU777" s="32"/>
      <c r="FV777" s="32"/>
      <c r="FW777" s="32"/>
      <c r="FX777" s="32"/>
      <c r="FY777" s="32"/>
      <c r="FZ777" s="32"/>
      <c r="GA777" s="32"/>
      <c r="GB777" s="32"/>
      <c r="GC777" s="32"/>
      <c r="GD777" s="32"/>
      <c r="GE777" s="32"/>
      <c r="GF777" s="32"/>
      <c r="GG777" s="32"/>
      <c r="GH777" s="32"/>
      <c r="GI777" s="32"/>
      <c r="GJ777" s="32"/>
      <c r="GK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</row>
    <row r="778" spans="1:258" ht="18" x14ac:dyDescent="0.25">
      <c r="A778" s="33">
        <f>LOOKUP(2,1/($A$4:$A777&lt;&gt;""),$A$4:$A777)+1</f>
        <v>770</v>
      </c>
      <c r="B778" s="34"/>
      <c r="C778" s="48"/>
      <c r="D778" s="35" t="str">
        <f ca="1">IFERROR(IF($E778="","",VLOOKUP($E778,'Currency Pairs'!$B$4:$D$1001,3,FALSE)),"")</f>
        <v/>
      </c>
      <c r="E778" s="47" t="str">
        <f ca="1">IFERROR(IF($D778="","",VLOOKUP($D778,'Currency Pairs'!$A$4:$B$1001,2,FALSE)),"")</f>
        <v/>
      </c>
      <c r="F778" s="48"/>
      <c r="G778" s="47"/>
      <c r="H778" s="47"/>
      <c r="I778" s="47"/>
      <c r="J778" s="49" t="str">
        <f t="shared" si="24"/>
        <v/>
      </c>
      <c r="K778" s="77"/>
      <c r="L778" s="47"/>
      <c r="M778" s="50"/>
      <c r="N778" s="51" t="str">
        <f>IF(OR($G778="",$L778=""),"",ROUND(IF($F778="Long",(L778-G778),(G778-L778)) * POWER(10, VLOOKUP($D778,'Currency Pairs'!$A:$C,3,FALSE)),0))</f>
        <v/>
      </c>
      <c r="O778" s="93" t="str">
        <f>IF($P778="","",(($P778+$Q778+$R778)/LOOKUP(2,1/($V$4:$V777&lt;&gt;""),$V$4:$V777)))</f>
        <v/>
      </c>
      <c r="P778" s="52"/>
      <c r="Q778" s="52"/>
      <c r="R778" s="52"/>
      <c r="S778" s="40" t="str">
        <f t="shared" si="25"/>
        <v/>
      </c>
      <c r="T778" s="64"/>
      <c r="U778" s="64"/>
      <c r="V778" s="39" t="str">
        <f>IF($P778="","",$P778+$Q778+LOOKUP(2,1/($V$4:$V777&lt;&gt;""),$V$4:$V777))</f>
        <v/>
      </c>
      <c r="W778" s="40"/>
      <c r="X778" s="40"/>
      <c r="Y778" s="33"/>
      <c r="Z778" s="33"/>
      <c r="AA778" s="33"/>
      <c r="AB778" s="33"/>
      <c r="AC778" s="33"/>
      <c r="AD778" s="33"/>
      <c r="AE778" s="33"/>
      <c r="AF778" s="33"/>
      <c r="AG778" s="33"/>
      <c r="AH778" s="33"/>
      <c r="AI778" s="33"/>
      <c r="AJ778" s="33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  <c r="CY778" s="33"/>
      <c r="CZ778" s="33"/>
      <c r="DA778" s="33"/>
      <c r="DB778" s="33"/>
      <c r="DC778" s="33"/>
      <c r="DD778" s="33"/>
      <c r="DE778" s="33"/>
      <c r="DF778" s="33"/>
      <c r="DG778" s="33"/>
      <c r="DH778" s="33"/>
      <c r="DI778" s="33"/>
      <c r="DJ778" s="33"/>
      <c r="DK778" s="33"/>
      <c r="DL778" s="33"/>
      <c r="DM778" s="33"/>
      <c r="DN778" s="33"/>
      <c r="DO778" s="33"/>
      <c r="DP778" s="33"/>
      <c r="DQ778" s="33"/>
      <c r="DR778" s="33"/>
      <c r="DS778" s="33"/>
      <c r="DT778" s="33"/>
      <c r="DU778" s="33"/>
      <c r="DV778" s="33"/>
      <c r="DW778" s="33"/>
      <c r="DX778" s="33"/>
      <c r="DY778" s="33"/>
      <c r="DZ778" s="33"/>
      <c r="EA778" s="33"/>
      <c r="EB778" s="33"/>
      <c r="EC778" s="33"/>
      <c r="ED778" s="33"/>
      <c r="EE778" s="33"/>
      <c r="EF778" s="33"/>
      <c r="EG778" s="33"/>
      <c r="EH778" s="33"/>
      <c r="EI778" s="33"/>
      <c r="EJ778" s="33"/>
      <c r="EK778" s="33"/>
      <c r="EL778" s="33"/>
      <c r="EM778" s="33"/>
      <c r="EN778" s="33"/>
      <c r="EO778" s="33"/>
      <c r="EP778" s="33"/>
      <c r="EQ778" s="33"/>
      <c r="ER778" s="33"/>
      <c r="ES778" s="33"/>
      <c r="ET778" s="33"/>
      <c r="EU778" s="33"/>
      <c r="EV778" s="33"/>
      <c r="EW778" s="33"/>
      <c r="EX778" s="33"/>
      <c r="EY778" s="33"/>
      <c r="EZ778" s="33"/>
      <c r="FA778" s="33"/>
      <c r="FB778" s="33"/>
      <c r="FC778" s="33"/>
      <c r="FD778" s="33"/>
      <c r="FE778" s="33"/>
      <c r="FF778" s="33"/>
      <c r="FG778" s="33"/>
      <c r="FH778" s="33"/>
      <c r="FI778" s="33"/>
      <c r="FJ778" s="33"/>
      <c r="FK778" s="33"/>
      <c r="FL778" s="33"/>
      <c r="FM778" s="33"/>
      <c r="FN778" s="33"/>
      <c r="FO778" s="33"/>
      <c r="FP778" s="33"/>
      <c r="FQ778" s="33"/>
      <c r="FR778" s="33"/>
      <c r="FS778" s="33"/>
      <c r="FT778" s="33"/>
      <c r="FU778" s="33"/>
      <c r="FV778" s="33"/>
      <c r="FW778" s="33"/>
      <c r="FX778" s="33"/>
      <c r="FY778" s="33"/>
      <c r="FZ778" s="33"/>
      <c r="GA778" s="33"/>
      <c r="GB778" s="33"/>
      <c r="GC778" s="33"/>
      <c r="GD778" s="33"/>
      <c r="GE778" s="33"/>
      <c r="GF778" s="33"/>
      <c r="GG778" s="33"/>
      <c r="GH778" s="33"/>
      <c r="GI778" s="33"/>
      <c r="GJ778" s="33"/>
      <c r="GK778" s="33"/>
      <c r="GL778" s="33"/>
      <c r="GM778" s="33"/>
      <c r="GN778" s="33"/>
      <c r="GO778" s="33"/>
      <c r="GP778" s="33"/>
      <c r="GQ778" s="33"/>
      <c r="GR778" s="33"/>
      <c r="GS778" s="33"/>
      <c r="GT778" s="33"/>
      <c r="GU778" s="33"/>
      <c r="GV778" s="33"/>
      <c r="GW778" s="33"/>
      <c r="GX778" s="33"/>
      <c r="GY778" s="33"/>
      <c r="GZ778" s="33"/>
      <c r="HA778" s="33"/>
      <c r="HB778" s="33"/>
      <c r="HC778" s="33"/>
      <c r="HD778" s="33"/>
      <c r="HE778" s="33"/>
      <c r="HF778" s="33"/>
      <c r="HG778" s="33"/>
      <c r="HH778" s="33"/>
      <c r="HI778" s="33"/>
      <c r="HJ778" s="33"/>
      <c r="HK778" s="33"/>
      <c r="HL778" s="33"/>
      <c r="HM778" s="33"/>
      <c r="HN778" s="33"/>
      <c r="HO778" s="33"/>
      <c r="HP778" s="33"/>
      <c r="HQ778" s="33"/>
      <c r="HR778" s="33"/>
      <c r="HS778" s="33"/>
      <c r="HT778" s="33"/>
      <c r="HU778" s="33"/>
      <c r="HV778" s="33"/>
      <c r="HW778" s="33"/>
      <c r="HX778" s="33"/>
      <c r="HY778" s="33"/>
      <c r="HZ778" s="33"/>
      <c r="IA778" s="33"/>
      <c r="IB778" s="33"/>
      <c r="IC778" s="33"/>
      <c r="ID778" s="33"/>
      <c r="IE778" s="33"/>
      <c r="IF778" s="33"/>
      <c r="IG778" s="33"/>
      <c r="IH778" s="33"/>
      <c r="II778" s="33"/>
      <c r="IJ778" s="33"/>
      <c r="IK778" s="33"/>
      <c r="IL778" s="33"/>
      <c r="IM778" s="33"/>
      <c r="IN778" s="33"/>
      <c r="IO778" s="33"/>
      <c r="IP778" s="33"/>
      <c r="IQ778" s="33"/>
      <c r="IR778" s="33"/>
      <c r="IS778" s="33"/>
      <c r="IT778" s="33"/>
      <c r="IU778" s="33"/>
      <c r="IV778" s="33"/>
      <c r="IW778" s="33"/>
      <c r="IX778" s="33"/>
    </row>
    <row r="779" spans="1:258" ht="18" x14ac:dyDescent="0.25">
      <c r="A779" s="24">
        <f>LOOKUP(2,1/($A$4:$A778&lt;&gt;""),$A$4:$A778)+1</f>
        <v>771</v>
      </c>
      <c r="B779" s="25"/>
      <c r="C779" s="42"/>
      <c r="D779" s="26" t="str">
        <f ca="1">IFERROR(IF($E779="","",VLOOKUP($E779,'Currency Pairs'!$B$4:$D$1001,3,FALSE)),"")</f>
        <v/>
      </c>
      <c r="E779" s="41" t="str">
        <f ca="1">IFERROR(IF($D779="","",VLOOKUP($D779,'Currency Pairs'!$A$4:$B$1001,2,FALSE)),"")</f>
        <v/>
      </c>
      <c r="F779" s="42"/>
      <c r="G779" s="41"/>
      <c r="H779" s="41"/>
      <c r="I779" s="41"/>
      <c r="J779" s="43" t="str">
        <f t="shared" si="24"/>
        <v/>
      </c>
      <c r="K779" s="76"/>
      <c r="L779" s="41"/>
      <c r="M779" s="44"/>
      <c r="N779" s="45" t="str">
        <f>IF(OR($G779="",$L779=""),"",ROUND(IF($F779="Long",(L779-G779),(G779-L779)) * POWER(10, VLOOKUP($D779,'Currency Pairs'!$A:$C,3,FALSE)),0))</f>
        <v/>
      </c>
      <c r="O779" s="89" t="str">
        <f>IF($P779="","",(($P779+$Q779+$R779)/LOOKUP(2,1/($V$4:$V778&lt;&gt;""),$V$4:$V778)))</f>
        <v/>
      </c>
      <c r="P779" s="46"/>
      <c r="Q779" s="46"/>
      <c r="R779" s="46"/>
      <c r="S779" s="31" t="str">
        <f t="shared" si="25"/>
        <v/>
      </c>
      <c r="T779" s="63"/>
      <c r="U779" s="63"/>
      <c r="V779" s="30" t="str">
        <f>IF($P779="","",$P779+$Q779+LOOKUP(2,1/($V$4:$V778&lt;&gt;""),$V$4:$V778))</f>
        <v/>
      </c>
      <c r="W779" s="31"/>
      <c r="X779" s="31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32"/>
      <c r="AO779" s="32"/>
      <c r="AP779" s="32"/>
      <c r="AQ779" s="32"/>
      <c r="AR779" s="32"/>
      <c r="AS779" s="32"/>
      <c r="AT779" s="32"/>
      <c r="AU779" s="32"/>
      <c r="AV779" s="32"/>
      <c r="AW779" s="32"/>
      <c r="AX779" s="32"/>
      <c r="AY779" s="32"/>
      <c r="AZ779" s="32"/>
      <c r="BA779" s="32"/>
      <c r="BB779" s="32"/>
      <c r="BC779" s="32"/>
      <c r="BD779" s="32"/>
      <c r="BE779" s="32"/>
      <c r="BF779" s="32"/>
      <c r="BG779" s="32"/>
      <c r="BH779" s="32"/>
      <c r="BI779" s="32"/>
      <c r="BJ779" s="32"/>
      <c r="BK779" s="32"/>
      <c r="BL779" s="32"/>
      <c r="BM779" s="32"/>
      <c r="BN779" s="32"/>
      <c r="BO779" s="32"/>
      <c r="BP779" s="32"/>
      <c r="BQ779" s="32"/>
      <c r="BR779" s="32"/>
      <c r="BS779" s="32"/>
      <c r="BT779" s="32"/>
      <c r="BU779" s="32"/>
      <c r="BV779" s="32"/>
      <c r="BW779" s="32"/>
      <c r="BX779" s="32"/>
      <c r="BY779" s="32"/>
      <c r="BZ779" s="32"/>
      <c r="CA779" s="32"/>
      <c r="CB779" s="32"/>
      <c r="CC779" s="32"/>
      <c r="CD779" s="32"/>
      <c r="CE779" s="32"/>
      <c r="CF779" s="32"/>
      <c r="CG779" s="32"/>
      <c r="CH779" s="32"/>
      <c r="CI779" s="32"/>
      <c r="CJ779" s="32"/>
      <c r="CK779" s="32"/>
      <c r="CL779" s="32"/>
      <c r="CM779" s="32"/>
      <c r="CN779" s="32"/>
      <c r="CO779" s="32"/>
      <c r="CP779" s="32"/>
      <c r="CQ779" s="32"/>
      <c r="CR779" s="32"/>
      <c r="CS779" s="32"/>
      <c r="CT779" s="32"/>
      <c r="CU779" s="32"/>
      <c r="CV779" s="32"/>
      <c r="CW779" s="32"/>
      <c r="CX779" s="32"/>
      <c r="CY779" s="32"/>
      <c r="CZ779" s="32"/>
      <c r="DA779" s="32"/>
      <c r="DB779" s="32"/>
      <c r="DC779" s="32"/>
      <c r="DD779" s="32"/>
      <c r="DE779" s="32"/>
      <c r="DF779" s="32"/>
      <c r="DG779" s="32"/>
      <c r="DH779" s="32"/>
      <c r="DI779" s="32"/>
      <c r="DJ779" s="32"/>
      <c r="DK779" s="32"/>
      <c r="DL779" s="32"/>
      <c r="DM779" s="32"/>
      <c r="DN779" s="32"/>
      <c r="DO779" s="32"/>
      <c r="DP779" s="32"/>
      <c r="DQ779" s="32"/>
      <c r="DR779" s="32"/>
      <c r="DS779" s="32"/>
      <c r="DT779" s="32"/>
      <c r="DU779" s="32"/>
      <c r="DV779" s="32"/>
      <c r="DW779" s="32"/>
      <c r="DX779" s="32"/>
      <c r="DY779" s="32"/>
      <c r="DZ779" s="32"/>
      <c r="EA779" s="32"/>
      <c r="EB779" s="32"/>
      <c r="EC779" s="32"/>
      <c r="ED779" s="32"/>
      <c r="EE779" s="32"/>
      <c r="EF779" s="32"/>
      <c r="EG779" s="32"/>
      <c r="EH779" s="32"/>
      <c r="EI779" s="32"/>
      <c r="EJ779" s="32"/>
      <c r="EK779" s="32"/>
      <c r="EL779" s="32"/>
      <c r="EM779" s="32"/>
      <c r="EN779" s="32"/>
      <c r="EO779" s="32"/>
      <c r="EP779" s="32"/>
      <c r="EQ779" s="32"/>
      <c r="ER779" s="32"/>
      <c r="ES779" s="32"/>
      <c r="ET779" s="32"/>
      <c r="EU779" s="32"/>
      <c r="EV779" s="32"/>
      <c r="EW779" s="32"/>
      <c r="EX779" s="32"/>
      <c r="EY779" s="32"/>
      <c r="EZ779" s="32"/>
      <c r="FA779" s="32"/>
      <c r="FB779" s="32"/>
      <c r="FC779" s="32"/>
      <c r="FD779" s="32"/>
      <c r="FE779" s="32"/>
      <c r="FF779" s="32"/>
      <c r="FG779" s="32"/>
      <c r="FH779" s="32"/>
      <c r="FI779" s="32"/>
      <c r="FJ779" s="32"/>
      <c r="FK779" s="32"/>
      <c r="FL779" s="32"/>
      <c r="FM779" s="32"/>
      <c r="FN779" s="32"/>
      <c r="FO779" s="32"/>
      <c r="FP779" s="32"/>
      <c r="FQ779" s="32"/>
      <c r="FR779" s="32"/>
      <c r="FS779" s="32"/>
      <c r="FT779" s="32"/>
      <c r="FU779" s="32"/>
      <c r="FV779" s="32"/>
      <c r="FW779" s="32"/>
      <c r="FX779" s="32"/>
      <c r="FY779" s="32"/>
      <c r="FZ779" s="32"/>
      <c r="GA779" s="32"/>
      <c r="GB779" s="32"/>
      <c r="GC779" s="32"/>
      <c r="GD779" s="32"/>
      <c r="GE779" s="32"/>
      <c r="GF779" s="32"/>
      <c r="GG779" s="32"/>
      <c r="GH779" s="32"/>
      <c r="GI779" s="32"/>
      <c r="GJ779" s="32"/>
      <c r="GK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</row>
    <row r="780" spans="1:258" ht="18" x14ac:dyDescent="0.25">
      <c r="A780" s="33">
        <f>LOOKUP(2,1/($A$4:$A779&lt;&gt;""),$A$4:$A779)+1</f>
        <v>772</v>
      </c>
      <c r="B780" s="34"/>
      <c r="C780" s="48"/>
      <c r="D780" s="35" t="str">
        <f ca="1">IFERROR(IF($E780="","",VLOOKUP($E780,'Currency Pairs'!$B$4:$D$1001,3,FALSE)),"")</f>
        <v/>
      </c>
      <c r="E780" s="47" t="str">
        <f ca="1">IFERROR(IF($D780="","",VLOOKUP($D780,'Currency Pairs'!$A$4:$B$1001,2,FALSE)),"")</f>
        <v/>
      </c>
      <c r="F780" s="48"/>
      <c r="G780" s="47"/>
      <c r="H780" s="47"/>
      <c r="I780" s="47"/>
      <c r="J780" s="49" t="str">
        <f t="shared" ref="J780:J843" si="26">IF(OR($G780="",$H780="",$I780=""),"",ROUND(ABS(($G780-$I780)/($G780-$H780)),2))</f>
        <v/>
      </c>
      <c r="K780" s="77"/>
      <c r="L780" s="47"/>
      <c r="M780" s="50"/>
      <c r="N780" s="51" t="str">
        <f>IF(OR($G780="",$L780=""),"",ROUND(IF($F780="Long",(L780-G780),(G780-L780)) * POWER(10, VLOOKUP($D780,'Currency Pairs'!$A:$C,3,FALSE)),0))</f>
        <v/>
      </c>
      <c r="O780" s="93" t="str">
        <f>IF($P780="","",(($P780+$Q780+$R780)/LOOKUP(2,1/($V$4:$V779&lt;&gt;""),$V$4:$V779)))</f>
        <v/>
      </c>
      <c r="P780" s="52"/>
      <c r="Q780" s="52"/>
      <c r="R780" s="52"/>
      <c r="S780" s="40" t="str">
        <f t="shared" si="25"/>
        <v/>
      </c>
      <c r="T780" s="64"/>
      <c r="U780" s="64"/>
      <c r="V780" s="39" t="str">
        <f>IF($P780="","",$P780+$Q780+LOOKUP(2,1/($V$4:$V779&lt;&gt;""),$V$4:$V779))</f>
        <v/>
      </c>
      <c r="W780" s="40"/>
      <c r="X780" s="40"/>
      <c r="Y780" s="33"/>
      <c r="Z780" s="33"/>
      <c r="AA780" s="33"/>
      <c r="AB780" s="33"/>
      <c r="AC780" s="33"/>
      <c r="AD780" s="33"/>
      <c r="AE780" s="33"/>
      <c r="AF780" s="33"/>
      <c r="AG780" s="33"/>
      <c r="AH780" s="33"/>
      <c r="AI780" s="33"/>
      <c r="AJ780" s="33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  <c r="CY780" s="33"/>
      <c r="CZ780" s="33"/>
      <c r="DA780" s="33"/>
      <c r="DB780" s="33"/>
      <c r="DC780" s="33"/>
      <c r="DD780" s="33"/>
      <c r="DE780" s="33"/>
      <c r="DF780" s="33"/>
      <c r="DG780" s="33"/>
      <c r="DH780" s="33"/>
      <c r="DI780" s="33"/>
      <c r="DJ780" s="33"/>
      <c r="DK780" s="33"/>
      <c r="DL780" s="33"/>
      <c r="DM780" s="33"/>
      <c r="DN780" s="33"/>
      <c r="DO780" s="33"/>
      <c r="DP780" s="33"/>
      <c r="DQ780" s="33"/>
      <c r="DR780" s="33"/>
      <c r="DS780" s="33"/>
      <c r="DT780" s="33"/>
      <c r="DU780" s="33"/>
      <c r="DV780" s="33"/>
      <c r="DW780" s="33"/>
      <c r="DX780" s="33"/>
      <c r="DY780" s="33"/>
      <c r="DZ780" s="33"/>
      <c r="EA780" s="33"/>
      <c r="EB780" s="33"/>
      <c r="EC780" s="33"/>
      <c r="ED780" s="33"/>
      <c r="EE780" s="33"/>
      <c r="EF780" s="33"/>
      <c r="EG780" s="33"/>
      <c r="EH780" s="33"/>
      <c r="EI780" s="33"/>
      <c r="EJ780" s="33"/>
      <c r="EK780" s="33"/>
      <c r="EL780" s="33"/>
      <c r="EM780" s="33"/>
      <c r="EN780" s="33"/>
      <c r="EO780" s="33"/>
      <c r="EP780" s="33"/>
      <c r="EQ780" s="33"/>
      <c r="ER780" s="33"/>
      <c r="ES780" s="33"/>
      <c r="ET780" s="33"/>
      <c r="EU780" s="33"/>
      <c r="EV780" s="33"/>
      <c r="EW780" s="33"/>
      <c r="EX780" s="33"/>
      <c r="EY780" s="33"/>
      <c r="EZ780" s="33"/>
      <c r="FA780" s="33"/>
      <c r="FB780" s="33"/>
      <c r="FC780" s="33"/>
      <c r="FD780" s="33"/>
      <c r="FE780" s="33"/>
      <c r="FF780" s="33"/>
      <c r="FG780" s="33"/>
      <c r="FH780" s="33"/>
      <c r="FI780" s="33"/>
      <c r="FJ780" s="33"/>
      <c r="FK780" s="33"/>
      <c r="FL780" s="33"/>
      <c r="FM780" s="33"/>
      <c r="FN780" s="33"/>
      <c r="FO780" s="33"/>
      <c r="FP780" s="33"/>
      <c r="FQ780" s="33"/>
      <c r="FR780" s="33"/>
      <c r="FS780" s="33"/>
      <c r="FT780" s="33"/>
      <c r="FU780" s="33"/>
      <c r="FV780" s="33"/>
      <c r="FW780" s="33"/>
      <c r="FX780" s="33"/>
      <c r="FY780" s="33"/>
      <c r="FZ780" s="33"/>
      <c r="GA780" s="33"/>
      <c r="GB780" s="33"/>
      <c r="GC780" s="33"/>
      <c r="GD780" s="33"/>
      <c r="GE780" s="33"/>
      <c r="GF780" s="33"/>
      <c r="GG780" s="33"/>
      <c r="GH780" s="33"/>
      <c r="GI780" s="33"/>
      <c r="GJ780" s="33"/>
      <c r="GK780" s="33"/>
      <c r="GL780" s="33"/>
      <c r="GM780" s="33"/>
      <c r="GN780" s="33"/>
      <c r="GO780" s="33"/>
      <c r="GP780" s="33"/>
      <c r="GQ780" s="33"/>
      <c r="GR780" s="33"/>
      <c r="GS780" s="33"/>
      <c r="GT780" s="33"/>
      <c r="GU780" s="33"/>
      <c r="GV780" s="33"/>
      <c r="GW780" s="33"/>
      <c r="GX780" s="33"/>
      <c r="GY780" s="33"/>
      <c r="GZ780" s="33"/>
      <c r="HA780" s="33"/>
      <c r="HB780" s="33"/>
      <c r="HC780" s="33"/>
      <c r="HD780" s="33"/>
      <c r="HE780" s="33"/>
      <c r="HF780" s="33"/>
      <c r="HG780" s="33"/>
      <c r="HH780" s="33"/>
      <c r="HI780" s="33"/>
      <c r="HJ780" s="33"/>
      <c r="HK780" s="33"/>
      <c r="HL780" s="33"/>
      <c r="HM780" s="33"/>
      <c r="HN780" s="33"/>
      <c r="HO780" s="33"/>
      <c r="HP780" s="33"/>
      <c r="HQ780" s="33"/>
      <c r="HR780" s="33"/>
      <c r="HS780" s="33"/>
      <c r="HT780" s="33"/>
      <c r="HU780" s="33"/>
      <c r="HV780" s="33"/>
      <c r="HW780" s="33"/>
      <c r="HX780" s="33"/>
      <c r="HY780" s="33"/>
      <c r="HZ780" s="33"/>
      <c r="IA780" s="33"/>
      <c r="IB780" s="33"/>
      <c r="IC780" s="33"/>
      <c r="ID780" s="33"/>
      <c r="IE780" s="33"/>
      <c r="IF780" s="33"/>
      <c r="IG780" s="33"/>
      <c r="IH780" s="33"/>
      <c r="II780" s="33"/>
      <c r="IJ780" s="33"/>
      <c r="IK780" s="33"/>
      <c r="IL780" s="33"/>
      <c r="IM780" s="33"/>
      <c r="IN780" s="33"/>
      <c r="IO780" s="33"/>
      <c r="IP780" s="33"/>
      <c r="IQ780" s="33"/>
      <c r="IR780" s="33"/>
      <c r="IS780" s="33"/>
      <c r="IT780" s="33"/>
      <c r="IU780" s="33"/>
      <c r="IV780" s="33"/>
      <c r="IW780" s="33"/>
      <c r="IX780" s="33"/>
    </row>
    <row r="781" spans="1:258" ht="18" x14ac:dyDescent="0.25">
      <c r="A781" s="24">
        <f>LOOKUP(2,1/($A$4:$A780&lt;&gt;""),$A$4:$A780)+1</f>
        <v>773</v>
      </c>
      <c r="B781" s="25"/>
      <c r="C781" s="42"/>
      <c r="D781" s="26" t="str">
        <f ca="1">IFERROR(IF($E781="","",VLOOKUP($E781,'Currency Pairs'!$B$4:$D$1001,3,FALSE)),"")</f>
        <v/>
      </c>
      <c r="E781" s="41" t="str">
        <f ca="1">IFERROR(IF($D781="","",VLOOKUP($D781,'Currency Pairs'!$A$4:$B$1001,2,FALSE)),"")</f>
        <v/>
      </c>
      <c r="F781" s="42"/>
      <c r="G781" s="41"/>
      <c r="H781" s="41"/>
      <c r="I781" s="41"/>
      <c r="J781" s="43" t="str">
        <f t="shared" si="26"/>
        <v/>
      </c>
      <c r="K781" s="76"/>
      <c r="L781" s="41"/>
      <c r="M781" s="44"/>
      <c r="N781" s="45" t="str">
        <f>IF(OR($G781="",$L781=""),"",ROUND(IF($F781="Long",(L781-G781),(G781-L781)) * POWER(10, VLOOKUP($D781,'Currency Pairs'!$A:$C,3,FALSE)),0))</f>
        <v/>
      </c>
      <c r="O781" s="89" t="str">
        <f>IF($P781="","",(($P781+$Q781+$R781)/LOOKUP(2,1/($V$4:$V780&lt;&gt;""),$V$4:$V780)))</f>
        <v/>
      </c>
      <c r="P781" s="46"/>
      <c r="Q781" s="46"/>
      <c r="R781" s="46"/>
      <c r="S781" s="31" t="str">
        <f t="shared" si="25"/>
        <v/>
      </c>
      <c r="T781" s="63"/>
      <c r="U781" s="63"/>
      <c r="V781" s="30" t="str">
        <f>IF($P781="","",$P781+$Q781+LOOKUP(2,1/($V$4:$V780&lt;&gt;""),$V$4:$V780))</f>
        <v/>
      </c>
      <c r="W781" s="31"/>
      <c r="X781" s="31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32"/>
      <c r="AO781" s="32"/>
      <c r="AP781" s="32"/>
      <c r="AQ781" s="32"/>
      <c r="AR781" s="32"/>
      <c r="AS781" s="32"/>
      <c r="AT781" s="32"/>
      <c r="AU781" s="32"/>
      <c r="AV781" s="32"/>
      <c r="AW781" s="32"/>
      <c r="AX781" s="32"/>
      <c r="AY781" s="32"/>
      <c r="AZ781" s="32"/>
      <c r="BA781" s="32"/>
      <c r="BB781" s="32"/>
      <c r="BC781" s="32"/>
      <c r="BD781" s="32"/>
      <c r="BE781" s="32"/>
      <c r="BF781" s="32"/>
      <c r="BG781" s="32"/>
      <c r="BH781" s="32"/>
      <c r="BI781" s="32"/>
      <c r="BJ781" s="32"/>
      <c r="BK781" s="32"/>
      <c r="BL781" s="32"/>
      <c r="BM781" s="32"/>
      <c r="BN781" s="32"/>
      <c r="BO781" s="32"/>
      <c r="BP781" s="32"/>
      <c r="BQ781" s="32"/>
      <c r="BR781" s="32"/>
      <c r="BS781" s="32"/>
      <c r="BT781" s="32"/>
      <c r="BU781" s="32"/>
      <c r="BV781" s="32"/>
      <c r="BW781" s="32"/>
      <c r="BX781" s="32"/>
      <c r="BY781" s="32"/>
      <c r="BZ781" s="32"/>
      <c r="CA781" s="32"/>
      <c r="CB781" s="32"/>
      <c r="CC781" s="32"/>
      <c r="CD781" s="32"/>
      <c r="CE781" s="32"/>
      <c r="CF781" s="32"/>
      <c r="CG781" s="32"/>
      <c r="CH781" s="32"/>
      <c r="CI781" s="32"/>
      <c r="CJ781" s="32"/>
      <c r="CK781" s="32"/>
      <c r="CL781" s="32"/>
      <c r="CM781" s="32"/>
      <c r="CN781" s="32"/>
      <c r="CO781" s="32"/>
      <c r="CP781" s="32"/>
      <c r="CQ781" s="32"/>
      <c r="CR781" s="32"/>
      <c r="CS781" s="32"/>
      <c r="CT781" s="32"/>
      <c r="CU781" s="32"/>
      <c r="CV781" s="32"/>
      <c r="CW781" s="32"/>
      <c r="CX781" s="32"/>
      <c r="CY781" s="32"/>
      <c r="CZ781" s="32"/>
      <c r="DA781" s="32"/>
      <c r="DB781" s="32"/>
      <c r="DC781" s="32"/>
      <c r="DD781" s="32"/>
      <c r="DE781" s="32"/>
      <c r="DF781" s="32"/>
      <c r="DG781" s="32"/>
      <c r="DH781" s="32"/>
      <c r="DI781" s="32"/>
      <c r="DJ781" s="32"/>
      <c r="DK781" s="32"/>
      <c r="DL781" s="32"/>
      <c r="DM781" s="32"/>
      <c r="DN781" s="32"/>
      <c r="DO781" s="32"/>
      <c r="DP781" s="32"/>
      <c r="DQ781" s="32"/>
      <c r="DR781" s="32"/>
      <c r="DS781" s="32"/>
      <c r="DT781" s="32"/>
      <c r="DU781" s="32"/>
      <c r="DV781" s="32"/>
      <c r="DW781" s="32"/>
      <c r="DX781" s="32"/>
      <c r="DY781" s="32"/>
      <c r="DZ781" s="32"/>
      <c r="EA781" s="32"/>
      <c r="EB781" s="32"/>
      <c r="EC781" s="32"/>
      <c r="ED781" s="32"/>
      <c r="EE781" s="32"/>
      <c r="EF781" s="32"/>
      <c r="EG781" s="32"/>
      <c r="EH781" s="32"/>
      <c r="EI781" s="32"/>
      <c r="EJ781" s="32"/>
      <c r="EK781" s="32"/>
      <c r="EL781" s="32"/>
      <c r="EM781" s="32"/>
      <c r="EN781" s="32"/>
      <c r="EO781" s="32"/>
      <c r="EP781" s="32"/>
      <c r="EQ781" s="32"/>
      <c r="ER781" s="32"/>
      <c r="ES781" s="32"/>
      <c r="ET781" s="32"/>
      <c r="EU781" s="32"/>
      <c r="EV781" s="32"/>
      <c r="EW781" s="32"/>
      <c r="EX781" s="32"/>
      <c r="EY781" s="32"/>
      <c r="EZ781" s="32"/>
      <c r="FA781" s="32"/>
      <c r="FB781" s="32"/>
      <c r="FC781" s="32"/>
      <c r="FD781" s="32"/>
      <c r="FE781" s="32"/>
      <c r="FF781" s="32"/>
      <c r="FG781" s="32"/>
      <c r="FH781" s="32"/>
      <c r="FI781" s="32"/>
      <c r="FJ781" s="32"/>
      <c r="FK781" s="32"/>
      <c r="FL781" s="32"/>
      <c r="FM781" s="32"/>
      <c r="FN781" s="32"/>
      <c r="FO781" s="32"/>
      <c r="FP781" s="32"/>
      <c r="FQ781" s="32"/>
      <c r="FR781" s="32"/>
      <c r="FS781" s="32"/>
      <c r="FT781" s="32"/>
      <c r="FU781" s="32"/>
      <c r="FV781" s="32"/>
      <c r="FW781" s="32"/>
      <c r="FX781" s="32"/>
      <c r="FY781" s="32"/>
      <c r="FZ781" s="32"/>
      <c r="GA781" s="32"/>
      <c r="GB781" s="32"/>
      <c r="GC781" s="32"/>
      <c r="GD781" s="32"/>
      <c r="GE781" s="32"/>
      <c r="GF781" s="32"/>
      <c r="GG781" s="32"/>
      <c r="GH781" s="32"/>
      <c r="GI781" s="32"/>
      <c r="GJ781" s="32"/>
      <c r="GK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</row>
    <row r="782" spans="1:258" ht="18" x14ac:dyDescent="0.25">
      <c r="A782" s="33">
        <f>LOOKUP(2,1/($A$4:$A781&lt;&gt;""),$A$4:$A781)+1</f>
        <v>774</v>
      </c>
      <c r="B782" s="34"/>
      <c r="C782" s="48"/>
      <c r="D782" s="35" t="str">
        <f ca="1">IFERROR(IF($E782="","",VLOOKUP($E782,'Currency Pairs'!$B$4:$D$1001,3,FALSE)),"")</f>
        <v/>
      </c>
      <c r="E782" s="47" t="str">
        <f ca="1">IFERROR(IF($D782="","",VLOOKUP($D782,'Currency Pairs'!$A$4:$B$1001,2,FALSE)),"")</f>
        <v/>
      </c>
      <c r="F782" s="48"/>
      <c r="G782" s="47"/>
      <c r="H782" s="47"/>
      <c r="I782" s="47"/>
      <c r="J782" s="49" t="str">
        <f t="shared" si="26"/>
        <v/>
      </c>
      <c r="K782" s="77"/>
      <c r="L782" s="47"/>
      <c r="M782" s="50"/>
      <c r="N782" s="51" t="str">
        <f>IF(OR($G782="",$L782=""),"",ROUND(IF($F782="Long",(L782-G782),(G782-L782)) * POWER(10, VLOOKUP($D782,'Currency Pairs'!$A:$C,3,FALSE)),0))</f>
        <v/>
      </c>
      <c r="O782" s="93" t="str">
        <f>IF($P782="","",(($P782+$Q782+$R782)/LOOKUP(2,1/($V$4:$V781&lt;&gt;""),$V$4:$V781)))</f>
        <v/>
      </c>
      <c r="P782" s="52"/>
      <c r="Q782" s="52"/>
      <c r="R782" s="52"/>
      <c r="S782" s="40" t="str">
        <f t="shared" si="25"/>
        <v/>
      </c>
      <c r="T782" s="64"/>
      <c r="U782" s="64"/>
      <c r="V782" s="39" t="str">
        <f>IF($P782="","",$P782+$Q782+LOOKUP(2,1/($V$4:$V781&lt;&gt;""),$V$4:$V781))</f>
        <v/>
      </c>
      <c r="W782" s="40"/>
      <c r="X782" s="40"/>
      <c r="Y782" s="33"/>
      <c r="Z782" s="33"/>
      <c r="AA782" s="33"/>
      <c r="AB782" s="33"/>
      <c r="AC782" s="33"/>
      <c r="AD782" s="33"/>
      <c r="AE782" s="33"/>
      <c r="AF782" s="33"/>
      <c r="AG782" s="33"/>
      <c r="AH782" s="33"/>
      <c r="AI782" s="33"/>
      <c r="AJ782" s="33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  <c r="CY782" s="33"/>
      <c r="CZ782" s="33"/>
      <c r="DA782" s="33"/>
      <c r="DB782" s="33"/>
      <c r="DC782" s="33"/>
      <c r="DD782" s="33"/>
      <c r="DE782" s="33"/>
      <c r="DF782" s="33"/>
      <c r="DG782" s="33"/>
      <c r="DH782" s="33"/>
      <c r="DI782" s="33"/>
      <c r="DJ782" s="33"/>
      <c r="DK782" s="33"/>
      <c r="DL782" s="33"/>
      <c r="DM782" s="33"/>
      <c r="DN782" s="33"/>
      <c r="DO782" s="33"/>
      <c r="DP782" s="33"/>
      <c r="DQ782" s="33"/>
      <c r="DR782" s="33"/>
      <c r="DS782" s="33"/>
      <c r="DT782" s="33"/>
      <c r="DU782" s="33"/>
      <c r="DV782" s="33"/>
      <c r="DW782" s="33"/>
      <c r="DX782" s="33"/>
      <c r="DY782" s="33"/>
      <c r="DZ782" s="33"/>
      <c r="EA782" s="33"/>
      <c r="EB782" s="33"/>
      <c r="EC782" s="33"/>
      <c r="ED782" s="33"/>
      <c r="EE782" s="33"/>
      <c r="EF782" s="33"/>
      <c r="EG782" s="33"/>
      <c r="EH782" s="33"/>
      <c r="EI782" s="33"/>
      <c r="EJ782" s="33"/>
      <c r="EK782" s="33"/>
      <c r="EL782" s="33"/>
      <c r="EM782" s="33"/>
      <c r="EN782" s="33"/>
      <c r="EO782" s="33"/>
      <c r="EP782" s="33"/>
      <c r="EQ782" s="33"/>
      <c r="ER782" s="33"/>
      <c r="ES782" s="33"/>
      <c r="ET782" s="33"/>
      <c r="EU782" s="33"/>
      <c r="EV782" s="33"/>
      <c r="EW782" s="33"/>
      <c r="EX782" s="33"/>
      <c r="EY782" s="33"/>
      <c r="EZ782" s="33"/>
      <c r="FA782" s="33"/>
      <c r="FB782" s="33"/>
      <c r="FC782" s="33"/>
      <c r="FD782" s="33"/>
      <c r="FE782" s="33"/>
      <c r="FF782" s="33"/>
      <c r="FG782" s="33"/>
      <c r="FH782" s="33"/>
      <c r="FI782" s="33"/>
      <c r="FJ782" s="33"/>
      <c r="FK782" s="33"/>
      <c r="FL782" s="33"/>
      <c r="FM782" s="33"/>
      <c r="FN782" s="33"/>
      <c r="FO782" s="33"/>
      <c r="FP782" s="33"/>
      <c r="FQ782" s="33"/>
      <c r="FR782" s="33"/>
      <c r="FS782" s="33"/>
      <c r="FT782" s="33"/>
      <c r="FU782" s="33"/>
      <c r="FV782" s="33"/>
      <c r="FW782" s="33"/>
      <c r="FX782" s="33"/>
      <c r="FY782" s="33"/>
      <c r="FZ782" s="33"/>
      <c r="GA782" s="33"/>
      <c r="GB782" s="33"/>
      <c r="GC782" s="33"/>
      <c r="GD782" s="33"/>
      <c r="GE782" s="33"/>
      <c r="GF782" s="33"/>
      <c r="GG782" s="33"/>
      <c r="GH782" s="33"/>
      <c r="GI782" s="33"/>
      <c r="GJ782" s="33"/>
      <c r="GK782" s="33"/>
      <c r="GL782" s="33"/>
      <c r="GM782" s="33"/>
      <c r="GN782" s="33"/>
      <c r="GO782" s="33"/>
      <c r="GP782" s="33"/>
      <c r="GQ782" s="33"/>
      <c r="GR782" s="33"/>
      <c r="GS782" s="33"/>
      <c r="GT782" s="33"/>
      <c r="GU782" s="33"/>
      <c r="GV782" s="33"/>
      <c r="GW782" s="33"/>
      <c r="GX782" s="33"/>
      <c r="GY782" s="33"/>
      <c r="GZ782" s="33"/>
      <c r="HA782" s="33"/>
      <c r="HB782" s="33"/>
      <c r="HC782" s="33"/>
      <c r="HD782" s="33"/>
      <c r="HE782" s="33"/>
      <c r="HF782" s="33"/>
      <c r="HG782" s="33"/>
      <c r="HH782" s="33"/>
      <c r="HI782" s="33"/>
      <c r="HJ782" s="33"/>
      <c r="HK782" s="33"/>
      <c r="HL782" s="33"/>
      <c r="HM782" s="33"/>
      <c r="HN782" s="33"/>
      <c r="HO782" s="33"/>
      <c r="HP782" s="33"/>
      <c r="HQ782" s="33"/>
      <c r="HR782" s="33"/>
      <c r="HS782" s="33"/>
      <c r="HT782" s="33"/>
      <c r="HU782" s="33"/>
      <c r="HV782" s="33"/>
      <c r="HW782" s="33"/>
      <c r="HX782" s="33"/>
      <c r="HY782" s="33"/>
      <c r="HZ782" s="33"/>
      <c r="IA782" s="33"/>
      <c r="IB782" s="33"/>
      <c r="IC782" s="33"/>
      <c r="ID782" s="33"/>
      <c r="IE782" s="33"/>
      <c r="IF782" s="33"/>
      <c r="IG782" s="33"/>
      <c r="IH782" s="33"/>
      <c r="II782" s="33"/>
      <c r="IJ782" s="33"/>
      <c r="IK782" s="33"/>
      <c r="IL782" s="33"/>
      <c r="IM782" s="33"/>
      <c r="IN782" s="33"/>
      <c r="IO782" s="33"/>
      <c r="IP782" s="33"/>
      <c r="IQ782" s="33"/>
      <c r="IR782" s="33"/>
      <c r="IS782" s="33"/>
      <c r="IT782" s="33"/>
      <c r="IU782" s="33"/>
      <c r="IV782" s="33"/>
      <c r="IW782" s="33"/>
      <c r="IX782" s="33"/>
    </row>
    <row r="783" spans="1:258" ht="18" x14ac:dyDescent="0.25">
      <c r="A783" s="24">
        <f>LOOKUP(2,1/($A$4:$A782&lt;&gt;""),$A$4:$A782)+1</f>
        <v>775</v>
      </c>
      <c r="B783" s="25"/>
      <c r="C783" s="42"/>
      <c r="D783" s="26" t="str">
        <f ca="1">IFERROR(IF($E783="","",VLOOKUP($E783,'Currency Pairs'!$B$4:$D$1001,3,FALSE)),"")</f>
        <v/>
      </c>
      <c r="E783" s="41" t="str">
        <f ca="1">IFERROR(IF($D783="","",VLOOKUP($D783,'Currency Pairs'!$A$4:$B$1001,2,FALSE)),"")</f>
        <v/>
      </c>
      <c r="F783" s="42"/>
      <c r="G783" s="41"/>
      <c r="H783" s="41"/>
      <c r="I783" s="41"/>
      <c r="J783" s="43" t="str">
        <f t="shared" si="26"/>
        <v/>
      </c>
      <c r="K783" s="76"/>
      <c r="L783" s="41"/>
      <c r="M783" s="44"/>
      <c r="N783" s="45" t="str">
        <f>IF(OR($G783="",$L783=""),"",ROUND(IF($F783="Long",(L783-G783),(G783-L783)) * POWER(10, VLOOKUP($D783,'Currency Pairs'!$A:$C,3,FALSE)),0))</f>
        <v/>
      </c>
      <c r="O783" s="89" t="str">
        <f>IF($P783="","",(($P783+$Q783+$R783)/LOOKUP(2,1/($V$4:$V782&lt;&gt;""),$V$4:$V782)))</f>
        <v/>
      </c>
      <c r="P783" s="46"/>
      <c r="Q783" s="46"/>
      <c r="R783" s="46"/>
      <c r="S783" s="31" t="str">
        <f t="shared" si="25"/>
        <v/>
      </c>
      <c r="T783" s="63"/>
      <c r="U783" s="63"/>
      <c r="V783" s="30" t="str">
        <f>IF($P783="","",$P783+$Q783+LOOKUP(2,1/($V$4:$V782&lt;&gt;""),$V$4:$V782))</f>
        <v/>
      </c>
      <c r="W783" s="31"/>
      <c r="X783" s="31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</row>
    <row r="784" spans="1:258" ht="18" x14ac:dyDescent="0.25">
      <c r="A784" s="33">
        <f>LOOKUP(2,1/($A$4:$A783&lt;&gt;""),$A$4:$A783)+1</f>
        <v>776</v>
      </c>
      <c r="B784" s="34"/>
      <c r="C784" s="48"/>
      <c r="D784" s="35" t="str">
        <f ca="1">IFERROR(IF($E784="","",VLOOKUP($E784,'Currency Pairs'!$B$4:$D$1001,3,FALSE)),"")</f>
        <v/>
      </c>
      <c r="E784" s="47" t="str">
        <f ca="1">IFERROR(IF($D784="","",VLOOKUP($D784,'Currency Pairs'!$A$4:$B$1001,2,FALSE)),"")</f>
        <v/>
      </c>
      <c r="F784" s="48"/>
      <c r="G784" s="47"/>
      <c r="H784" s="47"/>
      <c r="I784" s="47"/>
      <c r="J784" s="49" t="str">
        <f t="shared" si="26"/>
        <v/>
      </c>
      <c r="K784" s="77"/>
      <c r="L784" s="47"/>
      <c r="M784" s="50"/>
      <c r="N784" s="51" t="str">
        <f>IF(OR($G784="",$L784=""),"",ROUND(IF($F784="Long",(L784-G784),(G784-L784)) * POWER(10, VLOOKUP($D784,'Currency Pairs'!$A:$C,3,FALSE)),0))</f>
        <v/>
      </c>
      <c r="O784" s="93" t="str">
        <f>IF($P784="","",(($P784+$Q784+$R784)/LOOKUP(2,1/($V$4:$V783&lt;&gt;""),$V$4:$V783)))</f>
        <v/>
      </c>
      <c r="P784" s="52"/>
      <c r="Q784" s="52"/>
      <c r="R784" s="52"/>
      <c r="S784" s="40" t="str">
        <f t="shared" si="25"/>
        <v/>
      </c>
      <c r="T784" s="64"/>
      <c r="U784" s="64"/>
      <c r="V784" s="39" t="str">
        <f>IF($P784="","",$P784+$Q784+LOOKUP(2,1/($V$4:$V783&lt;&gt;""),$V$4:$V783))</f>
        <v/>
      </c>
      <c r="W784" s="40"/>
      <c r="X784" s="40"/>
      <c r="Y784" s="33"/>
      <c r="Z784" s="33"/>
      <c r="AA784" s="33"/>
      <c r="AB784" s="33"/>
      <c r="AC784" s="33"/>
      <c r="AD784" s="33"/>
      <c r="AE784" s="33"/>
      <c r="AF784" s="33"/>
      <c r="AG784" s="33"/>
      <c r="AH784" s="33"/>
      <c r="AI784" s="33"/>
      <c r="AJ784" s="33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33"/>
      <c r="CX784" s="33"/>
      <c r="CY784" s="33"/>
      <c r="CZ784" s="33"/>
      <c r="DA784" s="33"/>
      <c r="DB784" s="33"/>
      <c r="DC784" s="33"/>
      <c r="DD784" s="33"/>
      <c r="DE784" s="33"/>
      <c r="DF784" s="33"/>
      <c r="DG784" s="33"/>
      <c r="DH784" s="33"/>
      <c r="DI784" s="33"/>
      <c r="DJ784" s="33"/>
      <c r="DK784" s="33"/>
      <c r="DL784" s="33"/>
      <c r="DM784" s="33"/>
      <c r="DN784" s="33"/>
      <c r="DO784" s="33"/>
      <c r="DP784" s="33"/>
      <c r="DQ784" s="33"/>
      <c r="DR784" s="33"/>
      <c r="DS784" s="33"/>
      <c r="DT784" s="33"/>
      <c r="DU784" s="33"/>
      <c r="DV784" s="33"/>
      <c r="DW784" s="33"/>
      <c r="DX784" s="33"/>
      <c r="DY784" s="33"/>
      <c r="DZ784" s="33"/>
      <c r="EA784" s="33"/>
      <c r="EB784" s="33"/>
      <c r="EC784" s="33"/>
      <c r="ED784" s="33"/>
      <c r="EE784" s="33"/>
      <c r="EF784" s="33"/>
      <c r="EG784" s="33"/>
      <c r="EH784" s="33"/>
      <c r="EI784" s="33"/>
      <c r="EJ784" s="33"/>
      <c r="EK784" s="33"/>
      <c r="EL784" s="33"/>
      <c r="EM784" s="33"/>
      <c r="EN784" s="33"/>
      <c r="EO784" s="33"/>
      <c r="EP784" s="33"/>
      <c r="EQ784" s="33"/>
      <c r="ER784" s="33"/>
      <c r="ES784" s="33"/>
      <c r="ET784" s="33"/>
      <c r="EU784" s="33"/>
      <c r="EV784" s="33"/>
      <c r="EW784" s="33"/>
      <c r="EX784" s="33"/>
      <c r="EY784" s="33"/>
      <c r="EZ784" s="33"/>
      <c r="FA784" s="33"/>
      <c r="FB784" s="33"/>
      <c r="FC784" s="33"/>
      <c r="FD784" s="33"/>
      <c r="FE784" s="33"/>
      <c r="FF784" s="33"/>
      <c r="FG784" s="33"/>
      <c r="FH784" s="33"/>
      <c r="FI784" s="33"/>
      <c r="FJ784" s="33"/>
      <c r="FK784" s="33"/>
      <c r="FL784" s="33"/>
      <c r="FM784" s="33"/>
      <c r="FN784" s="33"/>
      <c r="FO784" s="33"/>
      <c r="FP784" s="33"/>
      <c r="FQ784" s="33"/>
      <c r="FR784" s="33"/>
      <c r="FS784" s="33"/>
      <c r="FT784" s="33"/>
      <c r="FU784" s="33"/>
      <c r="FV784" s="33"/>
      <c r="FW784" s="33"/>
      <c r="FX784" s="33"/>
      <c r="FY784" s="33"/>
      <c r="FZ784" s="33"/>
      <c r="GA784" s="33"/>
      <c r="GB784" s="33"/>
      <c r="GC784" s="33"/>
      <c r="GD784" s="33"/>
      <c r="GE784" s="33"/>
      <c r="GF784" s="33"/>
      <c r="GG784" s="33"/>
      <c r="GH784" s="33"/>
      <c r="GI784" s="33"/>
      <c r="GJ784" s="33"/>
      <c r="GK784" s="33"/>
      <c r="GL784" s="33"/>
      <c r="GM784" s="33"/>
      <c r="GN784" s="33"/>
      <c r="GO784" s="33"/>
      <c r="GP784" s="33"/>
      <c r="GQ784" s="33"/>
      <c r="GR784" s="33"/>
      <c r="GS784" s="33"/>
      <c r="GT784" s="33"/>
      <c r="GU784" s="33"/>
      <c r="GV784" s="33"/>
      <c r="GW784" s="33"/>
      <c r="GX784" s="33"/>
      <c r="GY784" s="33"/>
      <c r="GZ784" s="33"/>
      <c r="HA784" s="33"/>
      <c r="HB784" s="33"/>
      <c r="HC784" s="33"/>
      <c r="HD784" s="33"/>
      <c r="HE784" s="33"/>
      <c r="HF784" s="33"/>
      <c r="HG784" s="33"/>
      <c r="HH784" s="33"/>
      <c r="HI784" s="33"/>
      <c r="HJ784" s="33"/>
      <c r="HK784" s="33"/>
      <c r="HL784" s="33"/>
      <c r="HM784" s="33"/>
      <c r="HN784" s="33"/>
      <c r="HO784" s="33"/>
      <c r="HP784" s="33"/>
      <c r="HQ784" s="33"/>
      <c r="HR784" s="33"/>
      <c r="HS784" s="33"/>
      <c r="HT784" s="33"/>
      <c r="HU784" s="33"/>
      <c r="HV784" s="33"/>
      <c r="HW784" s="33"/>
      <c r="HX784" s="33"/>
      <c r="HY784" s="33"/>
      <c r="HZ784" s="33"/>
      <c r="IA784" s="33"/>
      <c r="IB784" s="33"/>
      <c r="IC784" s="33"/>
      <c r="ID784" s="33"/>
      <c r="IE784" s="33"/>
      <c r="IF784" s="33"/>
      <c r="IG784" s="33"/>
      <c r="IH784" s="33"/>
      <c r="II784" s="33"/>
      <c r="IJ784" s="33"/>
      <c r="IK784" s="33"/>
      <c r="IL784" s="33"/>
      <c r="IM784" s="33"/>
      <c r="IN784" s="33"/>
      <c r="IO784" s="33"/>
      <c r="IP784" s="33"/>
      <c r="IQ784" s="33"/>
      <c r="IR784" s="33"/>
      <c r="IS784" s="33"/>
      <c r="IT784" s="33"/>
      <c r="IU784" s="33"/>
      <c r="IV784" s="33"/>
      <c r="IW784" s="33"/>
      <c r="IX784" s="33"/>
    </row>
    <row r="785" spans="1:258" ht="18" x14ac:dyDescent="0.25">
      <c r="A785" s="24">
        <f>LOOKUP(2,1/($A$4:$A784&lt;&gt;""),$A$4:$A784)+1</f>
        <v>777</v>
      </c>
      <c r="B785" s="25"/>
      <c r="C785" s="42"/>
      <c r="D785" s="26" t="str">
        <f ca="1">IFERROR(IF($E785="","",VLOOKUP($E785,'Currency Pairs'!$B$4:$D$1001,3,FALSE)),"")</f>
        <v/>
      </c>
      <c r="E785" s="41" t="str">
        <f ca="1">IFERROR(IF($D785="","",VLOOKUP($D785,'Currency Pairs'!$A$4:$B$1001,2,FALSE)),"")</f>
        <v/>
      </c>
      <c r="F785" s="42"/>
      <c r="G785" s="41"/>
      <c r="H785" s="41"/>
      <c r="I785" s="41"/>
      <c r="J785" s="43" t="str">
        <f t="shared" si="26"/>
        <v/>
      </c>
      <c r="K785" s="76"/>
      <c r="L785" s="41"/>
      <c r="M785" s="44"/>
      <c r="N785" s="45" t="str">
        <f>IF(OR($G785="",$L785=""),"",ROUND(IF($F785="Long",(L785-G785),(G785-L785)) * POWER(10, VLOOKUP($D785,'Currency Pairs'!$A:$C,3,FALSE)),0))</f>
        <v/>
      </c>
      <c r="O785" s="89" t="str">
        <f>IF($P785="","",(($P785+$Q785+$R785)/LOOKUP(2,1/($V$4:$V784&lt;&gt;""),$V$4:$V784)))</f>
        <v/>
      </c>
      <c r="P785" s="46"/>
      <c r="Q785" s="46"/>
      <c r="R785" s="46"/>
      <c r="S785" s="31" t="str">
        <f t="shared" si="25"/>
        <v/>
      </c>
      <c r="T785" s="63"/>
      <c r="U785" s="63"/>
      <c r="V785" s="30" t="str">
        <f>IF($P785="","",$P785+$Q785+LOOKUP(2,1/($V$4:$V784&lt;&gt;""),$V$4:$V784))</f>
        <v/>
      </c>
      <c r="W785" s="31"/>
      <c r="X785" s="31"/>
      <c r="Y785" s="32"/>
      <c r="Z785" s="32"/>
      <c r="AA785" s="32"/>
      <c r="AB785" s="32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32"/>
      <c r="AO785" s="32"/>
      <c r="AP785" s="32"/>
      <c r="AQ785" s="32"/>
      <c r="AR785" s="32"/>
      <c r="AS785" s="32"/>
      <c r="AT785" s="32"/>
      <c r="AU785" s="32"/>
      <c r="AV785" s="32"/>
      <c r="AW785" s="32"/>
      <c r="AX785" s="32"/>
      <c r="AY785" s="32"/>
      <c r="AZ785" s="32"/>
      <c r="BA785" s="32"/>
      <c r="BB785" s="32"/>
      <c r="BC785" s="32"/>
      <c r="BD785" s="32"/>
      <c r="BE785" s="32"/>
      <c r="BF785" s="32"/>
      <c r="BG785" s="32"/>
      <c r="BH785" s="32"/>
      <c r="BI785" s="32"/>
      <c r="BJ785" s="32"/>
      <c r="BK785" s="32"/>
      <c r="BL785" s="32"/>
      <c r="BM785" s="32"/>
      <c r="BN785" s="32"/>
      <c r="BO785" s="32"/>
      <c r="BP785" s="32"/>
      <c r="BQ785" s="32"/>
      <c r="BR785" s="32"/>
      <c r="BS785" s="32"/>
      <c r="BT785" s="32"/>
      <c r="BU785" s="32"/>
      <c r="BV785" s="32"/>
      <c r="BW785" s="32"/>
      <c r="BX785" s="32"/>
      <c r="BY785" s="32"/>
      <c r="BZ785" s="32"/>
      <c r="CA785" s="32"/>
      <c r="CB785" s="32"/>
      <c r="CC785" s="32"/>
      <c r="CD785" s="32"/>
      <c r="CE785" s="32"/>
      <c r="CF785" s="32"/>
      <c r="CG785" s="32"/>
      <c r="CH785" s="32"/>
      <c r="CI785" s="32"/>
      <c r="CJ785" s="32"/>
      <c r="CK785" s="32"/>
      <c r="CL785" s="32"/>
      <c r="CM785" s="32"/>
      <c r="CN785" s="32"/>
      <c r="CO785" s="32"/>
      <c r="CP785" s="32"/>
      <c r="CQ785" s="32"/>
      <c r="CR785" s="32"/>
      <c r="CS785" s="32"/>
      <c r="CT785" s="32"/>
      <c r="CU785" s="32"/>
      <c r="CV785" s="32"/>
      <c r="CW785" s="32"/>
      <c r="CX785" s="32"/>
      <c r="CY785" s="32"/>
      <c r="CZ785" s="32"/>
      <c r="DA785" s="32"/>
      <c r="DB785" s="32"/>
      <c r="DC785" s="32"/>
      <c r="DD785" s="32"/>
      <c r="DE785" s="32"/>
      <c r="DF785" s="32"/>
      <c r="DG785" s="32"/>
      <c r="DH785" s="32"/>
      <c r="DI785" s="32"/>
      <c r="DJ785" s="32"/>
      <c r="DK785" s="32"/>
      <c r="DL785" s="32"/>
      <c r="DM785" s="32"/>
      <c r="DN785" s="32"/>
      <c r="DO785" s="32"/>
      <c r="DP785" s="32"/>
      <c r="DQ785" s="32"/>
      <c r="DR785" s="32"/>
      <c r="DS785" s="32"/>
      <c r="DT785" s="32"/>
      <c r="DU785" s="32"/>
      <c r="DV785" s="32"/>
      <c r="DW785" s="32"/>
      <c r="DX785" s="32"/>
      <c r="DY785" s="32"/>
      <c r="DZ785" s="32"/>
      <c r="EA785" s="32"/>
      <c r="EB785" s="32"/>
      <c r="EC785" s="32"/>
      <c r="ED785" s="32"/>
      <c r="EE785" s="32"/>
      <c r="EF785" s="32"/>
      <c r="EG785" s="32"/>
      <c r="EH785" s="32"/>
      <c r="EI785" s="32"/>
      <c r="EJ785" s="32"/>
      <c r="EK785" s="32"/>
      <c r="EL785" s="32"/>
      <c r="EM785" s="32"/>
      <c r="EN785" s="32"/>
      <c r="EO785" s="32"/>
      <c r="EP785" s="32"/>
      <c r="EQ785" s="32"/>
      <c r="ER785" s="32"/>
      <c r="ES785" s="32"/>
      <c r="ET785" s="32"/>
      <c r="EU785" s="32"/>
      <c r="EV785" s="32"/>
      <c r="EW785" s="32"/>
      <c r="EX785" s="32"/>
      <c r="EY785" s="32"/>
      <c r="EZ785" s="32"/>
      <c r="FA785" s="32"/>
      <c r="FB785" s="32"/>
      <c r="FC785" s="32"/>
      <c r="FD785" s="32"/>
      <c r="FE785" s="32"/>
      <c r="FF785" s="32"/>
      <c r="FG785" s="32"/>
      <c r="FH785" s="32"/>
      <c r="FI785" s="32"/>
      <c r="FJ785" s="32"/>
      <c r="FK785" s="32"/>
      <c r="FL785" s="32"/>
      <c r="FM785" s="32"/>
      <c r="FN785" s="32"/>
      <c r="FO785" s="32"/>
      <c r="FP785" s="32"/>
      <c r="FQ785" s="32"/>
      <c r="FR785" s="32"/>
      <c r="FS785" s="32"/>
      <c r="FT785" s="32"/>
      <c r="FU785" s="32"/>
      <c r="FV785" s="32"/>
      <c r="FW785" s="32"/>
      <c r="FX785" s="32"/>
      <c r="FY785" s="32"/>
      <c r="FZ785" s="32"/>
      <c r="GA785" s="32"/>
      <c r="GB785" s="32"/>
      <c r="GC785" s="32"/>
      <c r="GD785" s="32"/>
      <c r="GE785" s="32"/>
      <c r="GF785" s="32"/>
      <c r="GG785" s="32"/>
      <c r="GH785" s="32"/>
      <c r="GI785" s="32"/>
      <c r="GJ785" s="32"/>
      <c r="GK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</row>
    <row r="786" spans="1:258" ht="18" x14ac:dyDescent="0.25">
      <c r="A786" s="33">
        <f>LOOKUP(2,1/($A$4:$A785&lt;&gt;""),$A$4:$A785)+1</f>
        <v>778</v>
      </c>
      <c r="B786" s="34"/>
      <c r="C786" s="48"/>
      <c r="D786" s="35" t="str">
        <f ca="1">IFERROR(IF($E786="","",VLOOKUP($E786,'Currency Pairs'!$B$4:$D$1001,3,FALSE)),"")</f>
        <v/>
      </c>
      <c r="E786" s="47" t="str">
        <f ca="1">IFERROR(IF($D786="","",VLOOKUP($D786,'Currency Pairs'!$A$4:$B$1001,2,FALSE)),"")</f>
        <v/>
      </c>
      <c r="F786" s="48"/>
      <c r="G786" s="47"/>
      <c r="H786" s="47"/>
      <c r="I786" s="47"/>
      <c r="J786" s="49" t="str">
        <f t="shared" si="26"/>
        <v/>
      </c>
      <c r="K786" s="77"/>
      <c r="L786" s="47"/>
      <c r="M786" s="50"/>
      <c r="N786" s="51" t="str">
        <f>IF(OR($G786="",$L786=""),"",ROUND(IF($F786="Long",(L786-G786),(G786-L786)) * POWER(10, VLOOKUP($D786,'Currency Pairs'!$A:$C,3,FALSE)),0))</f>
        <v/>
      </c>
      <c r="O786" s="93" t="str">
        <f>IF($P786="","",(($P786+$Q786+$R786)/LOOKUP(2,1/($V$4:$V785&lt;&gt;""),$V$4:$V785)))</f>
        <v/>
      </c>
      <c r="P786" s="52"/>
      <c r="Q786" s="52"/>
      <c r="R786" s="52"/>
      <c r="S786" s="40" t="str">
        <f t="shared" si="25"/>
        <v/>
      </c>
      <c r="T786" s="64"/>
      <c r="U786" s="64"/>
      <c r="V786" s="39" t="str">
        <f>IF($P786="","",$P786+$Q786+LOOKUP(2,1/($V$4:$V785&lt;&gt;""),$V$4:$V785))</f>
        <v/>
      </c>
      <c r="W786" s="40"/>
      <c r="X786" s="40"/>
      <c r="Y786" s="33"/>
      <c r="Z786" s="33"/>
      <c r="AA786" s="33"/>
      <c r="AB786" s="33"/>
      <c r="AC786" s="33"/>
      <c r="AD786" s="33"/>
      <c r="AE786" s="33"/>
      <c r="AF786" s="33"/>
      <c r="AG786" s="33"/>
      <c r="AH786" s="33"/>
      <c r="AI786" s="33"/>
      <c r="AJ786" s="33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  <c r="CY786" s="33"/>
      <c r="CZ786" s="33"/>
      <c r="DA786" s="33"/>
      <c r="DB786" s="33"/>
      <c r="DC786" s="33"/>
      <c r="DD786" s="33"/>
      <c r="DE786" s="33"/>
      <c r="DF786" s="33"/>
      <c r="DG786" s="33"/>
      <c r="DH786" s="33"/>
      <c r="DI786" s="33"/>
      <c r="DJ786" s="33"/>
      <c r="DK786" s="33"/>
      <c r="DL786" s="33"/>
      <c r="DM786" s="33"/>
      <c r="DN786" s="33"/>
      <c r="DO786" s="33"/>
      <c r="DP786" s="33"/>
      <c r="DQ786" s="33"/>
      <c r="DR786" s="33"/>
      <c r="DS786" s="33"/>
      <c r="DT786" s="33"/>
      <c r="DU786" s="33"/>
      <c r="DV786" s="33"/>
      <c r="DW786" s="33"/>
      <c r="DX786" s="33"/>
      <c r="DY786" s="33"/>
      <c r="DZ786" s="33"/>
      <c r="EA786" s="33"/>
      <c r="EB786" s="33"/>
      <c r="EC786" s="33"/>
      <c r="ED786" s="33"/>
      <c r="EE786" s="33"/>
      <c r="EF786" s="33"/>
      <c r="EG786" s="33"/>
      <c r="EH786" s="33"/>
      <c r="EI786" s="33"/>
      <c r="EJ786" s="33"/>
      <c r="EK786" s="33"/>
      <c r="EL786" s="33"/>
      <c r="EM786" s="33"/>
      <c r="EN786" s="33"/>
      <c r="EO786" s="33"/>
      <c r="EP786" s="33"/>
      <c r="EQ786" s="33"/>
      <c r="ER786" s="33"/>
      <c r="ES786" s="33"/>
      <c r="ET786" s="33"/>
      <c r="EU786" s="33"/>
      <c r="EV786" s="33"/>
      <c r="EW786" s="33"/>
      <c r="EX786" s="33"/>
      <c r="EY786" s="33"/>
      <c r="EZ786" s="33"/>
      <c r="FA786" s="33"/>
      <c r="FB786" s="33"/>
      <c r="FC786" s="33"/>
      <c r="FD786" s="33"/>
      <c r="FE786" s="33"/>
      <c r="FF786" s="33"/>
      <c r="FG786" s="33"/>
      <c r="FH786" s="33"/>
      <c r="FI786" s="33"/>
      <c r="FJ786" s="33"/>
      <c r="FK786" s="33"/>
      <c r="FL786" s="33"/>
      <c r="FM786" s="33"/>
      <c r="FN786" s="33"/>
      <c r="FO786" s="33"/>
      <c r="FP786" s="33"/>
      <c r="FQ786" s="33"/>
      <c r="FR786" s="33"/>
      <c r="FS786" s="33"/>
      <c r="FT786" s="33"/>
      <c r="FU786" s="33"/>
      <c r="FV786" s="33"/>
      <c r="FW786" s="33"/>
      <c r="FX786" s="33"/>
      <c r="FY786" s="33"/>
      <c r="FZ786" s="33"/>
      <c r="GA786" s="33"/>
      <c r="GB786" s="33"/>
      <c r="GC786" s="33"/>
      <c r="GD786" s="33"/>
      <c r="GE786" s="33"/>
      <c r="GF786" s="33"/>
      <c r="GG786" s="33"/>
      <c r="GH786" s="33"/>
      <c r="GI786" s="33"/>
      <c r="GJ786" s="33"/>
      <c r="GK786" s="33"/>
      <c r="GL786" s="33"/>
      <c r="GM786" s="33"/>
      <c r="GN786" s="33"/>
      <c r="GO786" s="33"/>
      <c r="GP786" s="33"/>
      <c r="GQ786" s="33"/>
      <c r="GR786" s="33"/>
      <c r="GS786" s="33"/>
      <c r="GT786" s="33"/>
      <c r="GU786" s="33"/>
      <c r="GV786" s="33"/>
      <c r="GW786" s="33"/>
      <c r="GX786" s="33"/>
      <c r="GY786" s="33"/>
      <c r="GZ786" s="33"/>
      <c r="HA786" s="33"/>
      <c r="HB786" s="33"/>
      <c r="HC786" s="33"/>
      <c r="HD786" s="33"/>
      <c r="HE786" s="33"/>
      <c r="HF786" s="33"/>
      <c r="HG786" s="33"/>
      <c r="HH786" s="33"/>
      <c r="HI786" s="33"/>
      <c r="HJ786" s="33"/>
      <c r="HK786" s="33"/>
      <c r="HL786" s="33"/>
      <c r="HM786" s="33"/>
      <c r="HN786" s="33"/>
      <c r="HO786" s="33"/>
      <c r="HP786" s="33"/>
      <c r="HQ786" s="33"/>
      <c r="HR786" s="33"/>
      <c r="HS786" s="33"/>
      <c r="HT786" s="33"/>
      <c r="HU786" s="33"/>
      <c r="HV786" s="33"/>
      <c r="HW786" s="33"/>
      <c r="HX786" s="33"/>
      <c r="HY786" s="33"/>
      <c r="HZ786" s="33"/>
      <c r="IA786" s="33"/>
      <c r="IB786" s="33"/>
      <c r="IC786" s="33"/>
      <c r="ID786" s="33"/>
      <c r="IE786" s="33"/>
      <c r="IF786" s="33"/>
      <c r="IG786" s="33"/>
      <c r="IH786" s="33"/>
      <c r="II786" s="33"/>
      <c r="IJ786" s="33"/>
      <c r="IK786" s="33"/>
      <c r="IL786" s="33"/>
      <c r="IM786" s="33"/>
      <c r="IN786" s="33"/>
      <c r="IO786" s="33"/>
      <c r="IP786" s="33"/>
      <c r="IQ786" s="33"/>
      <c r="IR786" s="33"/>
      <c r="IS786" s="33"/>
      <c r="IT786" s="33"/>
      <c r="IU786" s="33"/>
      <c r="IV786" s="33"/>
      <c r="IW786" s="33"/>
      <c r="IX786" s="33"/>
    </row>
    <row r="787" spans="1:258" ht="18" x14ac:dyDescent="0.25">
      <c r="A787" s="24">
        <f>LOOKUP(2,1/($A$4:$A786&lt;&gt;""),$A$4:$A786)+1</f>
        <v>779</v>
      </c>
      <c r="B787" s="25"/>
      <c r="C787" s="42"/>
      <c r="D787" s="26" t="str">
        <f ca="1">IFERROR(IF($E787="","",VLOOKUP($E787,'Currency Pairs'!$B$4:$D$1001,3,FALSE)),"")</f>
        <v/>
      </c>
      <c r="E787" s="41" t="str">
        <f ca="1">IFERROR(IF($D787="","",VLOOKUP($D787,'Currency Pairs'!$A$4:$B$1001,2,FALSE)),"")</f>
        <v/>
      </c>
      <c r="F787" s="42"/>
      <c r="G787" s="41"/>
      <c r="H787" s="41"/>
      <c r="I787" s="41"/>
      <c r="J787" s="43" t="str">
        <f t="shared" si="26"/>
        <v/>
      </c>
      <c r="K787" s="76"/>
      <c r="L787" s="41"/>
      <c r="M787" s="44"/>
      <c r="N787" s="45" t="str">
        <f>IF(OR($G787="",$L787=""),"",ROUND(IF($F787="Long",(L787-G787),(G787-L787)) * POWER(10, VLOOKUP($D787,'Currency Pairs'!$A:$C,3,FALSE)),0))</f>
        <v/>
      </c>
      <c r="O787" s="89" t="str">
        <f>IF($P787="","",(($P787+$Q787+$R787)/LOOKUP(2,1/($V$4:$V786&lt;&gt;""),$V$4:$V786)))</f>
        <v/>
      </c>
      <c r="P787" s="46"/>
      <c r="Q787" s="46"/>
      <c r="R787" s="46"/>
      <c r="S787" s="31" t="str">
        <f t="shared" ref="S787:S850" si="27">IF(AND(B787&lt;&gt;"",M787&lt;&gt;""),IF(DATEDIF(B787,M787,"d")&gt;0,DATEDIF(B787,M787,"d"),"")&amp;
IF(DATEDIF(B787,M787,"d")=1," day",IF(DATEDIF(B787,M787,"d")=0, "Intraday"," days")),"")</f>
        <v/>
      </c>
      <c r="T787" s="63"/>
      <c r="U787" s="63"/>
      <c r="V787" s="30" t="str">
        <f>IF($P787="","",$P787+$Q787+LOOKUP(2,1/($V$4:$V786&lt;&gt;""),$V$4:$V786))</f>
        <v/>
      </c>
      <c r="W787" s="31"/>
      <c r="X787" s="31"/>
      <c r="Y787" s="32"/>
      <c r="Z787" s="32"/>
      <c r="AA787" s="32"/>
      <c r="AB787" s="32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32"/>
      <c r="AO787" s="32"/>
      <c r="AP787" s="32"/>
      <c r="AQ787" s="32"/>
      <c r="AR787" s="32"/>
      <c r="AS787" s="32"/>
      <c r="AT787" s="32"/>
      <c r="AU787" s="32"/>
      <c r="AV787" s="32"/>
      <c r="AW787" s="32"/>
      <c r="AX787" s="32"/>
      <c r="AY787" s="32"/>
      <c r="AZ787" s="32"/>
      <c r="BA787" s="32"/>
      <c r="BB787" s="32"/>
      <c r="BC787" s="32"/>
      <c r="BD787" s="32"/>
      <c r="BE787" s="32"/>
      <c r="BF787" s="32"/>
      <c r="BG787" s="32"/>
      <c r="BH787" s="32"/>
      <c r="BI787" s="32"/>
      <c r="BJ787" s="32"/>
      <c r="BK787" s="32"/>
      <c r="BL787" s="32"/>
      <c r="BM787" s="32"/>
      <c r="BN787" s="32"/>
      <c r="BO787" s="32"/>
      <c r="BP787" s="32"/>
      <c r="BQ787" s="32"/>
      <c r="BR787" s="32"/>
      <c r="BS787" s="32"/>
      <c r="BT787" s="32"/>
      <c r="BU787" s="32"/>
      <c r="BV787" s="32"/>
      <c r="BW787" s="32"/>
      <c r="BX787" s="32"/>
      <c r="BY787" s="32"/>
      <c r="BZ787" s="32"/>
      <c r="CA787" s="32"/>
      <c r="CB787" s="32"/>
      <c r="CC787" s="32"/>
      <c r="CD787" s="32"/>
      <c r="CE787" s="32"/>
      <c r="CF787" s="32"/>
      <c r="CG787" s="32"/>
      <c r="CH787" s="32"/>
      <c r="CI787" s="32"/>
      <c r="CJ787" s="32"/>
      <c r="CK787" s="32"/>
      <c r="CL787" s="32"/>
      <c r="CM787" s="32"/>
      <c r="CN787" s="32"/>
      <c r="CO787" s="32"/>
      <c r="CP787" s="32"/>
      <c r="CQ787" s="32"/>
      <c r="CR787" s="32"/>
      <c r="CS787" s="32"/>
      <c r="CT787" s="32"/>
      <c r="CU787" s="32"/>
      <c r="CV787" s="32"/>
      <c r="CW787" s="32"/>
      <c r="CX787" s="32"/>
      <c r="CY787" s="32"/>
      <c r="CZ787" s="32"/>
      <c r="DA787" s="32"/>
      <c r="DB787" s="32"/>
      <c r="DC787" s="32"/>
      <c r="DD787" s="32"/>
      <c r="DE787" s="32"/>
      <c r="DF787" s="32"/>
      <c r="DG787" s="32"/>
      <c r="DH787" s="32"/>
      <c r="DI787" s="32"/>
      <c r="DJ787" s="32"/>
      <c r="DK787" s="32"/>
      <c r="DL787" s="32"/>
      <c r="DM787" s="32"/>
      <c r="DN787" s="32"/>
      <c r="DO787" s="32"/>
      <c r="DP787" s="32"/>
      <c r="DQ787" s="32"/>
      <c r="DR787" s="32"/>
      <c r="DS787" s="32"/>
      <c r="DT787" s="32"/>
      <c r="DU787" s="32"/>
      <c r="DV787" s="32"/>
      <c r="DW787" s="32"/>
      <c r="DX787" s="32"/>
      <c r="DY787" s="32"/>
      <c r="DZ787" s="32"/>
      <c r="EA787" s="32"/>
      <c r="EB787" s="32"/>
      <c r="EC787" s="32"/>
      <c r="ED787" s="32"/>
      <c r="EE787" s="32"/>
      <c r="EF787" s="32"/>
      <c r="EG787" s="32"/>
      <c r="EH787" s="32"/>
      <c r="EI787" s="32"/>
      <c r="EJ787" s="32"/>
      <c r="EK787" s="32"/>
      <c r="EL787" s="32"/>
      <c r="EM787" s="32"/>
      <c r="EN787" s="32"/>
      <c r="EO787" s="32"/>
      <c r="EP787" s="32"/>
      <c r="EQ787" s="32"/>
      <c r="ER787" s="32"/>
      <c r="ES787" s="32"/>
      <c r="ET787" s="32"/>
      <c r="EU787" s="32"/>
      <c r="EV787" s="32"/>
      <c r="EW787" s="32"/>
      <c r="EX787" s="32"/>
      <c r="EY787" s="32"/>
      <c r="EZ787" s="32"/>
      <c r="FA787" s="32"/>
      <c r="FB787" s="32"/>
      <c r="FC787" s="32"/>
      <c r="FD787" s="32"/>
      <c r="FE787" s="32"/>
      <c r="FF787" s="32"/>
      <c r="FG787" s="32"/>
      <c r="FH787" s="32"/>
      <c r="FI787" s="32"/>
      <c r="FJ787" s="32"/>
      <c r="FK787" s="32"/>
      <c r="FL787" s="32"/>
      <c r="FM787" s="32"/>
      <c r="FN787" s="32"/>
      <c r="FO787" s="32"/>
      <c r="FP787" s="32"/>
      <c r="FQ787" s="32"/>
      <c r="FR787" s="32"/>
      <c r="FS787" s="32"/>
      <c r="FT787" s="32"/>
      <c r="FU787" s="32"/>
      <c r="FV787" s="32"/>
      <c r="FW787" s="32"/>
      <c r="FX787" s="32"/>
      <c r="FY787" s="32"/>
      <c r="FZ787" s="32"/>
      <c r="GA787" s="32"/>
      <c r="GB787" s="32"/>
      <c r="GC787" s="32"/>
      <c r="GD787" s="32"/>
      <c r="GE787" s="32"/>
      <c r="GF787" s="32"/>
      <c r="GG787" s="32"/>
      <c r="GH787" s="32"/>
      <c r="GI787" s="32"/>
      <c r="GJ787" s="32"/>
      <c r="GK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</row>
    <row r="788" spans="1:258" ht="18" x14ac:dyDescent="0.25">
      <c r="A788" s="33">
        <f>LOOKUP(2,1/($A$4:$A787&lt;&gt;""),$A$4:$A787)+1</f>
        <v>780</v>
      </c>
      <c r="B788" s="34"/>
      <c r="C788" s="48"/>
      <c r="D788" s="35" t="str">
        <f ca="1">IFERROR(IF($E788="","",VLOOKUP($E788,'Currency Pairs'!$B$4:$D$1001,3,FALSE)),"")</f>
        <v/>
      </c>
      <c r="E788" s="47" t="str">
        <f ca="1">IFERROR(IF($D788="","",VLOOKUP($D788,'Currency Pairs'!$A$4:$B$1001,2,FALSE)),"")</f>
        <v/>
      </c>
      <c r="F788" s="48"/>
      <c r="G788" s="47"/>
      <c r="H788" s="47"/>
      <c r="I788" s="47"/>
      <c r="J788" s="49" t="str">
        <f t="shared" si="26"/>
        <v/>
      </c>
      <c r="K788" s="77"/>
      <c r="L788" s="47"/>
      <c r="M788" s="50"/>
      <c r="N788" s="51" t="str">
        <f>IF(OR($G788="",$L788=""),"",ROUND(IF($F788="Long",(L788-G788),(G788-L788)) * POWER(10, VLOOKUP($D788,'Currency Pairs'!$A:$C,3,FALSE)),0))</f>
        <v/>
      </c>
      <c r="O788" s="93" t="str">
        <f>IF($P788="","",(($P788+$Q788+$R788)/LOOKUP(2,1/($V$4:$V787&lt;&gt;""),$V$4:$V787)))</f>
        <v/>
      </c>
      <c r="P788" s="52"/>
      <c r="Q788" s="52"/>
      <c r="R788" s="52"/>
      <c r="S788" s="40" t="str">
        <f t="shared" si="27"/>
        <v/>
      </c>
      <c r="T788" s="64"/>
      <c r="U788" s="64"/>
      <c r="V788" s="39" t="str">
        <f>IF($P788="","",$P788+$Q788+LOOKUP(2,1/($V$4:$V787&lt;&gt;""),$V$4:$V787))</f>
        <v/>
      </c>
      <c r="W788" s="40"/>
      <c r="X788" s="40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  <c r="CY788" s="33"/>
      <c r="CZ788" s="33"/>
      <c r="DA788" s="33"/>
      <c r="DB788" s="33"/>
      <c r="DC788" s="33"/>
      <c r="DD788" s="33"/>
      <c r="DE788" s="33"/>
      <c r="DF788" s="33"/>
      <c r="DG788" s="33"/>
      <c r="DH788" s="33"/>
      <c r="DI788" s="33"/>
      <c r="DJ788" s="33"/>
      <c r="DK788" s="33"/>
      <c r="DL788" s="33"/>
      <c r="DM788" s="33"/>
      <c r="DN788" s="33"/>
      <c r="DO788" s="33"/>
      <c r="DP788" s="33"/>
      <c r="DQ788" s="33"/>
      <c r="DR788" s="33"/>
      <c r="DS788" s="33"/>
      <c r="DT788" s="33"/>
      <c r="DU788" s="33"/>
      <c r="DV788" s="33"/>
      <c r="DW788" s="33"/>
      <c r="DX788" s="33"/>
      <c r="DY788" s="33"/>
      <c r="DZ788" s="33"/>
      <c r="EA788" s="33"/>
      <c r="EB788" s="33"/>
      <c r="EC788" s="33"/>
      <c r="ED788" s="33"/>
      <c r="EE788" s="33"/>
      <c r="EF788" s="33"/>
      <c r="EG788" s="33"/>
      <c r="EH788" s="33"/>
      <c r="EI788" s="33"/>
      <c r="EJ788" s="33"/>
      <c r="EK788" s="33"/>
      <c r="EL788" s="33"/>
      <c r="EM788" s="33"/>
      <c r="EN788" s="33"/>
      <c r="EO788" s="33"/>
      <c r="EP788" s="33"/>
      <c r="EQ788" s="33"/>
      <c r="ER788" s="33"/>
      <c r="ES788" s="33"/>
      <c r="ET788" s="33"/>
      <c r="EU788" s="33"/>
      <c r="EV788" s="33"/>
      <c r="EW788" s="33"/>
      <c r="EX788" s="33"/>
      <c r="EY788" s="33"/>
      <c r="EZ788" s="33"/>
      <c r="FA788" s="33"/>
      <c r="FB788" s="33"/>
      <c r="FC788" s="33"/>
      <c r="FD788" s="33"/>
      <c r="FE788" s="33"/>
      <c r="FF788" s="33"/>
      <c r="FG788" s="33"/>
      <c r="FH788" s="33"/>
      <c r="FI788" s="33"/>
      <c r="FJ788" s="33"/>
      <c r="FK788" s="33"/>
      <c r="FL788" s="33"/>
      <c r="FM788" s="33"/>
      <c r="FN788" s="33"/>
      <c r="FO788" s="33"/>
      <c r="FP788" s="33"/>
      <c r="FQ788" s="33"/>
      <c r="FR788" s="33"/>
      <c r="FS788" s="33"/>
      <c r="FT788" s="33"/>
      <c r="FU788" s="33"/>
      <c r="FV788" s="33"/>
      <c r="FW788" s="33"/>
      <c r="FX788" s="33"/>
      <c r="FY788" s="33"/>
      <c r="FZ788" s="33"/>
      <c r="GA788" s="33"/>
      <c r="GB788" s="33"/>
      <c r="GC788" s="33"/>
      <c r="GD788" s="33"/>
      <c r="GE788" s="33"/>
      <c r="GF788" s="33"/>
      <c r="GG788" s="33"/>
      <c r="GH788" s="33"/>
      <c r="GI788" s="33"/>
      <c r="GJ788" s="33"/>
      <c r="GK788" s="33"/>
      <c r="GL788" s="33"/>
      <c r="GM788" s="33"/>
      <c r="GN788" s="33"/>
      <c r="GO788" s="33"/>
      <c r="GP788" s="33"/>
      <c r="GQ788" s="33"/>
      <c r="GR788" s="33"/>
      <c r="GS788" s="33"/>
      <c r="GT788" s="33"/>
      <c r="GU788" s="33"/>
      <c r="GV788" s="33"/>
      <c r="GW788" s="33"/>
      <c r="GX788" s="33"/>
      <c r="GY788" s="33"/>
      <c r="GZ788" s="33"/>
      <c r="HA788" s="33"/>
      <c r="HB788" s="33"/>
      <c r="HC788" s="33"/>
      <c r="HD788" s="33"/>
      <c r="HE788" s="33"/>
      <c r="HF788" s="33"/>
      <c r="HG788" s="33"/>
      <c r="HH788" s="33"/>
      <c r="HI788" s="33"/>
      <c r="HJ788" s="33"/>
      <c r="HK788" s="33"/>
      <c r="HL788" s="33"/>
      <c r="HM788" s="33"/>
      <c r="HN788" s="33"/>
      <c r="HO788" s="33"/>
      <c r="HP788" s="33"/>
      <c r="HQ788" s="33"/>
      <c r="HR788" s="33"/>
      <c r="HS788" s="33"/>
      <c r="HT788" s="33"/>
      <c r="HU788" s="33"/>
      <c r="HV788" s="33"/>
      <c r="HW788" s="33"/>
      <c r="HX788" s="33"/>
      <c r="HY788" s="33"/>
      <c r="HZ788" s="33"/>
      <c r="IA788" s="33"/>
      <c r="IB788" s="33"/>
      <c r="IC788" s="33"/>
      <c r="ID788" s="33"/>
      <c r="IE788" s="33"/>
      <c r="IF788" s="33"/>
      <c r="IG788" s="33"/>
      <c r="IH788" s="33"/>
      <c r="II788" s="33"/>
      <c r="IJ788" s="33"/>
      <c r="IK788" s="33"/>
      <c r="IL788" s="33"/>
      <c r="IM788" s="33"/>
      <c r="IN788" s="33"/>
      <c r="IO788" s="33"/>
      <c r="IP788" s="33"/>
      <c r="IQ788" s="33"/>
      <c r="IR788" s="33"/>
      <c r="IS788" s="33"/>
      <c r="IT788" s="33"/>
      <c r="IU788" s="33"/>
      <c r="IV788" s="33"/>
      <c r="IW788" s="33"/>
      <c r="IX788" s="33"/>
    </row>
    <row r="789" spans="1:258" ht="18" x14ac:dyDescent="0.25">
      <c r="A789" s="24">
        <f>LOOKUP(2,1/($A$4:$A788&lt;&gt;""),$A$4:$A788)+1</f>
        <v>781</v>
      </c>
      <c r="B789" s="25"/>
      <c r="C789" s="42"/>
      <c r="D789" s="26" t="str">
        <f ca="1">IFERROR(IF($E789="","",VLOOKUP($E789,'Currency Pairs'!$B$4:$D$1001,3,FALSE)),"")</f>
        <v/>
      </c>
      <c r="E789" s="41" t="str">
        <f ca="1">IFERROR(IF($D789="","",VLOOKUP($D789,'Currency Pairs'!$A$4:$B$1001,2,FALSE)),"")</f>
        <v/>
      </c>
      <c r="F789" s="42"/>
      <c r="G789" s="41"/>
      <c r="H789" s="41"/>
      <c r="I789" s="41"/>
      <c r="J789" s="43" t="str">
        <f t="shared" si="26"/>
        <v/>
      </c>
      <c r="K789" s="76"/>
      <c r="L789" s="41"/>
      <c r="M789" s="44"/>
      <c r="N789" s="45" t="str">
        <f>IF(OR($G789="",$L789=""),"",ROUND(IF($F789="Long",(L789-G789),(G789-L789)) * POWER(10, VLOOKUP($D789,'Currency Pairs'!$A:$C,3,FALSE)),0))</f>
        <v/>
      </c>
      <c r="O789" s="89" t="str">
        <f>IF($P789="","",(($P789+$Q789+$R789)/LOOKUP(2,1/($V$4:$V788&lt;&gt;""),$V$4:$V788)))</f>
        <v/>
      </c>
      <c r="P789" s="46"/>
      <c r="Q789" s="46"/>
      <c r="R789" s="46"/>
      <c r="S789" s="31" t="str">
        <f t="shared" si="27"/>
        <v/>
      </c>
      <c r="T789" s="63"/>
      <c r="U789" s="63"/>
      <c r="V789" s="30" t="str">
        <f>IF($P789="","",$P789+$Q789+LOOKUP(2,1/($V$4:$V788&lt;&gt;""),$V$4:$V788))</f>
        <v/>
      </c>
      <c r="W789" s="31"/>
      <c r="X789" s="31"/>
      <c r="Y789" s="32"/>
      <c r="Z789" s="32"/>
      <c r="AA789" s="32"/>
      <c r="AB789" s="32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32"/>
      <c r="AO789" s="32"/>
      <c r="AP789" s="32"/>
      <c r="AQ789" s="32"/>
      <c r="AR789" s="32"/>
      <c r="AS789" s="32"/>
      <c r="AT789" s="32"/>
      <c r="AU789" s="32"/>
      <c r="AV789" s="32"/>
      <c r="AW789" s="32"/>
      <c r="AX789" s="32"/>
      <c r="AY789" s="32"/>
      <c r="AZ789" s="32"/>
      <c r="BA789" s="32"/>
      <c r="BB789" s="32"/>
      <c r="BC789" s="32"/>
      <c r="BD789" s="32"/>
      <c r="BE789" s="32"/>
      <c r="BF789" s="32"/>
      <c r="BG789" s="32"/>
      <c r="BH789" s="32"/>
      <c r="BI789" s="32"/>
      <c r="BJ789" s="32"/>
      <c r="BK789" s="32"/>
      <c r="BL789" s="32"/>
      <c r="BM789" s="32"/>
      <c r="BN789" s="32"/>
      <c r="BO789" s="32"/>
      <c r="BP789" s="32"/>
      <c r="BQ789" s="32"/>
      <c r="BR789" s="32"/>
      <c r="BS789" s="32"/>
      <c r="BT789" s="32"/>
      <c r="BU789" s="32"/>
      <c r="BV789" s="32"/>
      <c r="BW789" s="32"/>
      <c r="BX789" s="32"/>
      <c r="BY789" s="32"/>
      <c r="BZ789" s="32"/>
      <c r="CA789" s="32"/>
      <c r="CB789" s="32"/>
      <c r="CC789" s="32"/>
      <c r="CD789" s="32"/>
      <c r="CE789" s="32"/>
      <c r="CF789" s="32"/>
      <c r="CG789" s="32"/>
      <c r="CH789" s="32"/>
      <c r="CI789" s="32"/>
      <c r="CJ789" s="32"/>
      <c r="CK789" s="32"/>
      <c r="CL789" s="32"/>
      <c r="CM789" s="32"/>
      <c r="CN789" s="32"/>
      <c r="CO789" s="32"/>
      <c r="CP789" s="32"/>
      <c r="CQ789" s="32"/>
      <c r="CR789" s="32"/>
      <c r="CS789" s="32"/>
      <c r="CT789" s="32"/>
      <c r="CU789" s="32"/>
      <c r="CV789" s="32"/>
      <c r="CW789" s="32"/>
      <c r="CX789" s="32"/>
      <c r="CY789" s="32"/>
      <c r="CZ789" s="32"/>
      <c r="DA789" s="32"/>
      <c r="DB789" s="32"/>
      <c r="DC789" s="32"/>
      <c r="DD789" s="32"/>
      <c r="DE789" s="32"/>
      <c r="DF789" s="32"/>
      <c r="DG789" s="32"/>
      <c r="DH789" s="32"/>
      <c r="DI789" s="32"/>
      <c r="DJ789" s="32"/>
      <c r="DK789" s="32"/>
      <c r="DL789" s="32"/>
      <c r="DM789" s="32"/>
      <c r="DN789" s="32"/>
      <c r="DO789" s="32"/>
      <c r="DP789" s="32"/>
      <c r="DQ789" s="32"/>
      <c r="DR789" s="32"/>
      <c r="DS789" s="32"/>
      <c r="DT789" s="32"/>
      <c r="DU789" s="32"/>
      <c r="DV789" s="32"/>
      <c r="DW789" s="32"/>
      <c r="DX789" s="32"/>
      <c r="DY789" s="32"/>
      <c r="DZ789" s="32"/>
      <c r="EA789" s="32"/>
      <c r="EB789" s="32"/>
      <c r="EC789" s="32"/>
      <c r="ED789" s="32"/>
      <c r="EE789" s="32"/>
      <c r="EF789" s="32"/>
      <c r="EG789" s="32"/>
      <c r="EH789" s="32"/>
      <c r="EI789" s="32"/>
      <c r="EJ789" s="32"/>
      <c r="EK789" s="32"/>
      <c r="EL789" s="32"/>
      <c r="EM789" s="32"/>
      <c r="EN789" s="32"/>
      <c r="EO789" s="32"/>
      <c r="EP789" s="32"/>
      <c r="EQ789" s="32"/>
      <c r="ER789" s="32"/>
      <c r="ES789" s="32"/>
      <c r="ET789" s="32"/>
      <c r="EU789" s="32"/>
      <c r="EV789" s="32"/>
      <c r="EW789" s="32"/>
      <c r="EX789" s="32"/>
      <c r="EY789" s="32"/>
      <c r="EZ789" s="32"/>
      <c r="FA789" s="32"/>
      <c r="FB789" s="32"/>
      <c r="FC789" s="32"/>
      <c r="FD789" s="32"/>
      <c r="FE789" s="32"/>
      <c r="FF789" s="32"/>
      <c r="FG789" s="32"/>
      <c r="FH789" s="32"/>
      <c r="FI789" s="32"/>
      <c r="FJ789" s="32"/>
      <c r="FK789" s="32"/>
      <c r="FL789" s="32"/>
      <c r="FM789" s="32"/>
      <c r="FN789" s="32"/>
      <c r="FO789" s="32"/>
      <c r="FP789" s="32"/>
      <c r="FQ789" s="32"/>
      <c r="FR789" s="32"/>
      <c r="FS789" s="32"/>
      <c r="FT789" s="32"/>
      <c r="FU789" s="32"/>
      <c r="FV789" s="32"/>
      <c r="FW789" s="32"/>
      <c r="FX789" s="32"/>
      <c r="FY789" s="32"/>
      <c r="FZ789" s="32"/>
      <c r="GA789" s="32"/>
      <c r="GB789" s="32"/>
      <c r="GC789" s="32"/>
      <c r="GD789" s="32"/>
      <c r="GE789" s="32"/>
      <c r="GF789" s="32"/>
      <c r="GG789" s="32"/>
      <c r="GH789" s="32"/>
      <c r="GI789" s="32"/>
      <c r="GJ789" s="32"/>
      <c r="GK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</row>
    <row r="790" spans="1:258" ht="18" x14ac:dyDescent="0.25">
      <c r="A790" s="33">
        <f>LOOKUP(2,1/($A$4:$A789&lt;&gt;""),$A$4:$A789)+1</f>
        <v>782</v>
      </c>
      <c r="B790" s="34"/>
      <c r="C790" s="48"/>
      <c r="D790" s="35" t="str">
        <f ca="1">IFERROR(IF($E790="","",VLOOKUP($E790,'Currency Pairs'!$B$4:$D$1001,3,FALSE)),"")</f>
        <v/>
      </c>
      <c r="E790" s="47" t="str">
        <f ca="1">IFERROR(IF($D790="","",VLOOKUP($D790,'Currency Pairs'!$A$4:$B$1001,2,FALSE)),"")</f>
        <v/>
      </c>
      <c r="F790" s="48"/>
      <c r="G790" s="47"/>
      <c r="H790" s="47"/>
      <c r="I790" s="47"/>
      <c r="J790" s="49" t="str">
        <f t="shared" si="26"/>
        <v/>
      </c>
      <c r="K790" s="77"/>
      <c r="L790" s="47"/>
      <c r="M790" s="50"/>
      <c r="N790" s="51" t="str">
        <f>IF(OR($G790="",$L790=""),"",ROUND(IF($F790="Long",(L790-G790),(G790-L790)) * POWER(10, VLOOKUP($D790,'Currency Pairs'!$A:$C,3,FALSE)),0))</f>
        <v/>
      </c>
      <c r="O790" s="93" t="str">
        <f>IF($P790="","",(($P790+$Q790+$R790)/LOOKUP(2,1/($V$4:$V789&lt;&gt;""),$V$4:$V789)))</f>
        <v/>
      </c>
      <c r="P790" s="52"/>
      <c r="Q790" s="52"/>
      <c r="R790" s="52"/>
      <c r="S790" s="40" t="str">
        <f t="shared" si="27"/>
        <v/>
      </c>
      <c r="T790" s="64"/>
      <c r="U790" s="64"/>
      <c r="V790" s="39" t="str">
        <f>IF($P790="","",$P790+$Q790+LOOKUP(2,1/($V$4:$V789&lt;&gt;""),$V$4:$V789))</f>
        <v/>
      </c>
      <c r="W790" s="40"/>
      <c r="X790" s="40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  <c r="CY790" s="33"/>
      <c r="CZ790" s="33"/>
      <c r="DA790" s="33"/>
      <c r="DB790" s="33"/>
      <c r="DC790" s="33"/>
      <c r="DD790" s="33"/>
      <c r="DE790" s="33"/>
      <c r="DF790" s="33"/>
      <c r="DG790" s="33"/>
      <c r="DH790" s="33"/>
      <c r="DI790" s="33"/>
      <c r="DJ790" s="33"/>
      <c r="DK790" s="33"/>
      <c r="DL790" s="33"/>
      <c r="DM790" s="33"/>
      <c r="DN790" s="33"/>
      <c r="DO790" s="33"/>
      <c r="DP790" s="33"/>
      <c r="DQ790" s="33"/>
      <c r="DR790" s="33"/>
      <c r="DS790" s="33"/>
      <c r="DT790" s="33"/>
      <c r="DU790" s="33"/>
      <c r="DV790" s="33"/>
      <c r="DW790" s="33"/>
      <c r="DX790" s="33"/>
      <c r="DY790" s="33"/>
      <c r="DZ790" s="33"/>
      <c r="EA790" s="33"/>
      <c r="EB790" s="33"/>
      <c r="EC790" s="33"/>
      <c r="ED790" s="33"/>
      <c r="EE790" s="33"/>
      <c r="EF790" s="33"/>
      <c r="EG790" s="33"/>
      <c r="EH790" s="33"/>
      <c r="EI790" s="33"/>
      <c r="EJ790" s="33"/>
      <c r="EK790" s="33"/>
      <c r="EL790" s="33"/>
      <c r="EM790" s="33"/>
      <c r="EN790" s="33"/>
      <c r="EO790" s="33"/>
      <c r="EP790" s="33"/>
      <c r="EQ790" s="33"/>
      <c r="ER790" s="33"/>
      <c r="ES790" s="33"/>
      <c r="ET790" s="33"/>
      <c r="EU790" s="33"/>
      <c r="EV790" s="33"/>
      <c r="EW790" s="33"/>
      <c r="EX790" s="33"/>
      <c r="EY790" s="33"/>
      <c r="EZ790" s="33"/>
      <c r="FA790" s="33"/>
      <c r="FB790" s="33"/>
      <c r="FC790" s="33"/>
      <c r="FD790" s="33"/>
      <c r="FE790" s="33"/>
      <c r="FF790" s="33"/>
      <c r="FG790" s="33"/>
      <c r="FH790" s="33"/>
      <c r="FI790" s="33"/>
      <c r="FJ790" s="33"/>
      <c r="FK790" s="33"/>
      <c r="FL790" s="33"/>
      <c r="FM790" s="33"/>
      <c r="FN790" s="33"/>
      <c r="FO790" s="33"/>
      <c r="FP790" s="33"/>
      <c r="FQ790" s="33"/>
      <c r="FR790" s="33"/>
      <c r="FS790" s="33"/>
      <c r="FT790" s="33"/>
      <c r="FU790" s="33"/>
      <c r="FV790" s="33"/>
      <c r="FW790" s="33"/>
      <c r="FX790" s="33"/>
      <c r="FY790" s="33"/>
      <c r="FZ790" s="33"/>
      <c r="GA790" s="33"/>
      <c r="GB790" s="33"/>
      <c r="GC790" s="33"/>
      <c r="GD790" s="33"/>
      <c r="GE790" s="33"/>
      <c r="GF790" s="33"/>
      <c r="GG790" s="33"/>
      <c r="GH790" s="33"/>
      <c r="GI790" s="33"/>
      <c r="GJ790" s="33"/>
      <c r="GK790" s="33"/>
      <c r="GL790" s="33"/>
      <c r="GM790" s="33"/>
      <c r="GN790" s="33"/>
      <c r="GO790" s="33"/>
      <c r="GP790" s="33"/>
      <c r="GQ790" s="33"/>
      <c r="GR790" s="33"/>
      <c r="GS790" s="33"/>
      <c r="GT790" s="33"/>
      <c r="GU790" s="33"/>
      <c r="GV790" s="33"/>
      <c r="GW790" s="33"/>
      <c r="GX790" s="33"/>
      <c r="GY790" s="33"/>
      <c r="GZ790" s="33"/>
      <c r="HA790" s="33"/>
      <c r="HB790" s="33"/>
      <c r="HC790" s="33"/>
      <c r="HD790" s="33"/>
      <c r="HE790" s="33"/>
      <c r="HF790" s="33"/>
      <c r="HG790" s="33"/>
      <c r="HH790" s="33"/>
      <c r="HI790" s="33"/>
      <c r="HJ790" s="33"/>
      <c r="HK790" s="33"/>
      <c r="HL790" s="33"/>
      <c r="HM790" s="33"/>
      <c r="HN790" s="33"/>
      <c r="HO790" s="33"/>
      <c r="HP790" s="33"/>
      <c r="HQ790" s="33"/>
      <c r="HR790" s="33"/>
      <c r="HS790" s="33"/>
      <c r="HT790" s="33"/>
      <c r="HU790" s="33"/>
      <c r="HV790" s="33"/>
      <c r="HW790" s="33"/>
      <c r="HX790" s="33"/>
      <c r="HY790" s="33"/>
      <c r="HZ790" s="33"/>
      <c r="IA790" s="33"/>
      <c r="IB790" s="33"/>
      <c r="IC790" s="33"/>
      <c r="ID790" s="33"/>
      <c r="IE790" s="33"/>
      <c r="IF790" s="33"/>
      <c r="IG790" s="33"/>
      <c r="IH790" s="33"/>
      <c r="II790" s="33"/>
      <c r="IJ790" s="33"/>
      <c r="IK790" s="33"/>
      <c r="IL790" s="33"/>
      <c r="IM790" s="33"/>
      <c r="IN790" s="33"/>
      <c r="IO790" s="33"/>
      <c r="IP790" s="33"/>
      <c r="IQ790" s="33"/>
      <c r="IR790" s="33"/>
      <c r="IS790" s="33"/>
      <c r="IT790" s="33"/>
      <c r="IU790" s="33"/>
      <c r="IV790" s="33"/>
      <c r="IW790" s="33"/>
      <c r="IX790" s="33"/>
    </row>
    <row r="791" spans="1:258" ht="18" x14ac:dyDescent="0.25">
      <c r="A791" s="24">
        <f>LOOKUP(2,1/($A$4:$A790&lt;&gt;""),$A$4:$A790)+1</f>
        <v>783</v>
      </c>
      <c r="B791" s="25"/>
      <c r="C791" s="42"/>
      <c r="D791" s="26" t="str">
        <f ca="1">IFERROR(IF($E791="","",VLOOKUP($E791,'Currency Pairs'!$B$4:$D$1001,3,FALSE)),"")</f>
        <v/>
      </c>
      <c r="E791" s="41" t="str">
        <f ca="1">IFERROR(IF($D791="","",VLOOKUP($D791,'Currency Pairs'!$A$4:$B$1001,2,FALSE)),"")</f>
        <v/>
      </c>
      <c r="F791" s="42"/>
      <c r="G791" s="41"/>
      <c r="H791" s="41"/>
      <c r="I791" s="41"/>
      <c r="J791" s="43" t="str">
        <f t="shared" si="26"/>
        <v/>
      </c>
      <c r="K791" s="76"/>
      <c r="L791" s="41"/>
      <c r="M791" s="44"/>
      <c r="N791" s="45" t="str">
        <f>IF(OR($G791="",$L791=""),"",ROUND(IF($F791="Long",(L791-G791),(G791-L791)) * POWER(10, VLOOKUP($D791,'Currency Pairs'!$A:$C,3,FALSE)),0))</f>
        <v/>
      </c>
      <c r="O791" s="89" t="str">
        <f>IF($P791="","",(($P791+$Q791+$R791)/LOOKUP(2,1/($V$4:$V790&lt;&gt;""),$V$4:$V790)))</f>
        <v/>
      </c>
      <c r="P791" s="46"/>
      <c r="Q791" s="46"/>
      <c r="R791" s="46"/>
      <c r="S791" s="31" t="str">
        <f t="shared" si="27"/>
        <v/>
      </c>
      <c r="T791" s="63"/>
      <c r="U791" s="63"/>
      <c r="V791" s="30" t="str">
        <f>IF($P791="","",$P791+$Q791+LOOKUP(2,1/($V$4:$V790&lt;&gt;""),$V$4:$V790))</f>
        <v/>
      </c>
      <c r="W791" s="31"/>
      <c r="X791" s="31"/>
      <c r="Y791" s="32"/>
      <c r="Z791" s="32"/>
      <c r="AA791" s="32"/>
      <c r="AB791" s="32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32"/>
      <c r="AO791" s="32"/>
      <c r="AP791" s="32"/>
      <c r="AQ791" s="32"/>
      <c r="AR791" s="32"/>
      <c r="AS791" s="32"/>
      <c r="AT791" s="32"/>
      <c r="AU791" s="32"/>
      <c r="AV791" s="32"/>
      <c r="AW791" s="32"/>
      <c r="AX791" s="32"/>
      <c r="AY791" s="32"/>
      <c r="AZ791" s="32"/>
      <c r="BA791" s="32"/>
      <c r="BB791" s="32"/>
      <c r="BC791" s="32"/>
      <c r="BD791" s="32"/>
      <c r="BE791" s="32"/>
      <c r="BF791" s="32"/>
      <c r="BG791" s="32"/>
      <c r="BH791" s="32"/>
      <c r="BI791" s="32"/>
      <c r="BJ791" s="32"/>
      <c r="BK791" s="32"/>
      <c r="BL791" s="32"/>
      <c r="BM791" s="32"/>
      <c r="BN791" s="32"/>
      <c r="BO791" s="32"/>
      <c r="BP791" s="32"/>
      <c r="BQ791" s="32"/>
      <c r="BR791" s="32"/>
      <c r="BS791" s="32"/>
      <c r="BT791" s="32"/>
      <c r="BU791" s="32"/>
      <c r="BV791" s="32"/>
      <c r="BW791" s="32"/>
      <c r="BX791" s="32"/>
      <c r="BY791" s="32"/>
      <c r="BZ791" s="32"/>
      <c r="CA791" s="32"/>
      <c r="CB791" s="32"/>
      <c r="CC791" s="32"/>
      <c r="CD791" s="32"/>
      <c r="CE791" s="32"/>
      <c r="CF791" s="32"/>
      <c r="CG791" s="32"/>
      <c r="CH791" s="32"/>
      <c r="CI791" s="32"/>
      <c r="CJ791" s="32"/>
      <c r="CK791" s="32"/>
      <c r="CL791" s="32"/>
      <c r="CM791" s="32"/>
      <c r="CN791" s="32"/>
      <c r="CO791" s="32"/>
      <c r="CP791" s="32"/>
      <c r="CQ791" s="32"/>
      <c r="CR791" s="32"/>
      <c r="CS791" s="32"/>
      <c r="CT791" s="32"/>
      <c r="CU791" s="32"/>
      <c r="CV791" s="32"/>
      <c r="CW791" s="32"/>
      <c r="CX791" s="32"/>
      <c r="CY791" s="32"/>
      <c r="CZ791" s="32"/>
      <c r="DA791" s="32"/>
      <c r="DB791" s="32"/>
      <c r="DC791" s="32"/>
      <c r="DD791" s="32"/>
      <c r="DE791" s="32"/>
      <c r="DF791" s="32"/>
      <c r="DG791" s="32"/>
      <c r="DH791" s="32"/>
      <c r="DI791" s="32"/>
      <c r="DJ791" s="32"/>
      <c r="DK791" s="32"/>
      <c r="DL791" s="32"/>
      <c r="DM791" s="32"/>
      <c r="DN791" s="32"/>
      <c r="DO791" s="32"/>
      <c r="DP791" s="32"/>
      <c r="DQ791" s="32"/>
      <c r="DR791" s="32"/>
      <c r="DS791" s="32"/>
      <c r="DT791" s="32"/>
      <c r="DU791" s="32"/>
      <c r="DV791" s="32"/>
      <c r="DW791" s="32"/>
      <c r="DX791" s="32"/>
      <c r="DY791" s="32"/>
      <c r="DZ791" s="32"/>
      <c r="EA791" s="32"/>
      <c r="EB791" s="32"/>
      <c r="EC791" s="32"/>
      <c r="ED791" s="32"/>
      <c r="EE791" s="32"/>
      <c r="EF791" s="32"/>
      <c r="EG791" s="32"/>
      <c r="EH791" s="32"/>
      <c r="EI791" s="32"/>
      <c r="EJ791" s="32"/>
      <c r="EK791" s="32"/>
      <c r="EL791" s="32"/>
      <c r="EM791" s="32"/>
      <c r="EN791" s="32"/>
      <c r="EO791" s="32"/>
      <c r="EP791" s="32"/>
      <c r="EQ791" s="32"/>
      <c r="ER791" s="32"/>
      <c r="ES791" s="32"/>
      <c r="ET791" s="32"/>
      <c r="EU791" s="32"/>
      <c r="EV791" s="32"/>
      <c r="EW791" s="32"/>
      <c r="EX791" s="32"/>
      <c r="EY791" s="32"/>
      <c r="EZ791" s="32"/>
      <c r="FA791" s="32"/>
      <c r="FB791" s="32"/>
      <c r="FC791" s="32"/>
      <c r="FD791" s="32"/>
      <c r="FE791" s="32"/>
      <c r="FF791" s="32"/>
      <c r="FG791" s="32"/>
      <c r="FH791" s="32"/>
      <c r="FI791" s="32"/>
      <c r="FJ791" s="32"/>
      <c r="FK791" s="32"/>
      <c r="FL791" s="32"/>
      <c r="FM791" s="32"/>
      <c r="FN791" s="32"/>
      <c r="FO791" s="32"/>
      <c r="FP791" s="32"/>
      <c r="FQ791" s="32"/>
      <c r="FR791" s="32"/>
      <c r="FS791" s="32"/>
      <c r="FT791" s="32"/>
      <c r="FU791" s="32"/>
      <c r="FV791" s="32"/>
      <c r="FW791" s="32"/>
      <c r="FX791" s="32"/>
      <c r="FY791" s="32"/>
      <c r="FZ791" s="32"/>
      <c r="GA791" s="32"/>
      <c r="GB791" s="32"/>
      <c r="GC791" s="32"/>
      <c r="GD791" s="32"/>
      <c r="GE791" s="32"/>
      <c r="GF791" s="32"/>
      <c r="GG791" s="32"/>
      <c r="GH791" s="32"/>
      <c r="GI791" s="32"/>
      <c r="GJ791" s="32"/>
      <c r="GK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</row>
    <row r="792" spans="1:258" ht="18" x14ac:dyDescent="0.25">
      <c r="A792" s="33">
        <f>LOOKUP(2,1/($A$4:$A791&lt;&gt;""),$A$4:$A791)+1</f>
        <v>784</v>
      </c>
      <c r="B792" s="34"/>
      <c r="C792" s="48"/>
      <c r="D792" s="35" t="str">
        <f ca="1">IFERROR(IF($E792="","",VLOOKUP($E792,'Currency Pairs'!$B$4:$D$1001,3,FALSE)),"")</f>
        <v/>
      </c>
      <c r="E792" s="47" t="str">
        <f ca="1">IFERROR(IF($D792="","",VLOOKUP($D792,'Currency Pairs'!$A$4:$B$1001,2,FALSE)),"")</f>
        <v/>
      </c>
      <c r="F792" s="48"/>
      <c r="G792" s="47"/>
      <c r="H792" s="47"/>
      <c r="I792" s="47"/>
      <c r="J792" s="49" t="str">
        <f t="shared" si="26"/>
        <v/>
      </c>
      <c r="K792" s="77"/>
      <c r="L792" s="47"/>
      <c r="M792" s="50"/>
      <c r="N792" s="51" t="str">
        <f>IF(OR($G792="",$L792=""),"",ROUND(IF($F792="Long",(L792-G792),(G792-L792)) * POWER(10, VLOOKUP($D792,'Currency Pairs'!$A:$C,3,FALSE)),0))</f>
        <v/>
      </c>
      <c r="O792" s="93" t="str">
        <f>IF($P792="","",(($P792+$Q792+$R792)/LOOKUP(2,1/($V$4:$V791&lt;&gt;""),$V$4:$V791)))</f>
        <v/>
      </c>
      <c r="P792" s="52"/>
      <c r="Q792" s="52"/>
      <c r="R792" s="52"/>
      <c r="S792" s="40" t="str">
        <f t="shared" si="27"/>
        <v/>
      </c>
      <c r="T792" s="64"/>
      <c r="U792" s="64"/>
      <c r="V792" s="39" t="str">
        <f>IF($P792="","",$P792+$Q792+LOOKUP(2,1/($V$4:$V791&lt;&gt;""),$V$4:$V791))</f>
        <v/>
      </c>
      <c r="W792" s="40"/>
      <c r="X792" s="40"/>
      <c r="Y792" s="33"/>
      <c r="Z792" s="33"/>
      <c r="AA792" s="33"/>
      <c r="AB792" s="33"/>
      <c r="AC792" s="33"/>
      <c r="AD792" s="33"/>
      <c r="AE792" s="33"/>
      <c r="AF792" s="33"/>
      <c r="AG792" s="33"/>
      <c r="AH792" s="33"/>
      <c r="AI792" s="33"/>
      <c r="AJ792" s="33"/>
      <c r="AK792" s="33"/>
      <c r="AL792" s="33"/>
      <c r="AM792" s="33"/>
      <c r="AN792" s="33"/>
      <c r="AO792" s="33"/>
      <c r="AP792" s="33"/>
      <c r="AQ792" s="33"/>
      <c r="AR792" s="33"/>
      <c r="AS792" s="33"/>
      <c r="AT792" s="33"/>
      <c r="AU792" s="33"/>
      <c r="AV792" s="33"/>
      <c r="AW792" s="33"/>
      <c r="AX792" s="33"/>
      <c r="AY792" s="33"/>
      <c r="AZ792" s="33"/>
      <c r="BA792" s="33"/>
      <c r="BB792" s="33"/>
      <c r="BC792" s="33"/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  <c r="BY792" s="33"/>
      <c r="BZ792" s="33"/>
      <c r="CA792" s="33"/>
      <c r="CB792" s="33"/>
      <c r="CC792" s="33"/>
      <c r="CD792" s="33"/>
      <c r="CE792" s="33"/>
      <c r="CF792" s="33"/>
      <c r="CG792" s="33"/>
      <c r="CH792" s="33"/>
      <c r="CI792" s="33"/>
      <c r="CJ792" s="33"/>
      <c r="CK792" s="33"/>
      <c r="CL792" s="33"/>
      <c r="CM792" s="33"/>
      <c r="CN792" s="33"/>
      <c r="CO792" s="33"/>
      <c r="CP792" s="33"/>
      <c r="CQ792" s="33"/>
      <c r="CR792" s="33"/>
      <c r="CS792" s="33"/>
      <c r="CT792" s="33"/>
      <c r="CU792" s="33"/>
      <c r="CV792" s="33"/>
      <c r="CW792" s="33"/>
      <c r="CX792" s="33"/>
      <c r="CY792" s="33"/>
      <c r="CZ792" s="33"/>
      <c r="DA792" s="33"/>
      <c r="DB792" s="33"/>
      <c r="DC792" s="33"/>
      <c r="DD792" s="33"/>
      <c r="DE792" s="33"/>
      <c r="DF792" s="33"/>
      <c r="DG792" s="33"/>
      <c r="DH792" s="33"/>
      <c r="DI792" s="33"/>
      <c r="DJ792" s="33"/>
      <c r="DK792" s="33"/>
      <c r="DL792" s="33"/>
      <c r="DM792" s="33"/>
      <c r="DN792" s="33"/>
      <c r="DO792" s="33"/>
      <c r="DP792" s="33"/>
      <c r="DQ792" s="33"/>
      <c r="DR792" s="33"/>
      <c r="DS792" s="33"/>
      <c r="DT792" s="33"/>
      <c r="DU792" s="33"/>
      <c r="DV792" s="33"/>
      <c r="DW792" s="33"/>
      <c r="DX792" s="33"/>
      <c r="DY792" s="33"/>
      <c r="DZ792" s="33"/>
      <c r="EA792" s="33"/>
      <c r="EB792" s="33"/>
      <c r="EC792" s="33"/>
      <c r="ED792" s="33"/>
      <c r="EE792" s="33"/>
      <c r="EF792" s="33"/>
      <c r="EG792" s="33"/>
      <c r="EH792" s="33"/>
      <c r="EI792" s="33"/>
      <c r="EJ792" s="33"/>
      <c r="EK792" s="33"/>
      <c r="EL792" s="33"/>
      <c r="EM792" s="33"/>
      <c r="EN792" s="33"/>
      <c r="EO792" s="33"/>
      <c r="EP792" s="33"/>
      <c r="EQ792" s="33"/>
      <c r="ER792" s="33"/>
      <c r="ES792" s="33"/>
      <c r="ET792" s="33"/>
      <c r="EU792" s="33"/>
      <c r="EV792" s="33"/>
      <c r="EW792" s="33"/>
      <c r="EX792" s="33"/>
      <c r="EY792" s="33"/>
      <c r="EZ792" s="33"/>
      <c r="FA792" s="33"/>
      <c r="FB792" s="33"/>
      <c r="FC792" s="33"/>
      <c r="FD792" s="33"/>
      <c r="FE792" s="33"/>
      <c r="FF792" s="33"/>
      <c r="FG792" s="33"/>
      <c r="FH792" s="33"/>
      <c r="FI792" s="33"/>
      <c r="FJ792" s="33"/>
      <c r="FK792" s="33"/>
      <c r="FL792" s="33"/>
      <c r="FM792" s="33"/>
      <c r="FN792" s="33"/>
      <c r="FO792" s="33"/>
      <c r="FP792" s="33"/>
      <c r="FQ792" s="33"/>
      <c r="FR792" s="33"/>
      <c r="FS792" s="33"/>
      <c r="FT792" s="33"/>
      <c r="FU792" s="33"/>
      <c r="FV792" s="33"/>
      <c r="FW792" s="33"/>
      <c r="FX792" s="33"/>
      <c r="FY792" s="33"/>
      <c r="FZ792" s="33"/>
      <c r="GA792" s="33"/>
      <c r="GB792" s="33"/>
      <c r="GC792" s="33"/>
      <c r="GD792" s="33"/>
      <c r="GE792" s="33"/>
      <c r="GF792" s="33"/>
      <c r="GG792" s="33"/>
      <c r="GH792" s="33"/>
      <c r="GI792" s="33"/>
      <c r="GJ792" s="33"/>
      <c r="GK792" s="33"/>
      <c r="GL792" s="33"/>
      <c r="GM792" s="33"/>
      <c r="GN792" s="33"/>
      <c r="GO792" s="33"/>
      <c r="GP792" s="33"/>
      <c r="GQ792" s="33"/>
      <c r="GR792" s="33"/>
      <c r="GS792" s="33"/>
      <c r="GT792" s="33"/>
      <c r="GU792" s="33"/>
      <c r="GV792" s="33"/>
      <c r="GW792" s="33"/>
      <c r="GX792" s="33"/>
      <c r="GY792" s="33"/>
      <c r="GZ792" s="33"/>
      <c r="HA792" s="33"/>
      <c r="HB792" s="33"/>
      <c r="HC792" s="33"/>
      <c r="HD792" s="33"/>
      <c r="HE792" s="33"/>
      <c r="HF792" s="33"/>
      <c r="HG792" s="33"/>
      <c r="HH792" s="33"/>
      <c r="HI792" s="33"/>
      <c r="HJ792" s="33"/>
      <c r="HK792" s="33"/>
      <c r="HL792" s="33"/>
      <c r="HM792" s="33"/>
      <c r="HN792" s="33"/>
      <c r="HO792" s="33"/>
      <c r="HP792" s="33"/>
      <c r="HQ792" s="33"/>
      <c r="HR792" s="33"/>
      <c r="HS792" s="33"/>
      <c r="HT792" s="33"/>
      <c r="HU792" s="33"/>
      <c r="HV792" s="33"/>
      <c r="HW792" s="33"/>
      <c r="HX792" s="33"/>
      <c r="HY792" s="33"/>
      <c r="HZ792" s="33"/>
      <c r="IA792" s="33"/>
      <c r="IB792" s="33"/>
      <c r="IC792" s="33"/>
      <c r="ID792" s="33"/>
      <c r="IE792" s="33"/>
      <c r="IF792" s="33"/>
      <c r="IG792" s="33"/>
      <c r="IH792" s="33"/>
      <c r="II792" s="33"/>
      <c r="IJ792" s="33"/>
      <c r="IK792" s="33"/>
      <c r="IL792" s="33"/>
      <c r="IM792" s="33"/>
      <c r="IN792" s="33"/>
      <c r="IO792" s="33"/>
      <c r="IP792" s="33"/>
      <c r="IQ792" s="33"/>
      <c r="IR792" s="33"/>
      <c r="IS792" s="33"/>
      <c r="IT792" s="33"/>
      <c r="IU792" s="33"/>
      <c r="IV792" s="33"/>
      <c r="IW792" s="33"/>
      <c r="IX792" s="33"/>
    </row>
    <row r="793" spans="1:258" ht="18" x14ac:dyDescent="0.25">
      <c r="A793" s="24">
        <f>LOOKUP(2,1/($A$4:$A792&lt;&gt;""),$A$4:$A792)+1</f>
        <v>785</v>
      </c>
      <c r="B793" s="25"/>
      <c r="C793" s="42"/>
      <c r="D793" s="26" t="str">
        <f ca="1">IFERROR(IF($E793="","",VLOOKUP($E793,'Currency Pairs'!$B$4:$D$1001,3,FALSE)),"")</f>
        <v/>
      </c>
      <c r="E793" s="41" t="str">
        <f ca="1">IFERROR(IF($D793="","",VLOOKUP($D793,'Currency Pairs'!$A$4:$B$1001,2,FALSE)),"")</f>
        <v/>
      </c>
      <c r="F793" s="42"/>
      <c r="G793" s="41"/>
      <c r="H793" s="41"/>
      <c r="I793" s="41"/>
      <c r="J793" s="43" t="str">
        <f t="shared" si="26"/>
        <v/>
      </c>
      <c r="K793" s="76"/>
      <c r="L793" s="41"/>
      <c r="M793" s="44"/>
      <c r="N793" s="45" t="str">
        <f>IF(OR($G793="",$L793=""),"",ROUND(IF($F793="Long",(L793-G793),(G793-L793)) * POWER(10, VLOOKUP($D793,'Currency Pairs'!$A:$C,3,FALSE)),0))</f>
        <v/>
      </c>
      <c r="O793" s="89" t="str">
        <f>IF($P793="","",(($P793+$Q793+$R793)/LOOKUP(2,1/($V$4:$V792&lt;&gt;""),$V$4:$V792)))</f>
        <v/>
      </c>
      <c r="P793" s="46"/>
      <c r="Q793" s="46"/>
      <c r="R793" s="46"/>
      <c r="S793" s="31" t="str">
        <f t="shared" si="27"/>
        <v/>
      </c>
      <c r="T793" s="63"/>
      <c r="U793" s="63"/>
      <c r="V793" s="30" t="str">
        <f>IF($P793="","",$P793+$Q793+LOOKUP(2,1/($V$4:$V792&lt;&gt;""),$V$4:$V792))</f>
        <v/>
      </c>
      <c r="W793" s="31"/>
      <c r="X793" s="31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32"/>
      <c r="AO793" s="32"/>
      <c r="AP793" s="32"/>
      <c r="AQ793" s="32"/>
      <c r="AR793" s="32"/>
      <c r="AS793" s="32"/>
      <c r="AT793" s="32"/>
      <c r="AU793" s="32"/>
      <c r="AV793" s="32"/>
      <c r="AW793" s="32"/>
      <c r="AX793" s="32"/>
      <c r="AY793" s="32"/>
      <c r="AZ793" s="32"/>
      <c r="BA793" s="32"/>
      <c r="BB793" s="32"/>
      <c r="BC793" s="32"/>
      <c r="BD793" s="32"/>
      <c r="BE793" s="32"/>
      <c r="BF793" s="32"/>
      <c r="BG793" s="32"/>
      <c r="BH793" s="32"/>
      <c r="BI793" s="32"/>
      <c r="BJ793" s="32"/>
      <c r="BK793" s="32"/>
      <c r="BL793" s="32"/>
      <c r="BM793" s="32"/>
      <c r="BN793" s="32"/>
      <c r="BO793" s="32"/>
      <c r="BP793" s="32"/>
      <c r="BQ793" s="32"/>
      <c r="BR793" s="32"/>
      <c r="BS793" s="32"/>
      <c r="BT793" s="32"/>
      <c r="BU793" s="32"/>
      <c r="BV793" s="32"/>
      <c r="BW793" s="32"/>
      <c r="BX793" s="32"/>
      <c r="BY793" s="32"/>
      <c r="BZ793" s="32"/>
      <c r="CA793" s="32"/>
      <c r="CB793" s="32"/>
      <c r="CC793" s="32"/>
      <c r="CD793" s="32"/>
      <c r="CE793" s="32"/>
      <c r="CF793" s="32"/>
      <c r="CG793" s="32"/>
      <c r="CH793" s="32"/>
      <c r="CI793" s="32"/>
      <c r="CJ793" s="32"/>
      <c r="CK793" s="32"/>
      <c r="CL793" s="32"/>
      <c r="CM793" s="32"/>
      <c r="CN793" s="32"/>
      <c r="CO793" s="32"/>
      <c r="CP793" s="32"/>
      <c r="CQ793" s="32"/>
      <c r="CR793" s="32"/>
      <c r="CS793" s="32"/>
      <c r="CT793" s="32"/>
      <c r="CU793" s="32"/>
      <c r="CV793" s="32"/>
      <c r="CW793" s="32"/>
      <c r="CX793" s="32"/>
      <c r="CY793" s="32"/>
      <c r="CZ793" s="32"/>
      <c r="DA793" s="32"/>
      <c r="DB793" s="32"/>
      <c r="DC793" s="32"/>
      <c r="DD793" s="32"/>
      <c r="DE793" s="32"/>
      <c r="DF793" s="32"/>
      <c r="DG793" s="32"/>
      <c r="DH793" s="32"/>
      <c r="DI793" s="32"/>
      <c r="DJ793" s="32"/>
      <c r="DK793" s="32"/>
      <c r="DL793" s="32"/>
      <c r="DM793" s="32"/>
      <c r="DN793" s="32"/>
      <c r="DO793" s="32"/>
      <c r="DP793" s="32"/>
      <c r="DQ793" s="32"/>
      <c r="DR793" s="32"/>
      <c r="DS793" s="32"/>
      <c r="DT793" s="32"/>
      <c r="DU793" s="32"/>
      <c r="DV793" s="32"/>
      <c r="DW793" s="32"/>
      <c r="DX793" s="32"/>
      <c r="DY793" s="32"/>
      <c r="DZ793" s="32"/>
      <c r="EA793" s="32"/>
      <c r="EB793" s="32"/>
      <c r="EC793" s="32"/>
      <c r="ED793" s="32"/>
      <c r="EE793" s="32"/>
      <c r="EF793" s="32"/>
      <c r="EG793" s="32"/>
      <c r="EH793" s="32"/>
      <c r="EI793" s="32"/>
      <c r="EJ793" s="32"/>
      <c r="EK793" s="32"/>
      <c r="EL793" s="32"/>
      <c r="EM793" s="32"/>
      <c r="EN793" s="32"/>
      <c r="EO793" s="32"/>
      <c r="EP793" s="32"/>
      <c r="EQ793" s="32"/>
      <c r="ER793" s="32"/>
      <c r="ES793" s="32"/>
      <c r="ET793" s="32"/>
      <c r="EU793" s="32"/>
      <c r="EV793" s="32"/>
      <c r="EW793" s="32"/>
      <c r="EX793" s="32"/>
      <c r="EY793" s="32"/>
      <c r="EZ793" s="32"/>
      <c r="FA793" s="32"/>
      <c r="FB793" s="32"/>
      <c r="FC793" s="32"/>
      <c r="FD793" s="32"/>
      <c r="FE793" s="32"/>
      <c r="FF793" s="32"/>
      <c r="FG793" s="32"/>
      <c r="FH793" s="32"/>
      <c r="FI793" s="32"/>
      <c r="FJ793" s="32"/>
      <c r="FK793" s="32"/>
      <c r="FL793" s="32"/>
      <c r="FM793" s="32"/>
      <c r="FN793" s="32"/>
      <c r="FO793" s="32"/>
      <c r="FP793" s="32"/>
      <c r="FQ793" s="32"/>
      <c r="FR793" s="32"/>
      <c r="FS793" s="32"/>
      <c r="FT793" s="32"/>
      <c r="FU793" s="32"/>
      <c r="FV793" s="32"/>
      <c r="FW793" s="32"/>
      <c r="FX793" s="32"/>
      <c r="FY793" s="32"/>
      <c r="FZ793" s="32"/>
      <c r="GA793" s="32"/>
      <c r="GB793" s="32"/>
      <c r="GC793" s="32"/>
      <c r="GD793" s="32"/>
      <c r="GE793" s="32"/>
      <c r="GF793" s="32"/>
      <c r="GG793" s="32"/>
      <c r="GH793" s="32"/>
      <c r="GI793" s="32"/>
      <c r="GJ793" s="32"/>
      <c r="GK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</row>
    <row r="794" spans="1:258" ht="18" x14ac:dyDescent="0.25">
      <c r="A794" s="33">
        <f>LOOKUP(2,1/($A$4:$A793&lt;&gt;""),$A$4:$A793)+1</f>
        <v>786</v>
      </c>
      <c r="B794" s="34"/>
      <c r="C794" s="48"/>
      <c r="D794" s="35" t="str">
        <f ca="1">IFERROR(IF($E794="","",VLOOKUP($E794,'Currency Pairs'!$B$4:$D$1001,3,FALSE)),"")</f>
        <v/>
      </c>
      <c r="E794" s="47" t="str">
        <f ca="1">IFERROR(IF($D794="","",VLOOKUP($D794,'Currency Pairs'!$A$4:$B$1001,2,FALSE)),"")</f>
        <v/>
      </c>
      <c r="F794" s="48"/>
      <c r="G794" s="47"/>
      <c r="H794" s="47"/>
      <c r="I794" s="47"/>
      <c r="J794" s="49" t="str">
        <f t="shared" si="26"/>
        <v/>
      </c>
      <c r="K794" s="77"/>
      <c r="L794" s="47"/>
      <c r="M794" s="50"/>
      <c r="N794" s="51" t="str">
        <f>IF(OR($G794="",$L794=""),"",ROUND(IF($F794="Long",(L794-G794),(G794-L794)) * POWER(10, VLOOKUP($D794,'Currency Pairs'!$A:$C,3,FALSE)),0))</f>
        <v/>
      </c>
      <c r="O794" s="93" t="str">
        <f>IF($P794="","",(($P794+$Q794+$R794)/LOOKUP(2,1/($V$4:$V793&lt;&gt;""),$V$4:$V793)))</f>
        <v/>
      </c>
      <c r="P794" s="52"/>
      <c r="Q794" s="52"/>
      <c r="R794" s="52"/>
      <c r="S794" s="40" t="str">
        <f t="shared" si="27"/>
        <v/>
      </c>
      <c r="T794" s="64"/>
      <c r="U794" s="64"/>
      <c r="V794" s="39" t="str">
        <f>IF($P794="","",$P794+$Q794+LOOKUP(2,1/($V$4:$V793&lt;&gt;""),$V$4:$V793))</f>
        <v/>
      </c>
      <c r="W794" s="40"/>
      <c r="X794" s="40"/>
      <c r="Y794" s="33"/>
      <c r="Z794" s="33"/>
      <c r="AA794" s="33"/>
      <c r="AB794" s="33"/>
      <c r="AC794" s="33"/>
      <c r="AD794" s="33"/>
      <c r="AE794" s="33"/>
      <c r="AF794" s="33"/>
      <c r="AG794" s="33"/>
      <c r="AH794" s="33"/>
      <c r="AI794" s="33"/>
      <c r="AJ794" s="33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  <c r="CY794" s="33"/>
      <c r="CZ794" s="33"/>
      <c r="DA794" s="33"/>
      <c r="DB794" s="33"/>
      <c r="DC794" s="33"/>
      <c r="DD794" s="33"/>
      <c r="DE794" s="33"/>
      <c r="DF794" s="33"/>
      <c r="DG794" s="33"/>
      <c r="DH794" s="33"/>
      <c r="DI794" s="33"/>
      <c r="DJ794" s="33"/>
      <c r="DK794" s="33"/>
      <c r="DL794" s="33"/>
      <c r="DM794" s="33"/>
      <c r="DN794" s="33"/>
      <c r="DO794" s="33"/>
      <c r="DP794" s="33"/>
      <c r="DQ794" s="33"/>
      <c r="DR794" s="33"/>
      <c r="DS794" s="33"/>
      <c r="DT794" s="33"/>
      <c r="DU794" s="33"/>
      <c r="DV794" s="33"/>
      <c r="DW794" s="33"/>
      <c r="DX794" s="33"/>
      <c r="DY794" s="33"/>
      <c r="DZ794" s="33"/>
      <c r="EA794" s="33"/>
      <c r="EB794" s="33"/>
      <c r="EC794" s="33"/>
      <c r="ED794" s="33"/>
      <c r="EE794" s="33"/>
      <c r="EF794" s="33"/>
      <c r="EG794" s="33"/>
      <c r="EH794" s="33"/>
      <c r="EI794" s="33"/>
      <c r="EJ794" s="33"/>
      <c r="EK794" s="33"/>
      <c r="EL794" s="33"/>
      <c r="EM794" s="33"/>
      <c r="EN794" s="33"/>
      <c r="EO794" s="33"/>
      <c r="EP794" s="33"/>
      <c r="EQ794" s="33"/>
      <c r="ER794" s="33"/>
      <c r="ES794" s="33"/>
      <c r="ET794" s="33"/>
      <c r="EU794" s="33"/>
      <c r="EV794" s="33"/>
      <c r="EW794" s="33"/>
      <c r="EX794" s="33"/>
      <c r="EY794" s="33"/>
      <c r="EZ794" s="33"/>
      <c r="FA794" s="33"/>
      <c r="FB794" s="33"/>
      <c r="FC794" s="33"/>
      <c r="FD794" s="33"/>
      <c r="FE794" s="33"/>
      <c r="FF794" s="33"/>
      <c r="FG794" s="33"/>
      <c r="FH794" s="33"/>
      <c r="FI794" s="33"/>
      <c r="FJ794" s="33"/>
      <c r="FK794" s="33"/>
      <c r="FL794" s="33"/>
      <c r="FM794" s="33"/>
      <c r="FN794" s="33"/>
      <c r="FO794" s="33"/>
      <c r="FP794" s="33"/>
      <c r="FQ794" s="33"/>
      <c r="FR794" s="33"/>
      <c r="FS794" s="33"/>
      <c r="FT794" s="33"/>
      <c r="FU794" s="33"/>
      <c r="FV794" s="33"/>
      <c r="FW794" s="33"/>
      <c r="FX794" s="33"/>
      <c r="FY794" s="33"/>
      <c r="FZ794" s="33"/>
      <c r="GA794" s="33"/>
      <c r="GB794" s="33"/>
      <c r="GC794" s="33"/>
      <c r="GD794" s="33"/>
      <c r="GE794" s="33"/>
      <c r="GF794" s="33"/>
      <c r="GG794" s="33"/>
      <c r="GH794" s="33"/>
      <c r="GI794" s="33"/>
      <c r="GJ794" s="33"/>
      <c r="GK794" s="33"/>
      <c r="GL794" s="33"/>
      <c r="GM794" s="33"/>
      <c r="GN794" s="33"/>
      <c r="GO794" s="33"/>
      <c r="GP794" s="33"/>
      <c r="GQ794" s="33"/>
      <c r="GR794" s="33"/>
      <c r="GS794" s="33"/>
      <c r="GT794" s="33"/>
      <c r="GU794" s="33"/>
      <c r="GV794" s="33"/>
      <c r="GW794" s="33"/>
      <c r="GX794" s="33"/>
      <c r="GY794" s="33"/>
      <c r="GZ794" s="33"/>
      <c r="HA794" s="33"/>
      <c r="HB794" s="33"/>
      <c r="HC794" s="33"/>
      <c r="HD794" s="33"/>
      <c r="HE794" s="33"/>
      <c r="HF794" s="33"/>
      <c r="HG794" s="33"/>
      <c r="HH794" s="33"/>
      <c r="HI794" s="33"/>
      <c r="HJ794" s="33"/>
      <c r="HK794" s="33"/>
      <c r="HL794" s="33"/>
      <c r="HM794" s="33"/>
      <c r="HN794" s="33"/>
      <c r="HO794" s="33"/>
      <c r="HP794" s="33"/>
      <c r="HQ794" s="33"/>
      <c r="HR794" s="33"/>
      <c r="HS794" s="33"/>
      <c r="HT794" s="33"/>
      <c r="HU794" s="33"/>
      <c r="HV794" s="33"/>
      <c r="HW794" s="33"/>
      <c r="HX794" s="33"/>
      <c r="HY794" s="33"/>
      <c r="HZ794" s="33"/>
      <c r="IA794" s="33"/>
      <c r="IB794" s="33"/>
      <c r="IC794" s="33"/>
      <c r="ID794" s="33"/>
      <c r="IE794" s="33"/>
      <c r="IF794" s="33"/>
      <c r="IG794" s="33"/>
      <c r="IH794" s="33"/>
      <c r="II794" s="33"/>
      <c r="IJ794" s="33"/>
      <c r="IK794" s="33"/>
      <c r="IL794" s="33"/>
      <c r="IM794" s="33"/>
      <c r="IN794" s="33"/>
      <c r="IO794" s="33"/>
      <c r="IP794" s="33"/>
      <c r="IQ794" s="33"/>
      <c r="IR794" s="33"/>
      <c r="IS794" s="33"/>
      <c r="IT794" s="33"/>
      <c r="IU794" s="33"/>
      <c r="IV794" s="33"/>
      <c r="IW794" s="33"/>
      <c r="IX794" s="33"/>
    </row>
    <row r="795" spans="1:258" ht="18" x14ac:dyDescent="0.25">
      <c r="A795" s="24">
        <f>LOOKUP(2,1/($A$4:$A794&lt;&gt;""),$A$4:$A794)+1</f>
        <v>787</v>
      </c>
      <c r="B795" s="25"/>
      <c r="C795" s="42"/>
      <c r="D795" s="26" t="str">
        <f ca="1">IFERROR(IF($E795="","",VLOOKUP($E795,'Currency Pairs'!$B$4:$D$1001,3,FALSE)),"")</f>
        <v/>
      </c>
      <c r="E795" s="41" t="str">
        <f ca="1">IFERROR(IF($D795="","",VLOOKUP($D795,'Currency Pairs'!$A$4:$B$1001,2,FALSE)),"")</f>
        <v/>
      </c>
      <c r="F795" s="42"/>
      <c r="G795" s="41"/>
      <c r="H795" s="41"/>
      <c r="I795" s="41"/>
      <c r="J795" s="43" t="str">
        <f t="shared" si="26"/>
        <v/>
      </c>
      <c r="K795" s="76"/>
      <c r="L795" s="41"/>
      <c r="M795" s="44"/>
      <c r="N795" s="45" t="str">
        <f>IF(OR($G795="",$L795=""),"",ROUND(IF($F795="Long",(L795-G795),(G795-L795)) * POWER(10, VLOOKUP($D795,'Currency Pairs'!$A:$C,3,FALSE)),0))</f>
        <v/>
      </c>
      <c r="O795" s="89" t="str">
        <f>IF($P795="","",(($P795+$Q795+$R795)/LOOKUP(2,1/($V$4:$V794&lt;&gt;""),$V$4:$V794)))</f>
        <v/>
      </c>
      <c r="P795" s="46"/>
      <c r="Q795" s="46"/>
      <c r="R795" s="46"/>
      <c r="S795" s="31" t="str">
        <f t="shared" si="27"/>
        <v/>
      </c>
      <c r="T795" s="63"/>
      <c r="U795" s="63"/>
      <c r="V795" s="30" t="str">
        <f>IF($P795="","",$P795+$Q795+LOOKUP(2,1/($V$4:$V794&lt;&gt;""),$V$4:$V794))</f>
        <v/>
      </c>
      <c r="W795" s="31"/>
      <c r="X795" s="31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32"/>
      <c r="AO795" s="32"/>
      <c r="AP795" s="32"/>
      <c r="AQ795" s="32"/>
      <c r="AR795" s="32"/>
      <c r="AS795" s="32"/>
      <c r="AT795" s="32"/>
      <c r="AU795" s="32"/>
      <c r="AV795" s="32"/>
      <c r="AW795" s="32"/>
      <c r="AX795" s="32"/>
      <c r="AY795" s="32"/>
      <c r="AZ795" s="32"/>
      <c r="BA795" s="32"/>
      <c r="BB795" s="32"/>
      <c r="BC795" s="32"/>
      <c r="BD795" s="32"/>
      <c r="BE795" s="32"/>
      <c r="BF795" s="32"/>
      <c r="BG795" s="32"/>
      <c r="BH795" s="32"/>
      <c r="BI795" s="32"/>
      <c r="BJ795" s="32"/>
      <c r="BK795" s="32"/>
      <c r="BL795" s="32"/>
      <c r="BM795" s="32"/>
      <c r="BN795" s="32"/>
      <c r="BO795" s="32"/>
      <c r="BP795" s="32"/>
      <c r="BQ795" s="32"/>
      <c r="BR795" s="32"/>
      <c r="BS795" s="32"/>
      <c r="BT795" s="32"/>
      <c r="BU795" s="32"/>
      <c r="BV795" s="32"/>
      <c r="BW795" s="32"/>
      <c r="BX795" s="32"/>
      <c r="BY795" s="32"/>
      <c r="BZ795" s="32"/>
      <c r="CA795" s="32"/>
      <c r="CB795" s="32"/>
      <c r="CC795" s="32"/>
      <c r="CD795" s="32"/>
      <c r="CE795" s="32"/>
      <c r="CF795" s="32"/>
      <c r="CG795" s="32"/>
      <c r="CH795" s="32"/>
      <c r="CI795" s="32"/>
      <c r="CJ795" s="32"/>
      <c r="CK795" s="32"/>
      <c r="CL795" s="32"/>
      <c r="CM795" s="32"/>
      <c r="CN795" s="32"/>
      <c r="CO795" s="32"/>
      <c r="CP795" s="32"/>
      <c r="CQ795" s="32"/>
      <c r="CR795" s="32"/>
      <c r="CS795" s="32"/>
      <c r="CT795" s="32"/>
      <c r="CU795" s="32"/>
      <c r="CV795" s="32"/>
      <c r="CW795" s="32"/>
      <c r="CX795" s="32"/>
      <c r="CY795" s="32"/>
      <c r="CZ795" s="32"/>
      <c r="DA795" s="32"/>
      <c r="DB795" s="32"/>
      <c r="DC795" s="32"/>
      <c r="DD795" s="32"/>
      <c r="DE795" s="32"/>
      <c r="DF795" s="32"/>
      <c r="DG795" s="32"/>
      <c r="DH795" s="32"/>
      <c r="DI795" s="32"/>
      <c r="DJ795" s="32"/>
      <c r="DK795" s="32"/>
      <c r="DL795" s="32"/>
      <c r="DM795" s="32"/>
      <c r="DN795" s="32"/>
      <c r="DO795" s="32"/>
      <c r="DP795" s="32"/>
      <c r="DQ795" s="32"/>
      <c r="DR795" s="32"/>
      <c r="DS795" s="32"/>
      <c r="DT795" s="32"/>
      <c r="DU795" s="32"/>
      <c r="DV795" s="32"/>
      <c r="DW795" s="32"/>
      <c r="DX795" s="32"/>
      <c r="DY795" s="32"/>
      <c r="DZ795" s="32"/>
      <c r="EA795" s="32"/>
      <c r="EB795" s="32"/>
      <c r="EC795" s="32"/>
      <c r="ED795" s="32"/>
      <c r="EE795" s="32"/>
      <c r="EF795" s="32"/>
      <c r="EG795" s="32"/>
      <c r="EH795" s="32"/>
      <c r="EI795" s="32"/>
      <c r="EJ795" s="32"/>
      <c r="EK795" s="32"/>
      <c r="EL795" s="32"/>
      <c r="EM795" s="32"/>
      <c r="EN795" s="32"/>
      <c r="EO795" s="32"/>
      <c r="EP795" s="32"/>
      <c r="EQ795" s="32"/>
      <c r="ER795" s="32"/>
      <c r="ES795" s="32"/>
      <c r="ET795" s="32"/>
      <c r="EU795" s="32"/>
      <c r="EV795" s="32"/>
      <c r="EW795" s="32"/>
      <c r="EX795" s="32"/>
      <c r="EY795" s="32"/>
      <c r="EZ795" s="32"/>
      <c r="FA795" s="32"/>
      <c r="FB795" s="32"/>
      <c r="FC795" s="32"/>
      <c r="FD795" s="32"/>
      <c r="FE795" s="32"/>
      <c r="FF795" s="32"/>
      <c r="FG795" s="32"/>
      <c r="FH795" s="32"/>
      <c r="FI795" s="32"/>
      <c r="FJ795" s="32"/>
      <c r="FK795" s="32"/>
      <c r="FL795" s="32"/>
      <c r="FM795" s="32"/>
      <c r="FN795" s="32"/>
      <c r="FO795" s="32"/>
      <c r="FP795" s="32"/>
      <c r="FQ795" s="32"/>
      <c r="FR795" s="32"/>
      <c r="FS795" s="32"/>
      <c r="FT795" s="32"/>
      <c r="FU795" s="32"/>
      <c r="FV795" s="32"/>
      <c r="FW795" s="32"/>
      <c r="FX795" s="32"/>
      <c r="FY795" s="32"/>
      <c r="FZ795" s="32"/>
      <c r="GA795" s="32"/>
      <c r="GB795" s="32"/>
      <c r="GC795" s="32"/>
      <c r="GD795" s="32"/>
      <c r="GE795" s="32"/>
      <c r="GF795" s="32"/>
      <c r="GG795" s="32"/>
      <c r="GH795" s="32"/>
      <c r="GI795" s="32"/>
      <c r="GJ795" s="32"/>
      <c r="GK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</row>
    <row r="796" spans="1:258" ht="18" x14ac:dyDescent="0.25">
      <c r="A796" s="33">
        <f>LOOKUP(2,1/($A$4:$A795&lt;&gt;""),$A$4:$A795)+1</f>
        <v>788</v>
      </c>
      <c r="B796" s="34"/>
      <c r="C796" s="48"/>
      <c r="D796" s="35" t="str">
        <f ca="1">IFERROR(IF($E796="","",VLOOKUP($E796,'Currency Pairs'!$B$4:$D$1001,3,FALSE)),"")</f>
        <v/>
      </c>
      <c r="E796" s="47" t="str">
        <f ca="1">IFERROR(IF($D796="","",VLOOKUP($D796,'Currency Pairs'!$A$4:$B$1001,2,FALSE)),"")</f>
        <v/>
      </c>
      <c r="F796" s="48"/>
      <c r="G796" s="47"/>
      <c r="H796" s="47"/>
      <c r="I796" s="47"/>
      <c r="J796" s="49" t="str">
        <f t="shared" si="26"/>
        <v/>
      </c>
      <c r="K796" s="77"/>
      <c r="L796" s="47"/>
      <c r="M796" s="50"/>
      <c r="N796" s="51" t="str">
        <f>IF(OR($G796="",$L796=""),"",ROUND(IF($F796="Long",(L796-G796),(G796-L796)) * POWER(10, VLOOKUP($D796,'Currency Pairs'!$A:$C,3,FALSE)),0))</f>
        <v/>
      </c>
      <c r="O796" s="93" t="str">
        <f>IF($P796="","",(($P796+$Q796+$R796)/LOOKUP(2,1/($V$4:$V795&lt;&gt;""),$V$4:$V795)))</f>
        <v/>
      </c>
      <c r="P796" s="52"/>
      <c r="Q796" s="52"/>
      <c r="R796" s="52"/>
      <c r="S796" s="40" t="str">
        <f t="shared" si="27"/>
        <v/>
      </c>
      <c r="T796" s="64"/>
      <c r="U796" s="64"/>
      <c r="V796" s="39" t="str">
        <f>IF($P796="","",$P796+$Q796+LOOKUP(2,1/($V$4:$V795&lt;&gt;""),$V$4:$V795))</f>
        <v/>
      </c>
      <c r="W796" s="40"/>
      <c r="X796" s="40"/>
      <c r="Y796" s="33"/>
      <c r="Z796" s="33"/>
      <c r="AA796" s="33"/>
      <c r="AB796" s="33"/>
      <c r="AC796" s="33"/>
      <c r="AD796" s="33"/>
      <c r="AE796" s="33"/>
      <c r="AF796" s="33"/>
      <c r="AG796" s="33"/>
      <c r="AH796" s="33"/>
      <c r="AI796" s="33"/>
      <c r="AJ796" s="33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  <c r="BY796" s="33"/>
      <c r="BZ796" s="33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  <c r="CY796" s="33"/>
      <c r="CZ796" s="33"/>
      <c r="DA796" s="33"/>
      <c r="DB796" s="33"/>
      <c r="DC796" s="33"/>
      <c r="DD796" s="33"/>
      <c r="DE796" s="33"/>
      <c r="DF796" s="33"/>
      <c r="DG796" s="33"/>
      <c r="DH796" s="33"/>
      <c r="DI796" s="33"/>
      <c r="DJ796" s="33"/>
      <c r="DK796" s="33"/>
      <c r="DL796" s="33"/>
      <c r="DM796" s="33"/>
      <c r="DN796" s="33"/>
      <c r="DO796" s="33"/>
      <c r="DP796" s="33"/>
      <c r="DQ796" s="33"/>
      <c r="DR796" s="33"/>
      <c r="DS796" s="33"/>
      <c r="DT796" s="33"/>
      <c r="DU796" s="33"/>
      <c r="DV796" s="33"/>
      <c r="DW796" s="33"/>
      <c r="DX796" s="33"/>
      <c r="DY796" s="33"/>
      <c r="DZ796" s="33"/>
      <c r="EA796" s="33"/>
      <c r="EB796" s="33"/>
      <c r="EC796" s="33"/>
      <c r="ED796" s="33"/>
      <c r="EE796" s="33"/>
      <c r="EF796" s="33"/>
      <c r="EG796" s="33"/>
      <c r="EH796" s="33"/>
      <c r="EI796" s="33"/>
      <c r="EJ796" s="33"/>
      <c r="EK796" s="33"/>
      <c r="EL796" s="33"/>
      <c r="EM796" s="33"/>
      <c r="EN796" s="33"/>
      <c r="EO796" s="33"/>
      <c r="EP796" s="33"/>
      <c r="EQ796" s="33"/>
      <c r="ER796" s="33"/>
      <c r="ES796" s="33"/>
      <c r="ET796" s="33"/>
      <c r="EU796" s="33"/>
      <c r="EV796" s="33"/>
      <c r="EW796" s="33"/>
      <c r="EX796" s="33"/>
      <c r="EY796" s="33"/>
      <c r="EZ796" s="33"/>
      <c r="FA796" s="33"/>
      <c r="FB796" s="33"/>
      <c r="FC796" s="33"/>
      <c r="FD796" s="33"/>
      <c r="FE796" s="33"/>
      <c r="FF796" s="33"/>
      <c r="FG796" s="33"/>
      <c r="FH796" s="33"/>
      <c r="FI796" s="33"/>
      <c r="FJ796" s="33"/>
      <c r="FK796" s="33"/>
      <c r="FL796" s="33"/>
      <c r="FM796" s="33"/>
      <c r="FN796" s="33"/>
      <c r="FO796" s="33"/>
      <c r="FP796" s="33"/>
      <c r="FQ796" s="33"/>
      <c r="FR796" s="33"/>
      <c r="FS796" s="33"/>
      <c r="FT796" s="33"/>
      <c r="FU796" s="33"/>
      <c r="FV796" s="33"/>
      <c r="FW796" s="33"/>
      <c r="FX796" s="33"/>
      <c r="FY796" s="33"/>
      <c r="FZ796" s="33"/>
      <c r="GA796" s="33"/>
      <c r="GB796" s="33"/>
      <c r="GC796" s="33"/>
      <c r="GD796" s="33"/>
      <c r="GE796" s="33"/>
      <c r="GF796" s="33"/>
      <c r="GG796" s="33"/>
      <c r="GH796" s="33"/>
      <c r="GI796" s="33"/>
      <c r="GJ796" s="33"/>
      <c r="GK796" s="33"/>
      <c r="GL796" s="33"/>
      <c r="GM796" s="33"/>
      <c r="GN796" s="33"/>
      <c r="GO796" s="33"/>
      <c r="GP796" s="33"/>
      <c r="GQ796" s="33"/>
      <c r="GR796" s="33"/>
      <c r="GS796" s="33"/>
      <c r="GT796" s="33"/>
      <c r="GU796" s="33"/>
      <c r="GV796" s="33"/>
      <c r="GW796" s="33"/>
      <c r="GX796" s="33"/>
      <c r="GY796" s="33"/>
      <c r="GZ796" s="33"/>
      <c r="HA796" s="33"/>
      <c r="HB796" s="33"/>
      <c r="HC796" s="33"/>
      <c r="HD796" s="33"/>
      <c r="HE796" s="33"/>
      <c r="HF796" s="33"/>
      <c r="HG796" s="33"/>
      <c r="HH796" s="33"/>
      <c r="HI796" s="33"/>
      <c r="HJ796" s="33"/>
      <c r="HK796" s="33"/>
      <c r="HL796" s="33"/>
      <c r="HM796" s="33"/>
      <c r="HN796" s="33"/>
      <c r="HO796" s="33"/>
      <c r="HP796" s="33"/>
      <c r="HQ796" s="33"/>
      <c r="HR796" s="33"/>
      <c r="HS796" s="33"/>
      <c r="HT796" s="33"/>
      <c r="HU796" s="33"/>
      <c r="HV796" s="33"/>
      <c r="HW796" s="33"/>
      <c r="HX796" s="33"/>
      <c r="HY796" s="33"/>
      <c r="HZ796" s="33"/>
      <c r="IA796" s="33"/>
      <c r="IB796" s="33"/>
      <c r="IC796" s="33"/>
      <c r="ID796" s="33"/>
      <c r="IE796" s="33"/>
      <c r="IF796" s="33"/>
      <c r="IG796" s="33"/>
      <c r="IH796" s="33"/>
      <c r="II796" s="33"/>
      <c r="IJ796" s="33"/>
      <c r="IK796" s="33"/>
      <c r="IL796" s="33"/>
      <c r="IM796" s="33"/>
      <c r="IN796" s="33"/>
      <c r="IO796" s="33"/>
      <c r="IP796" s="33"/>
      <c r="IQ796" s="33"/>
      <c r="IR796" s="33"/>
      <c r="IS796" s="33"/>
      <c r="IT796" s="33"/>
      <c r="IU796" s="33"/>
      <c r="IV796" s="33"/>
      <c r="IW796" s="33"/>
      <c r="IX796" s="33"/>
    </row>
    <row r="797" spans="1:258" ht="18" x14ac:dyDescent="0.25">
      <c r="A797" s="24">
        <f>LOOKUP(2,1/($A$4:$A796&lt;&gt;""),$A$4:$A796)+1</f>
        <v>789</v>
      </c>
      <c r="B797" s="25"/>
      <c r="C797" s="42"/>
      <c r="D797" s="26" t="str">
        <f ca="1">IFERROR(IF($E797="","",VLOOKUP($E797,'Currency Pairs'!$B$4:$D$1001,3,FALSE)),"")</f>
        <v/>
      </c>
      <c r="E797" s="41" t="str">
        <f ca="1">IFERROR(IF($D797="","",VLOOKUP($D797,'Currency Pairs'!$A$4:$B$1001,2,FALSE)),"")</f>
        <v/>
      </c>
      <c r="F797" s="42"/>
      <c r="G797" s="41"/>
      <c r="H797" s="41"/>
      <c r="I797" s="41"/>
      <c r="J797" s="43" t="str">
        <f t="shared" si="26"/>
        <v/>
      </c>
      <c r="K797" s="76"/>
      <c r="L797" s="41"/>
      <c r="M797" s="44"/>
      <c r="N797" s="45" t="str">
        <f>IF(OR($G797="",$L797=""),"",ROUND(IF($F797="Long",(L797-G797),(G797-L797)) * POWER(10, VLOOKUP($D797,'Currency Pairs'!$A:$C,3,FALSE)),0))</f>
        <v/>
      </c>
      <c r="O797" s="89" t="str">
        <f>IF($P797="","",(($P797+$Q797+$R797)/LOOKUP(2,1/($V$4:$V796&lt;&gt;""),$V$4:$V796)))</f>
        <v/>
      </c>
      <c r="P797" s="46"/>
      <c r="Q797" s="46"/>
      <c r="R797" s="46"/>
      <c r="S797" s="31" t="str">
        <f t="shared" si="27"/>
        <v/>
      </c>
      <c r="T797" s="63"/>
      <c r="U797" s="63"/>
      <c r="V797" s="30" t="str">
        <f>IF($P797="","",$P797+$Q797+LOOKUP(2,1/($V$4:$V796&lt;&gt;""),$V$4:$V796))</f>
        <v/>
      </c>
      <c r="W797" s="31"/>
      <c r="X797" s="31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32"/>
      <c r="AO797" s="32"/>
      <c r="AP797" s="32"/>
      <c r="AQ797" s="32"/>
      <c r="AR797" s="32"/>
      <c r="AS797" s="32"/>
      <c r="AT797" s="32"/>
      <c r="AU797" s="32"/>
      <c r="AV797" s="32"/>
      <c r="AW797" s="32"/>
      <c r="AX797" s="32"/>
      <c r="AY797" s="32"/>
      <c r="AZ797" s="32"/>
      <c r="BA797" s="32"/>
      <c r="BB797" s="32"/>
      <c r="BC797" s="32"/>
      <c r="BD797" s="32"/>
      <c r="BE797" s="32"/>
      <c r="BF797" s="32"/>
      <c r="BG797" s="32"/>
      <c r="BH797" s="32"/>
      <c r="BI797" s="32"/>
      <c r="BJ797" s="32"/>
      <c r="BK797" s="32"/>
      <c r="BL797" s="32"/>
      <c r="BM797" s="32"/>
      <c r="BN797" s="32"/>
      <c r="BO797" s="32"/>
      <c r="BP797" s="32"/>
      <c r="BQ797" s="32"/>
      <c r="BR797" s="32"/>
      <c r="BS797" s="32"/>
      <c r="BT797" s="32"/>
      <c r="BU797" s="32"/>
      <c r="BV797" s="32"/>
      <c r="BW797" s="32"/>
      <c r="BX797" s="32"/>
      <c r="BY797" s="32"/>
      <c r="BZ797" s="32"/>
      <c r="CA797" s="32"/>
      <c r="CB797" s="32"/>
      <c r="CC797" s="32"/>
      <c r="CD797" s="32"/>
      <c r="CE797" s="32"/>
      <c r="CF797" s="32"/>
      <c r="CG797" s="32"/>
      <c r="CH797" s="32"/>
      <c r="CI797" s="32"/>
      <c r="CJ797" s="32"/>
      <c r="CK797" s="32"/>
      <c r="CL797" s="32"/>
      <c r="CM797" s="32"/>
      <c r="CN797" s="32"/>
      <c r="CO797" s="32"/>
      <c r="CP797" s="32"/>
      <c r="CQ797" s="32"/>
      <c r="CR797" s="32"/>
      <c r="CS797" s="32"/>
      <c r="CT797" s="32"/>
      <c r="CU797" s="32"/>
      <c r="CV797" s="32"/>
      <c r="CW797" s="32"/>
      <c r="CX797" s="32"/>
      <c r="CY797" s="32"/>
      <c r="CZ797" s="32"/>
      <c r="DA797" s="32"/>
      <c r="DB797" s="32"/>
      <c r="DC797" s="32"/>
      <c r="DD797" s="32"/>
      <c r="DE797" s="32"/>
      <c r="DF797" s="32"/>
      <c r="DG797" s="32"/>
      <c r="DH797" s="32"/>
      <c r="DI797" s="32"/>
      <c r="DJ797" s="32"/>
      <c r="DK797" s="32"/>
      <c r="DL797" s="32"/>
      <c r="DM797" s="32"/>
      <c r="DN797" s="32"/>
      <c r="DO797" s="32"/>
      <c r="DP797" s="32"/>
      <c r="DQ797" s="32"/>
      <c r="DR797" s="32"/>
      <c r="DS797" s="32"/>
      <c r="DT797" s="32"/>
      <c r="DU797" s="32"/>
      <c r="DV797" s="32"/>
      <c r="DW797" s="32"/>
      <c r="DX797" s="32"/>
      <c r="DY797" s="32"/>
      <c r="DZ797" s="32"/>
      <c r="EA797" s="32"/>
      <c r="EB797" s="32"/>
      <c r="EC797" s="32"/>
      <c r="ED797" s="32"/>
      <c r="EE797" s="32"/>
      <c r="EF797" s="32"/>
      <c r="EG797" s="32"/>
      <c r="EH797" s="32"/>
      <c r="EI797" s="32"/>
      <c r="EJ797" s="32"/>
      <c r="EK797" s="32"/>
      <c r="EL797" s="32"/>
      <c r="EM797" s="32"/>
      <c r="EN797" s="32"/>
      <c r="EO797" s="32"/>
      <c r="EP797" s="32"/>
      <c r="EQ797" s="32"/>
      <c r="ER797" s="32"/>
      <c r="ES797" s="32"/>
      <c r="ET797" s="32"/>
      <c r="EU797" s="32"/>
      <c r="EV797" s="32"/>
      <c r="EW797" s="32"/>
      <c r="EX797" s="32"/>
      <c r="EY797" s="32"/>
      <c r="EZ797" s="32"/>
      <c r="FA797" s="32"/>
      <c r="FB797" s="32"/>
      <c r="FC797" s="32"/>
      <c r="FD797" s="32"/>
      <c r="FE797" s="32"/>
      <c r="FF797" s="32"/>
      <c r="FG797" s="32"/>
      <c r="FH797" s="32"/>
      <c r="FI797" s="32"/>
      <c r="FJ797" s="32"/>
      <c r="FK797" s="32"/>
      <c r="FL797" s="32"/>
      <c r="FM797" s="32"/>
      <c r="FN797" s="32"/>
      <c r="FO797" s="32"/>
      <c r="FP797" s="32"/>
      <c r="FQ797" s="32"/>
      <c r="FR797" s="32"/>
      <c r="FS797" s="32"/>
      <c r="FT797" s="32"/>
      <c r="FU797" s="32"/>
      <c r="FV797" s="32"/>
      <c r="FW797" s="32"/>
      <c r="FX797" s="32"/>
      <c r="FY797" s="32"/>
      <c r="FZ797" s="32"/>
      <c r="GA797" s="32"/>
      <c r="GB797" s="32"/>
      <c r="GC797" s="32"/>
      <c r="GD797" s="32"/>
      <c r="GE797" s="32"/>
      <c r="GF797" s="32"/>
      <c r="GG797" s="32"/>
      <c r="GH797" s="32"/>
      <c r="GI797" s="32"/>
      <c r="GJ797" s="32"/>
      <c r="GK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</row>
    <row r="798" spans="1:258" ht="18" x14ac:dyDescent="0.25">
      <c r="A798" s="33">
        <f>LOOKUP(2,1/($A$4:$A797&lt;&gt;""),$A$4:$A797)+1</f>
        <v>790</v>
      </c>
      <c r="B798" s="34"/>
      <c r="C798" s="48"/>
      <c r="D798" s="35" t="str">
        <f ca="1">IFERROR(IF($E798="","",VLOOKUP($E798,'Currency Pairs'!$B$4:$D$1001,3,FALSE)),"")</f>
        <v/>
      </c>
      <c r="E798" s="47" t="str">
        <f ca="1">IFERROR(IF($D798="","",VLOOKUP($D798,'Currency Pairs'!$A$4:$B$1001,2,FALSE)),"")</f>
        <v/>
      </c>
      <c r="F798" s="48"/>
      <c r="G798" s="47"/>
      <c r="H798" s="47"/>
      <c r="I798" s="47"/>
      <c r="J798" s="49" t="str">
        <f t="shared" si="26"/>
        <v/>
      </c>
      <c r="K798" s="77"/>
      <c r="L798" s="47"/>
      <c r="M798" s="50"/>
      <c r="N798" s="51" t="str">
        <f>IF(OR($G798="",$L798=""),"",ROUND(IF($F798="Long",(L798-G798),(G798-L798)) * POWER(10, VLOOKUP($D798,'Currency Pairs'!$A:$C,3,FALSE)),0))</f>
        <v/>
      </c>
      <c r="O798" s="93" t="str">
        <f>IF($P798="","",(($P798+$Q798+$R798)/LOOKUP(2,1/($V$4:$V797&lt;&gt;""),$V$4:$V797)))</f>
        <v/>
      </c>
      <c r="P798" s="52"/>
      <c r="Q798" s="52"/>
      <c r="R798" s="52"/>
      <c r="S798" s="40" t="str">
        <f t="shared" si="27"/>
        <v/>
      </c>
      <c r="T798" s="64"/>
      <c r="U798" s="64"/>
      <c r="V798" s="39" t="str">
        <f>IF($P798="","",$P798+$Q798+LOOKUP(2,1/($V$4:$V797&lt;&gt;""),$V$4:$V797))</f>
        <v/>
      </c>
      <c r="W798" s="40"/>
      <c r="X798" s="40"/>
      <c r="Y798" s="33"/>
      <c r="Z798" s="33"/>
      <c r="AA798" s="33"/>
      <c r="AB798" s="33"/>
      <c r="AC798" s="33"/>
      <c r="AD798" s="33"/>
      <c r="AE798" s="33"/>
      <c r="AF798" s="33"/>
      <c r="AG798" s="33"/>
      <c r="AH798" s="33"/>
      <c r="AI798" s="33"/>
      <c r="AJ798" s="33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  <c r="CY798" s="33"/>
      <c r="CZ798" s="33"/>
      <c r="DA798" s="33"/>
      <c r="DB798" s="33"/>
      <c r="DC798" s="33"/>
      <c r="DD798" s="33"/>
      <c r="DE798" s="33"/>
      <c r="DF798" s="33"/>
      <c r="DG798" s="33"/>
      <c r="DH798" s="33"/>
      <c r="DI798" s="33"/>
      <c r="DJ798" s="33"/>
      <c r="DK798" s="33"/>
      <c r="DL798" s="33"/>
      <c r="DM798" s="33"/>
      <c r="DN798" s="33"/>
      <c r="DO798" s="33"/>
      <c r="DP798" s="33"/>
      <c r="DQ798" s="33"/>
      <c r="DR798" s="33"/>
      <c r="DS798" s="33"/>
      <c r="DT798" s="33"/>
      <c r="DU798" s="33"/>
      <c r="DV798" s="33"/>
      <c r="DW798" s="33"/>
      <c r="DX798" s="33"/>
      <c r="DY798" s="33"/>
      <c r="DZ798" s="33"/>
      <c r="EA798" s="33"/>
      <c r="EB798" s="33"/>
      <c r="EC798" s="33"/>
      <c r="ED798" s="33"/>
      <c r="EE798" s="33"/>
      <c r="EF798" s="33"/>
      <c r="EG798" s="33"/>
      <c r="EH798" s="33"/>
      <c r="EI798" s="33"/>
      <c r="EJ798" s="33"/>
      <c r="EK798" s="33"/>
      <c r="EL798" s="33"/>
      <c r="EM798" s="33"/>
      <c r="EN798" s="33"/>
      <c r="EO798" s="33"/>
      <c r="EP798" s="33"/>
      <c r="EQ798" s="33"/>
      <c r="ER798" s="33"/>
      <c r="ES798" s="33"/>
      <c r="ET798" s="33"/>
      <c r="EU798" s="33"/>
      <c r="EV798" s="33"/>
      <c r="EW798" s="33"/>
      <c r="EX798" s="33"/>
      <c r="EY798" s="33"/>
      <c r="EZ798" s="33"/>
      <c r="FA798" s="33"/>
      <c r="FB798" s="33"/>
      <c r="FC798" s="33"/>
      <c r="FD798" s="33"/>
      <c r="FE798" s="33"/>
      <c r="FF798" s="33"/>
      <c r="FG798" s="33"/>
      <c r="FH798" s="33"/>
      <c r="FI798" s="33"/>
      <c r="FJ798" s="33"/>
      <c r="FK798" s="33"/>
      <c r="FL798" s="33"/>
      <c r="FM798" s="33"/>
      <c r="FN798" s="33"/>
      <c r="FO798" s="33"/>
      <c r="FP798" s="33"/>
      <c r="FQ798" s="33"/>
      <c r="FR798" s="33"/>
      <c r="FS798" s="33"/>
      <c r="FT798" s="33"/>
      <c r="FU798" s="33"/>
      <c r="FV798" s="33"/>
      <c r="FW798" s="33"/>
      <c r="FX798" s="33"/>
      <c r="FY798" s="33"/>
      <c r="FZ798" s="33"/>
      <c r="GA798" s="33"/>
      <c r="GB798" s="33"/>
      <c r="GC798" s="33"/>
      <c r="GD798" s="33"/>
      <c r="GE798" s="33"/>
      <c r="GF798" s="33"/>
      <c r="GG798" s="33"/>
      <c r="GH798" s="33"/>
      <c r="GI798" s="33"/>
      <c r="GJ798" s="33"/>
      <c r="GK798" s="33"/>
      <c r="GL798" s="33"/>
      <c r="GM798" s="33"/>
      <c r="GN798" s="33"/>
      <c r="GO798" s="33"/>
      <c r="GP798" s="33"/>
      <c r="GQ798" s="33"/>
      <c r="GR798" s="33"/>
      <c r="GS798" s="33"/>
      <c r="GT798" s="33"/>
      <c r="GU798" s="33"/>
      <c r="GV798" s="33"/>
      <c r="GW798" s="33"/>
      <c r="GX798" s="33"/>
      <c r="GY798" s="33"/>
      <c r="GZ798" s="33"/>
      <c r="HA798" s="33"/>
      <c r="HB798" s="33"/>
      <c r="HC798" s="33"/>
      <c r="HD798" s="33"/>
      <c r="HE798" s="33"/>
      <c r="HF798" s="33"/>
      <c r="HG798" s="33"/>
      <c r="HH798" s="33"/>
      <c r="HI798" s="33"/>
      <c r="HJ798" s="33"/>
      <c r="HK798" s="33"/>
      <c r="HL798" s="33"/>
      <c r="HM798" s="33"/>
      <c r="HN798" s="33"/>
      <c r="HO798" s="33"/>
      <c r="HP798" s="33"/>
      <c r="HQ798" s="33"/>
      <c r="HR798" s="33"/>
      <c r="HS798" s="33"/>
      <c r="HT798" s="33"/>
      <c r="HU798" s="33"/>
      <c r="HV798" s="33"/>
      <c r="HW798" s="33"/>
      <c r="HX798" s="33"/>
      <c r="HY798" s="33"/>
      <c r="HZ798" s="33"/>
      <c r="IA798" s="33"/>
      <c r="IB798" s="33"/>
      <c r="IC798" s="33"/>
      <c r="ID798" s="33"/>
      <c r="IE798" s="33"/>
      <c r="IF798" s="33"/>
      <c r="IG798" s="33"/>
      <c r="IH798" s="33"/>
      <c r="II798" s="33"/>
      <c r="IJ798" s="33"/>
      <c r="IK798" s="33"/>
      <c r="IL798" s="33"/>
      <c r="IM798" s="33"/>
      <c r="IN798" s="33"/>
      <c r="IO798" s="33"/>
      <c r="IP798" s="33"/>
      <c r="IQ798" s="33"/>
      <c r="IR798" s="33"/>
      <c r="IS798" s="33"/>
      <c r="IT798" s="33"/>
      <c r="IU798" s="33"/>
      <c r="IV798" s="33"/>
      <c r="IW798" s="33"/>
      <c r="IX798" s="33"/>
    </row>
    <row r="799" spans="1:258" ht="18" x14ac:dyDescent="0.25">
      <c r="A799" s="24">
        <f>LOOKUP(2,1/($A$4:$A798&lt;&gt;""),$A$4:$A798)+1</f>
        <v>791</v>
      </c>
      <c r="B799" s="25"/>
      <c r="C799" s="42"/>
      <c r="D799" s="26" t="str">
        <f ca="1">IFERROR(IF($E799="","",VLOOKUP($E799,'Currency Pairs'!$B$4:$D$1001,3,FALSE)),"")</f>
        <v/>
      </c>
      <c r="E799" s="41" t="str">
        <f ca="1">IFERROR(IF($D799="","",VLOOKUP($D799,'Currency Pairs'!$A$4:$B$1001,2,FALSE)),"")</f>
        <v/>
      </c>
      <c r="F799" s="42"/>
      <c r="G799" s="41"/>
      <c r="H799" s="41"/>
      <c r="I799" s="41"/>
      <c r="J799" s="43" t="str">
        <f t="shared" si="26"/>
        <v/>
      </c>
      <c r="K799" s="76"/>
      <c r="L799" s="41"/>
      <c r="M799" s="44"/>
      <c r="N799" s="45" t="str">
        <f>IF(OR($G799="",$L799=""),"",ROUND(IF($F799="Long",(L799-G799),(G799-L799)) * POWER(10, VLOOKUP($D799,'Currency Pairs'!$A:$C,3,FALSE)),0))</f>
        <v/>
      </c>
      <c r="O799" s="89" t="str">
        <f>IF($P799="","",(($P799+$Q799+$R799)/LOOKUP(2,1/($V$4:$V798&lt;&gt;""),$V$4:$V798)))</f>
        <v/>
      </c>
      <c r="P799" s="46"/>
      <c r="Q799" s="46"/>
      <c r="R799" s="46"/>
      <c r="S799" s="31" t="str">
        <f t="shared" si="27"/>
        <v/>
      </c>
      <c r="T799" s="63"/>
      <c r="U799" s="63"/>
      <c r="V799" s="30" t="str">
        <f>IF($P799="","",$P799+$Q799+LOOKUP(2,1/($V$4:$V798&lt;&gt;""),$V$4:$V798))</f>
        <v/>
      </c>
      <c r="W799" s="31"/>
      <c r="X799" s="31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32"/>
      <c r="AO799" s="32"/>
      <c r="AP799" s="32"/>
      <c r="AQ799" s="32"/>
      <c r="AR799" s="32"/>
      <c r="AS799" s="32"/>
      <c r="AT799" s="32"/>
      <c r="AU799" s="32"/>
      <c r="AV799" s="32"/>
      <c r="AW799" s="32"/>
      <c r="AX799" s="32"/>
      <c r="AY799" s="32"/>
      <c r="AZ799" s="32"/>
      <c r="BA799" s="32"/>
      <c r="BB799" s="32"/>
      <c r="BC799" s="32"/>
      <c r="BD799" s="32"/>
      <c r="BE799" s="32"/>
      <c r="BF799" s="32"/>
      <c r="BG799" s="32"/>
      <c r="BH799" s="32"/>
      <c r="BI799" s="32"/>
      <c r="BJ799" s="32"/>
      <c r="BK799" s="32"/>
      <c r="BL799" s="32"/>
      <c r="BM799" s="32"/>
      <c r="BN799" s="32"/>
      <c r="BO799" s="32"/>
      <c r="BP799" s="32"/>
      <c r="BQ799" s="32"/>
      <c r="BR799" s="32"/>
      <c r="BS799" s="32"/>
      <c r="BT799" s="32"/>
      <c r="BU799" s="32"/>
      <c r="BV799" s="32"/>
      <c r="BW799" s="32"/>
      <c r="BX799" s="32"/>
      <c r="BY799" s="32"/>
      <c r="BZ799" s="32"/>
      <c r="CA799" s="32"/>
      <c r="CB799" s="32"/>
      <c r="CC799" s="32"/>
      <c r="CD799" s="32"/>
      <c r="CE799" s="32"/>
      <c r="CF799" s="32"/>
      <c r="CG799" s="32"/>
      <c r="CH799" s="32"/>
      <c r="CI799" s="32"/>
      <c r="CJ799" s="32"/>
      <c r="CK799" s="32"/>
      <c r="CL799" s="32"/>
      <c r="CM799" s="32"/>
      <c r="CN799" s="32"/>
      <c r="CO799" s="32"/>
      <c r="CP799" s="32"/>
      <c r="CQ799" s="32"/>
      <c r="CR799" s="32"/>
      <c r="CS799" s="32"/>
      <c r="CT799" s="32"/>
      <c r="CU799" s="32"/>
      <c r="CV799" s="32"/>
      <c r="CW799" s="32"/>
      <c r="CX799" s="32"/>
      <c r="CY799" s="32"/>
      <c r="CZ799" s="32"/>
      <c r="DA799" s="32"/>
      <c r="DB799" s="32"/>
      <c r="DC799" s="32"/>
      <c r="DD799" s="32"/>
      <c r="DE799" s="32"/>
      <c r="DF799" s="32"/>
      <c r="DG799" s="32"/>
      <c r="DH799" s="32"/>
      <c r="DI799" s="32"/>
      <c r="DJ799" s="32"/>
      <c r="DK799" s="32"/>
      <c r="DL799" s="32"/>
      <c r="DM799" s="32"/>
      <c r="DN799" s="32"/>
      <c r="DO799" s="32"/>
      <c r="DP799" s="32"/>
      <c r="DQ799" s="32"/>
      <c r="DR799" s="32"/>
      <c r="DS799" s="32"/>
      <c r="DT799" s="32"/>
      <c r="DU799" s="32"/>
      <c r="DV799" s="32"/>
      <c r="DW799" s="32"/>
      <c r="DX799" s="32"/>
      <c r="DY799" s="32"/>
      <c r="DZ799" s="32"/>
      <c r="EA799" s="32"/>
      <c r="EB799" s="32"/>
      <c r="EC799" s="32"/>
      <c r="ED799" s="32"/>
      <c r="EE799" s="32"/>
      <c r="EF799" s="32"/>
      <c r="EG799" s="32"/>
      <c r="EH799" s="32"/>
      <c r="EI799" s="32"/>
      <c r="EJ799" s="32"/>
      <c r="EK799" s="32"/>
      <c r="EL799" s="32"/>
      <c r="EM799" s="32"/>
      <c r="EN799" s="32"/>
      <c r="EO799" s="32"/>
      <c r="EP799" s="32"/>
      <c r="EQ799" s="32"/>
      <c r="ER799" s="32"/>
      <c r="ES799" s="32"/>
      <c r="ET799" s="32"/>
      <c r="EU799" s="32"/>
      <c r="EV799" s="32"/>
      <c r="EW799" s="32"/>
      <c r="EX799" s="32"/>
      <c r="EY799" s="32"/>
      <c r="EZ799" s="32"/>
      <c r="FA799" s="32"/>
      <c r="FB799" s="32"/>
      <c r="FC799" s="32"/>
      <c r="FD799" s="32"/>
      <c r="FE799" s="32"/>
      <c r="FF799" s="32"/>
      <c r="FG799" s="32"/>
      <c r="FH799" s="32"/>
      <c r="FI799" s="32"/>
      <c r="FJ799" s="32"/>
      <c r="FK799" s="32"/>
      <c r="FL799" s="32"/>
      <c r="FM799" s="32"/>
      <c r="FN799" s="32"/>
      <c r="FO799" s="32"/>
      <c r="FP799" s="32"/>
      <c r="FQ799" s="32"/>
      <c r="FR799" s="32"/>
      <c r="FS799" s="32"/>
      <c r="FT799" s="32"/>
      <c r="FU799" s="32"/>
      <c r="FV799" s="32"/>
      <c r="FW799" s="32"/>
      <c r="FX799" s="32"/>
      <c r="FY799" s="32"/>
      <c r="FZ799" s="32"/>
      <c r="GA799" s="32"/>
      <c r="GB799" s="32"/>
      <c r="GC799" s="32"/>
      <c r="GD799" s="32"/>
      <c r="GE799" s="32"/>
      <c r="GF799" s="32"/>
      <c r="GG799" s="32"/>
      <c r="GH799" s="32"/>
      <c r="GI799" s="32"/>
      <c r="GJ799" s="32"/>
      <c r="GK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</row>
    <row r="800" spans="1:258" ht="18" x14ac:dyDescent="0.25">
      <c r="A800" s="33">
        <f>LOOKUP(2,1/($A$4:$A799&lt;&gt;""),$A$4:$A799)+1</f>
        <v>792</v>
      </c>
      <c r="B800" s="34"/>
      <c r="C800" s="48"/>
      <c r="D800" s="35" t="str">
        <f ca="1">IFERROR(IF($E800="","",VLOOKUP($E800,'Currency Pairs'!$B$4:$D$1001,3,FALSE)),"")</f>
        <v/>
      </c>
      <c r="E800" s="47" t="str">
        <f ca="1">IFERROR(IF($D800="","",VLOOKUP($D800,'Currency Pairs'!$A$4:$B$1001,2,FALSE)),"")</f>
        <v/>
      </c>
      <c r="F800" s="48"/>
      <c r="G800" s="47"/>
      <c r="H800" s="47"/>
      <c r="I800" s="47"/>
      <c r="J800" s="49" t="str">
        <f t="shared" si="26"/>
        <v/>
      </c>
      <c r="K800" s="77"/>
      <c r="L800" s="47"/>
      <c r="M800" s="50"/>
      <c r="N800" s="51" t="str">
        <f>IF(OR($G800="",$L800=""),"",ROUND(IF($F800="Long",(L800-G800),(G800-L800)) * POWER(10, VLOOKUP($D800,'Currency Pairs'!$A:$C,3,FALSE)),0))</f>
        <v/>
      </c>
      <c r="O800" s="93" t="str">
        <f>IF($P800="","",(($P800+$Q800+$R800)/LOOKUP(2,1/($V$4:$V799&lt;&gt;""),$V$4:$V799)))</f>
        <v/>
      </c>
      <c r="P800" s="52"/>
      <c r="Q800" s="52"/>
      <c r="R800" s="52"/>
      <c r="S800" s="40" t="str">
        <f t="shared" si="27"/>
        <v/>
      </c>
      <c r="T800" s="64"/>
      <c r="U800" s="64"/>
      <c r="V800" s="39" t="str">
        <f>IF($P800="","",$P800+$Q800+LOOKUP(2,1/($V$4:$V799&lt;&gt;""),$V$4:$V799))</f>
        <v/>
      </c>
      <c r="W800" s="40"/>
      <c r="X800" s="40"/>
      <c r="Y800" s="33"/>
      <c r="Z800" s="33"/>
      <c r="AA800" s="33"/>
      <c r="AB800" s="33"/>
      <c r="AC800" s="33"/>
      <c r="AD800" s="33"/>
      <c r="AE800" s="33"/>
      <c r="AF800" s="33"/>
      <c r="AG800" s="33"/>
      <c r="AH800" s="33"/>
      <c r="AI800" s="33"/>
      <c r="AJ800" s="33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  <c r="BY800" s="33"/>
      <c r="BZ800" s="33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  <c r="CY800" s="33"/>
      <c r="CZ800" s="33"/>
      <c r="DA800" s="33"/>
      <c r="DB800" s="33"/>
      <c r="DC800" s="33"/>
      <c r="DD800" s="33"/>
      <c r="DE800" s="33"/>
      <c r="DF800" s="33"/>
      <c r="DG800" s="33"/>
      <c r="DH800" s="33"/>
      <c r="DI800" s="33"/>
      <c r="DJ800" s="33"/>
      <c r="DK800" s="33"/>
      <c r="DL800" s="33"/>
      <c r="DM800" s="33"/>
      <c r="DN800" s="33"/>
      <c r="DO800" s="33"/>
      <c r="DP800" s="33"/>
      <c r="DQ800" s="33"/>
      <c r="DR800" s="33"/>
      <c r="DS800" s="33"/>
      <c r="DT800" s="33"/>
      <c r="DU800" s="33"/>
      <c r="DV800" s="33"/>
      <c r="DW800" s="33"/>
      <c r="DX800" s="33"/>
      <c r="DY800" s="33"/>
      <c r="DZ800" s="33"/>
      <c r="EA800" s="33"/>
      <c r="EB800" s="33"/>
      <c r="EC800" s="33"/>
      <c r="ED800" s="33"/>
      <c r="EE800" s="33"/>
      <c r="EF800" s="33"/>
      <c r="EG800" s="33"/>
      <c r="EH800" s="33"/>
      <c r="EI800" s="33"/>
      <c r="EJ800" s="33"/>
      <c r="EK800" s="33"/>
      <c r="EL800" s="33"/>
      <c r="EM800" s="33"/>
      <c r="EN800" s="33"/>
      <c r="EO800" s="33"/>
      <c r="EP800" s="33"/>
      <c r="EQ800" s="33"/>
      <c r="ER800" s="33"/>
      <c r="ES800" s="33"/>
      <c r="ET800" s="33"/>
      <c r="EU800" s="33"/>
      <c r="EV800" s="33"/>
      <c r="EW800" s="33"/>
      <c r="EX800" s="33"/>
      <c r="EY800" s="33"/>
      <c r="EZ800" s="33"/>
      <c r="FA800" s="33"/>
      <c r="FB800" s="33"/>
      <c r="FC800" s="33"/>
      <c r="FD800" s="33"/>
      <c r="FE800" s="33"/>
      <c r="FF800" s="33"/>
      <c r="FG800" s="33"/>
      <c r="FH800" s="33"/>
      <c r="FI800" s="33"/>
      <c r="FJ800" s="33"/>
      <c r="FK800" s="33"/>
      <c r="FL800" s="33"/>
      <c r="FM800" s="33"/>
      <c r="FN800" s="33"/>
      <c r="FO800" s="33"/>
      <c r="FP800" s="33"/>
      <c r="FQ800" s="33"/>
      <c r="FR800" s="33"/>
      <c r="FS800" s="33"/>
      <c r="FT800" s="33"/>
      <c r="FU800" s="33"/>
      <c r="FV800" s="33"/>
      <c r="FW800" s="33"/>
      <c r="FX800" s="33"/>
      <c r="FY800" s="33"/>
      <c r="FZ800" s="33"/>
      <c r="GA800" s="33"/>
      <c r="GB800" s="33"/>
      <c r="GC800" s="33"/>
      <c r="GD800" s="33"/>
      <c r="GE800" s="33"/>
      <c r="GF800" s="33"/>
      <c r="GG800" s="33"/>
      <c r="GH800" s="33"/>
      <c r="GI800" s="33"/>
      <c r="GJ800" s="33"/>
      <c r="GK800" s="33"/>
      <c r="GL800" s="33"/>
      <c r="GM800" s="33"/>
      <c r="GN800" s="33"/>
      <c r="GO800" s="33"/>
      <c r="GP800" s="33"/>
      <c r="GQ800" s="33"/>
      <c r="GR800" s="33"/>
      <c r="GS800" s="33"/>
      <c r="GT800" s="33"/>
      <c r="GU800" s="33"/>
      <c r="GV800" s="33"/>
      <c r="GW800" s="33"/>
      <c r="GX800" s="33"/>
      <c r="GY800" s="33"/>
      <c r="GZ800" s="33"/>
      <c r="HA800" s="33"/>
      <c r="HB800" s="33"/>
      <c r="HC800" s="33"/>
      <c r="HD800" s="33"/>
      <c r="HE800" s="33"/>
      <c r="HF800" s="33"/>
      <c r="HG800" s="33"/>
      <c r="HH800" s="33"/>
      <c r="HI800" s="33"/>
      <c r="HJ800" s="33"/>
      <c r="HK800" s="33"/>
      <c r="HL800" s="33"/>
      <c r="HM800" s="33"/>
      <c r="HN800" s="33"/>
      <c r="HO800" s="33"/>
      <c r="HP800" s="33"/>
      <c r="HQ800" s="33"/>
      <c r="HR800" s="33"/>
      <c r="HS800" s="33"/>
      <c r="HT800" s="33"/>
      <c r="HU800" s="33"/>
      <c r="HV800" s="33"/>
      <c r="HW800" s="33"/>
      <c r="HX800" s="33"/>
      <c r="HY800" s="33"/>
      <c r="HZ800" s="33"/>
      <c r="IA800" s="33"/>
      <c r="IB800" s="33"/>
      <c r="IC800" s="33"/>
      <c r="ID800" s="33"/>
      <c r="IE800" s="33"/>
      <c r="IF800" s="33"/>
      <c r="IG800" s="33"/>
      <c r="IH800" s="33"/>
      <c r="II800" s="33"/>
      <c r="IJ800" s="33"/>
      <c r="IK800" s="33"/>
      <c r="IL800" s="33"/>
      <c r="IM800" s="33"/>
      <c r="IN800" s="33"/>
      <c r="IO800" s="33"/>
      <c r="IP800" s="33"/>
      <c r="IQ800" s="33"/>
      <c r="IR800" s="33"/>
      <c r="IS800" s="33"/>
      <c r="IT800" s="33"/>
      <c r="IU800" s="33"/>
      <c r="IV800" s="33"/>
      <c r="IW800" s="33"/>
      <c r="IX800" s="33"/>
    </row>
    <row r="801" spans="1:258" ht="18" x14ac:dyDescent="0.25">
      <c r="A801" s="24">
        <f>LOOKUP(2,1/($A$4:$A800&lt;&gt;""),$A$4:$A800)+1</f>
        <v>793</v>
      </c>
      <c r="B801" s="25"/>
      <c r="C801" s="42"/>
      <c r="D801" s="26" t="str">
        <f ca="1">IFERROR(IF($E801="","",VLOOKUP($E801,'Currency Pairs'!$B$4:$D$1001,3,FALSE)),"")</f>
        <v/>
      </c>
      <c r="E801" s="41" t="str">
        <f ca="1">IFERROR(IF($D801="","",VLOOKUP($D801,'Currency Pairs'!$A$4:$B$1001,2,FALSE)),"")</f>
        <v/>
      </c>
      <c r="F801" s="42"/>
      <c r="G801" s="41"/>
      <c r="H801" s="41"/>
      <c r="I801" s="41"/>
      <c r="J801" s="43" t="str">
        <f t="shared" si="26"/>
        <v/>
      </c>
      <c r="K801" s="76"/>
      <c r="L801" s="41"/>
      <c r="M801" s="44"/>
      <c r="N801" s="45" t="str">
        <f>IF(OR($G801="",$L801=""),"",ROUND(IF($F801="Long",(L801-G801),(G801-L801)) * POWER(10, VLOOKUP($D801,'Currency Pairs'!$A:$C,3,FALSE)),0))</f>
        <v/>
      </c>
      <c r="O801" s="89" t="str">
        <f>IF($P801="","",(($P801+$Q801+$R801)/LOOKUP(2,1/($V$4:$V800&lt;&gt;""),$V$4:$V800)))</f>
        <v/>
      </c>
      <c r="P801" s="46"/>
      <c r="Q801" s="46"/>
      <c r="R801" s="46"/>
      <c r="S801" s="31" t="str">
        <f t="shared" si="27"/>
        <v/>
      </c>
      <c r="T801" s="63"/>
      <c r="U801" s="63"/>
      <c r="V801" s="30" t="str">
        <f>IF($P801="","",$P801+$Q801+LOOKUP(2,1/($V$4:$V800&lt;&gt;""),$V$4:$V800))</f>
        <v/>
      </c>
      <c r="W801" s="31"/>
      <c r="X801" s="31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32"/>
      <c r="AO801" s="32"/>
      <c r="AP801" s="32"/>
      <c r="AQ801" s="32"/>
      <c r="AR801" s="32"/>
      <c r="AS801" s="32"/>
      <c r="AT801" s="32"/>
      <c r="AU801" s="32"/>
      <c r="AV801" s="32"/>
      <c r="AW801" s="32"/>
      <c r="AX801" s="32"/>
      <c r="AY801" s="32"/>
      <c r="AZ801" s="32"/>
      <c r="BA801" s="32"/>
      <c r="BB801" s="32"/>
      <c r="BC801" s="32"/>
      <c r="BD801" s="32"/>
      <c r="BE801" s="32"/>
      <c r="BF801" s="32"/>
      <c r="BG801" s="32"/>
      <c r="BH801" s="32"/>
      <c r="BI801" s="32"/>
      <c r="BJ801" s="32"/>
      <c r="BK801" s="32"/>
      <c r="BL801" s="32"/>
      <c r="BM801" s="32"/>
      <c r="BN801" s="32"/>
      <c r="BO801" s="32"/>
      <c r="BP801" s="32"/>
      <c r="BQ801" s="32"/>
      <c r="BR801" s="32"/>
      <c r="BS801" s="32"/>
      <c r="BT801" s="32"/>
      <c r="BU801" s="32"/>
      <c r="BV801" s="32"/>
      <c r="BW801" s="32"/>
      <c r="BX801" s="32"/>
      <c r="BY801" s="32"/>
      <c r="BZ801" s="32"/>
      <c r="CA801" s="32"/>
      <c r="CB801" s="32"/>
      <c r="CC801" s="32"/>
      <c r="CD801" s="32"/>
      <c r="CE801" s="32"/>
      <c r="CF801" s="32"/>
      <c r="CG801" s="32"/>
      <c r="CH801" s="32"/>
      <c r="CI801" s="32"/>
      <c r="CJ801" s="32"/>
      <c r="CK801" s="32"/>
      <c r="CL801" s="32"/>
      <c r="CM801" s="32"/>
      <c r="CN801" s="32"/>
      <c r="CO801" s="32"/>
      <c r="CP801" s="32"/>
      <c r="CQ801" s="32"/>
      <c r="CR801" s="32"/>
      <c r="CS801" s="32"/>
      <c r="CT801" s="32"/>
      <c r="CU801" s="32"/>
      <c r="CV801" s="32"/>
      <c r="CW801" s="32"/>
      <c r="CX801" s="32"/>
      <c r="CY801" s="32"/>
      <c r="CZ801" s="32"/>
      <c r="DA801" s="32"/>
      <c r="DB801" s="32"/>
      <c r="DC801" s="32"/>
      <c r="DD801" s="32"/>
      <c r="DE801" s="32"/>
      <c r="DF801" s="32"/>
      <c r="DG801" s="32"/>
      <c r="DH801" s="32"/>
      <c r="DI801" s="32"/>
      <c r="DJ801" s="32"/>
      <c r="DK801" s="32"/>
      <c r="DL801" s="32"/>
      <c r="DM801" s="32"/>
      <c r="DN801" s="32"/>
      <c r="DO801" s="32"/>
      <c r="DP801" s="32"/>
      <c r="DQ801" s="32"/>
      <c r="DR801" s="32"/>
      <c r="DS801" s="32"/>
      <c r="DT801" s="32"/>
      <c r="DU801" s="32"/>
      <c r="DV801" s="32"/>
      <c r="DW801" s="32"/>
      <c r="DX801" s="32"/>
      <c r="DY801" s="32"/>
      <c r="DZ801" s="32"/>
      <c r="EA801" s="32"/>
      <c r="EB801" s="32"/>
      <c r="EC801" s="32"/>
      <c r="ED801" s="32"/>
      <c r="EE801" s="32"/>
      <c r="EF801" s="32"/>
      <c r="EG801" s="32"/>
      <c r="EH801" s="32"/>
      <c r="EI801" s="32"/>
      <c r="EJ801" s="32"/>
      <c r="EK801" s="32"/>
      <c r="EL801" s="32"/>
      <c r="EM801" s="32"/>
      <c r="EN801" s="32"/>
      <c r="EO801" s="32"/>
      <c r="EP801" s="32"/>
      <c r="EQ801" s="32"/>
      <c r="ER801" s="32"/>
      <c r="ES801" s="32"/>
      <c r="ET801" s="32"/>
      <c r="EU801" s="32"/>
      <c r="EV801" s="32"/>
      <c r="EW801" s="32"/>
      <c r="EX801" s="32"/>
      <c r="EY801" s="32"/>
      <c r="EZ801" s="32"/>
      <c r="FA801" s="32"/>
      <c r="FB801" s="32"/>
      <c r="FC801" s="32"/>
      <c r="FD801" s="32"/>
      <c r="FE801" s="32"/>
      <c r="FF801" s="32"/>
      <c r="FG801" s="32"/>
      <c r="FH801" s="32"/>
      <c r="FI801" s="32"/>
      <c r="FJ801" s="32"/>
      <c r="FK801" s="32"/>
      <c r="FL801" s="32"/>
      <c r="FM801" s="32"/>
      <c r="FN801" s="32"/>
      <c r="FO801" s="32"/>
      <c r="FP801" s="32"/>
      <c r="FQ801" s="32"/>
      <c r="FR801" s="32"/>
      <c r="FS801" s="32"/>
      <c r="FT801" s="32"/>
      <c r="FU801" s="32"/>
      <c r="FV801" s="32"/>
      <c r="FW801" s="32"/>
      <c r="FX801" s="32"/>
      <c r="FY801" s="32"/>
      <c r="FZ801" s="32"/>
      <c r="GA801" s="32"/>
      <c r="GB801" s="32"/>
      <c r="GC801" s="32"/>
      <c r="GD801" s="32"/>
      <c r="GE801" s="32"/>
      <c r="GF801" s="32"/>
      <c r="GG801" s="32"/>
      <c r="GH801" s="32"/>
      <c r="GI801" s="32"/>
      <c r="GJ801" s="32"/>
      <c r="GK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</row>
    <row r="802" spans="1:258" ht="18" x14ac:dyDescent="0.25">
      <c r="A802" s="33">
        <f>LOOKUP(2,1/($A$4:$A801&lt;&gt;""),$A$4:$A801)+1</f>
        <v>794</v>
      </c>
      <c r="B802" s="34"/>
      <c r="C802" s="48"/>
      <c r="D802" s="35" t="str">
        <f ca="1">IFERROR(IF($E802="","",VLOOKUP($E802,'Currency Pairs'!$B$4:$D$1001,3,FALSE)),"")</f>
        <v/>
      </c>
      <c r="E802" s="47" t="str">
        <f ca="1">IFERROR(IF($D802="","",VLOOKUP($D802,'Currency Pairs'!$A$4:$B$1001,2,FALSE)),"")</f>
        <v/>
      </c>
      <c r="F802" s="48"/>
      <c r="G802" s="47"/>
      <c r="H802" s="47"/>
      <c r="I802" s="47"/>
      <c r="J802" s="49" t="str">
        <f t="shared" si="26"/>
        <v/>
      </c>
      <c r="K802" s="77"/>
      <c r="L802" s="47"/>
      <c r="M802" s="50"/>
      <c r="N802" s="51" t="str">
        <f>IF(OR($G802="",$L802=""),"",ROUND(IF($F802="Long",(L802-G802),(G802-L802)) * POWER(10, VLOOKUP($D802,'Currency Pairs'!$A:$C,3,FALSE)),0))</f>
        <v/>
      </c>
      <c r="O802" s="93" t="str">
        <f>IF($P802="","",(($P802+$Q802+$R802)/LOOKUP(2,1/($V$4:$V801&lt;&gt;""),$V$4:$V801)))</f>
        <v/>
      </c>
      <c r="P802" s="52"/>
      <c r="Q802" s="52"/>
      <c r="R802" s="52"/>
      <c r="S802" s="40" t="str">
        <f t="shared" si="27"/>
        <v/>
      </c>
      <c r="T802" s="64"/>
      <c r="U802" s="64"/>
      <c r="V802" s="39" t="str">
        <f>IF($P802="","",$P802+$Q802+LOOKUP(2,1/($V$4:$V801&lt;&gt;""),$V$4:$V801))</f>
        <v/>
      </c>
      <c r="W802" s="40"/>
      <c r="X802" s="40"/>
      <c r="Y802" s="33"/>
      <c r="Z802" s="33"/>
      <c r="AA802" s="33"/>
      <c r="AB802" s="33"/>
      <c r="AC802" s="33"/>
      <c r="AD802" s="33"/>
      <c r="AE802" s="33"/>
      <c r="AF802" s="33"/>
      <c r="AG802" s="33"/>
      <c r="AH802" s="33"/>
      <c r="AI802" s="33"/>
      <c r="AJ802" s="33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  <c r="CY802" s="33"/>
      <c r="CZ802" s="33"/>
      <c r="DA802" s="33"/>
      <c r="DB802" s="33"/>
      <c r="DC802" s="33"/>
      <c r="DD802" s="33"/>
      <c r="DE802" s="33"/>
      <c r="DF802" s="33"/>
      <c r="DG802" s="33"/>
      <c r="DH802" s="33"/>
      <c r="DI802" s="33"/>
      <c r="DJ802" s="33"/>
      <c r="DK802" s="33"/>
      <c r="DL802" s="33"/>
      <c r="DM802" s="33"/>
      <c r="DN802" s="33"/>
      <c r="DO802" s="33"/>
      <c r="DP802" s="33"/>
      <c r="DQ802" s="33"/>
      <c r="DR802" s="33"/>
      <c r="DS802" s="33"/>
      <c r="DT802" s="33"/>
      <c r="DU802" s="33"/>
      <c r="DV802" s="33"/>
      <c r="DW802" s="33"/>
      <c r="DX802" s="33"/>
      <c r="DY802" s="33"/>
      <c r="DZ802" s="33"/>
      <c r="EA802" s="33"/>
      <c r="EB802" s="33"/>
      <c r="EC802" s="33"/>
      <c r="ED802" s="33"/>
      <c r="EE802" s="33"/>
      <c r="EF802" s="33"/>
      <c r="EG802" s="33"/>
      <c r="EH802" s="33"/>
      <c r="EI802" s="33"/>
      <c r="EJ802" s="33"/>
      <c r="EK802" s="33"/>
      <c r="EL802" s="33"/>
      <c r="EM802" s="33"/>
      <c r="EN802" s="33"/>
      <c r="EO802" s="33"/>
      <c r="EP802" s="33"/>
      <c r="EQ802" s="33"/>
      <c r="ER802" s="33"/>
      <c r="ES802" s="33"/>
      <c r="ET802" s="33"/>
      <c r="EU802" s="33"/>
      <c r="EV802" s="33"/>
      <c r="EW802" s="33"/>
      <c r="EX802" s="33"/>
      <c r="EY802" s="33"/>
      <c r="EZ802" s="33"/>
      <c r="FA802" s="33"/>
      <c r="FB802" s="33"/>
      <c r="FC802" s="33"/>
      <c r="FD802" s="33"/>
      <c r="FE802" s="33"/>
      <c r="FF802" s="33"/>
      <c r="FG802" s="33"/>
      <c r="FH802" s="33"/>
      <c r="FI802" s="33"/>
      <c r="FJ802" s="33"/>
      <c r="FK802" s="33"/>
      <c r="FL802" s="33"/>
      <c r="FM802" s="33"/>
      <c r="FN802" s="33"/>
      <c r="FO802" s="33"/>
      <c r="FP802" s="33"/>
      <c r="FQ802" s="33"/>
      <c r="FR802" s="33"/>
      <c r="FS802" s="33"/>
      <c r="FT802" s="33"/>
      <c r="FU802" s="33"/>
      <c r="FV802" s="33"/>
      <c r="FW802" s="33"/>
      <c r="FX802" s="33"/>
      <c r="FY802" s="33"/>
      <c r="FZ802" s="33"/>
      <c r="GA802" s="33"/>
      <c r="GB802" s="33"/>
      <c r="GC802" s="33"/>
      <c r="GD802" s="33"/>
      <c r="GE802" s="33"/>
      <c r="GF802" s="33"/>
      <c r="GG802" s="33"/>
      <c r="GH802" s="33"/>
      <c r="GI802" s="33"/>
      <c r="GJ802" s="33"/>
      <c r="GK802" s="33"/>
      <c r="GL802" s="33"/>
      <c r="GM802" s="33"/>
      <c r="GN802" s="33"/>
      <c r="GO802" s="33"/>
      <c r="GP802" s="33"/>
      <c r="GQ802" s="33"/>
      <c r="GR802" s="33"/>
      <c r="GS802" s="33"/>
      <c r="GT802" s="33"/>
      <c r="GU802" s="33"/>
      <c r="GV802" s="33"/>
      <c r="GW802" s="33"/>
      <c r="GX802" s="33"/>
      <c r="GY802" s="33"/>
      <c r="GZ802" s="33"/>
      <c r="HA802" s="33"/>
      <c r="HB802" s="33"/>
      <c r="HC802" s="33"/>
      <c r="HD802" s="33"/>
      <c r="HE802" s="33"/>
      <c r="HF802" s="33"/>
      <c r="HG802" s="33"/>
      <c r="HH802" s="33"/>
      <c r="HI802" s="33"/>
      <c r="HJ802" s="33"/>
      <c r="HK802" s="33"/>
      <c r="HL802" s="33"/>
      <c r="HM802" s="33"/>
      <c r="HN802" s="33"/>
      <c r="HO802" s="33"/>
      <c r="HP802" s="33"/>
      <c r="HQ802" s="33"/>
      <c r="HR802" s="33"/>
      <c r="HS802" s="33"/>
      <c r="HT802" s="33"/>
      <c r="HU802" s="33"/>
      <c r="HV802" s="33"/>
      <c r="HW802" s="33"/>
      <c r="HX802" s="33"/>
      <c r="HY802" s="33"/>
      <c r="HZ802" s="33"/>
      <c r="IA802" s="33"/>
      <c r="IB802" s="33"/>
      <c r="IC802" s="33"/>
      <c r="ID802" s="33"/>
      <c r="IE802" s="33"/>
      <c r="IF802" s="33"/>
      <c r="IG802" s="33"/>
      <c r="IH802" s="33"/>
      <c r="II802" s="33"/>
      <c r="IJ802" s="33"/>
      <c r="IK802" s="33"/>
      <c r="IL802" s="33"/>
      <c r="IM802" s="33"/>
      <c r="IN802" s="33"/>
      <c r="IO802" s="33"/>
      <c r="IP802" s="33"/>
      <c r="IQ802" s="33"/>
      <c r="IR802" s="33"/>
      <c r="IS802" s="33"/>
      <c r="IT802" s="33"/>
      <c r="IU802" s="33"/>
      <c r="IV802" s="33"/>
      <c r="IW802" s="33"/>
      <c r="IX802" s="33"/>
    </row>
    <row r="803" spans="1:258" ht="18" x14ac:dyDescent="0.25">
      <c r="A803" s="24">
        <f>LOOKUP(2,1/($A$4:$A802&lt;&gt;""),$A$4:$A802)+1</f>
        <v>795</v>
      </c>
      <c r="B803" s="25"/>
      <c r="C803" s="42"/>
      <c r="D803" s="26" t="str">
        <f ca="1">IFERROR(IF($E803="","",VLOOKUP($E803,'Currency Pairs'!$B$4:$D$1001,3,FALSE)),"")</f>
        <v/>
      </c>
      <c r="E803" s="41" t="str">
        <f ca="1">IFERROR(IF($D803="","",VLOOKUP($D803,'Currency Pairs'!$A$4:$B$1001,2,FALSE)),"")</f>
        <v/>
      </c>
      <c r="F803" s="42"/>
      <c r="G803" s="41"/>
      <c r="H803" s="41"/>
      <c r="I803" s="41"/>
      <c r="J803" s="43" t="str">
        <f t="shared" si="26"/>
        <v/>
      </c>
      <c r="K803" s="76"/>
      <c r="L803" s="41"/>
      <c r="M803" s="44"/>
      <c r="N803" s="45" t="str">
        <f>IF(OR($G803="",$L803=""),"",ROUND(IF($F803="Long",(L803-G803),(G803-L803)) * POWER(10, VLOOKUP($D803,'Currency Pairs'!$A:$C,3,FALSE)),0))</f>
        <v/>
      </c>
      <c r="O803" s="89" t="str">
        <f>IF($P803="","",(($P803+$Q803+$R803)/LOOKUP(2,1/($V$4:$V802&lt;&gt;""),$V$4:$V802)))</f>
        <v/>
      </c>
      <c r="P803" s="46"/>
      <c r="Q803" s="46"/>
      <c r="R803" s="46"/>
      <c r="S803" s="31" t="str">
        <f t="shared" si="27"/>
        <v/>
      </c>
      <c r="T803" s="63"/>
      <c r="U803" s="63"/>
      <c r="V803" s="30" t="str">
        <f>IF($P803="","",$P803+$Q803+LOOKUP(2,1/($V$4:$V802&lt;&gt;""),$V$4:$V802))</f>
        <v/>
      </c>
      <c r="W803" s="31"/>
      <c r="X803" s="31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32"/>
      <c r="AO803" s="32"/>
      <c r="AP803" s="32"/>
      <c r="AQ803" s="32"/>
      <c r="AR803" s="32"/>
      <c r="AS803" s="32"/>
      <c r="AT803" s="32"/>
      <c r="AU803" s="32"/>
      <c r="AV803" s="32"/>
      <c r="AW803" s="32"/>
      <c r="AX803" s="32"/>
      <c r="AY803" s="32"/>
      <c r="AZ803" s="32"/>
      <c r="BA803" s="32"/>
      <c r="BB803" s="32"/>
      <c r="BC803" s="32"/>
      <c r="BD803" s="32"/>
      <c r="BE803" s="32"/>
      <c r="BF803" s="32"/>
      <c r="BG803" s="32"/>
      <c r="BH803" s="32"/>
      <c r="BI803" s="32"/>
      <c r="BJ803" s="32"/>
      <c r="BK803" s="32"/>
      <c r="BL803" s="32"/>
      <c r="BM803" s="32"/>
      <c r="BN803" s="32"/>
      <c r="BO803" s="32"/>
      <c r="BP803" s="32"/>
      <c r="BQ803" s="32"/>
      <c r="BR803" s="32"/>
      <c r="BS803" s="32"/>
      <c r="BT803" s="32"/>
      <c r="BU803" s="32"/>
      <c r="BV803" s="32"/>
      <c r="BW803" s="32"/>
      <c r="BX803" s="32"/>
      <c r="BY803" s="32"/>
      <c r="BZ803" s="32"/>
      <c r="CA803" s="32"/>
      <c r="CB803" s="32"/>
      <c r="CC803" s="32"/>
      <c r="CD803" s="32"/>
      <c r="CE803" s="32"/>
      <c r="CF803" s="32"/>
      <c r="CG803" s="32"/>
      <c r="CH803" s="32"/>
      <c r="CI803" s="32"/>
      <c r="CJ803" s="32"/>
      <c r="CK803" s="32"/>
      <c r="CL803" s="32"/>
      <c r="CM803" s="32"/>
      <c r="CN803" s="32"/>
      <c r="CO803" s="32"/>
      <c r="CP803" s="32"/>
      <c r="CQ803" s="32"/>
      <c r="CR803" s="32"/>
      <c r="CS803" s="32"/>
      <c r="CT803" s="32"/>
      <c r="CU803" s="32"/>
      <c r="CV803" s="32"/>
      <c r="CW803" s="32"/>
      <c r="CX803" s="32"/>
      <c r="CY803" s="32"/>
      <c r="CZ803" s="32"/>
      <c r="DA803" s="32"/>
      <c r="DB803" s="32"/>
      <c r="DC803" s="32"/>
      <c r="DD803" s="32"/>
      <c r="DE803" s="32"/>
      <c r="DF803" s="32"/>
      <c r="DG803" s="32"/>
      <c r="DH803" s="32"/>
      <c r="DI803" s="32"/>
      <c r="DJ803" s="32"/>
      <c r="DK803" s="32"/>
      <c r="DL803" s="32"/>
      <c r="DM803" s="32"/>
      <c r="DN803" s="32"/>
      <c r="DO803" s="32"/>
      <c r="DP803" s="32"/>
      <c r="DQ803" s="32"/>
      <c r="DR803" s="32"/>
      <c r="DS803" s="32"/>
      <c r="DT803" s="32"/>
      <c r="DU803" s="32"/>
      <c r="DV803" s="32"/>
      <c r="DW803" s="32"/>
      <c r="DX803" s="32"/>
      <c r="DY803" s="32"/>
      <c r="DZ803" s="32"/>
      <c r="EA803" s="32"/>
      <c r="EB803" s="32"/>
      <c r="EC803" s="32"/>
      <c r="ED803" s="32"/>
      <c r="EE803" s="32"/>
      <c r="EF803" s="32"/>
      <c r="EG803" s="32"/>
      <c r="EH803" s="32"/>
      <c r="EI803" s="32"/>
      <c r="EJ803" s="32"/>
      <c r="EK803" s="32"/>
      <c r="EL803" s="32"/>
      <c r="EM803" s="32"/>
      <c r="EN803" s="32"/>
      <c r="EO803" s="32"/>
      <c r="EP803" s="32"/>
      <c r="EQ803" s="32"/>
      <c r="ER803" s="32"/>
      <c r="ES803" s="32"/>
      <c r="ET803" s="32"/>
      <c r="EU803" s="32"/>
      <c r="EV803" s="32"/>
      <c r="EW803" s="32"/>
      <c r="EX803" s="32"/>
      <c r="EY803" s="32"/>
      <c r="EZ803" s="32"/>
      <c r="FA803" s="32"/>
      <c r="FB803" s="32"/>
      <c r="FC803" s="32"/>
      <c r="FD803" s="32"/>
      <c r="FE803" s="32"/>
      <c r="FF803" s="32"/>
      <c r="FG803" s="32"/>
      <c r="FH803" s="32"/>
      <c r="FI803" s="32"/>
      <c r="FJ803" s="32"/>
      <c r="FK803" s="32"/>
      <c r="FL803" s="32"/>
      <c r="FM803" s="32"/>
      <c r="FN803" s="32"/>
      <c r="FO803" s="32"/>
      <c r="FP803" s="32"/>
      <c r="FQ803" s="32"/>
      <c r="FR803" s="32"/>
      <c r="FS803" s="32"/>
      <c r="FT803" s="32"/>
      <c r="FU803" s="32"/>
      <c r="FV803" s="32"/>
      <c r="FW803" s="32"/>
      <c r="FX803" s="32"/>
      <c r="FY803" s="32"/>
      <c r="FZ803" s="32"/>
      <c r="GA803" s="32"/>
      <c r="GB803" s="32"/>
      <c r="GC803" s="32"/>
      <c r="GD803" s="32"/>
      <c r="GE803" s="32"/>
      <c r="GF803" s="32"/>
      <c r="GG803" s="32"/>
      <c r="GH803" s="32"/>
      <c r="GI803" s="32"/>
      <c r="GJ803" s="32"/>
      <c r="GK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</row>
    <row r="804" spans="1:258" ht="18" x14ac:dyDescent="0.25">
      <c r="A804" s="33">
        <f>LOOKUP(2,1/($A$4:$A803&lt;&gt;""),$A$4:$A803)+1</f>
        <v>796</v>
      </c>
      <c r="B804" s="34"/>
      <c r="C804" s="48"/>
      <c r="D804" s="35" t="str">
        <f ca="1">IFERROR(IF($E804="","",VLOOKUP($E804,'Currency Pairs'!$B$4:$D$1001,3,FALSE)),"")</f>
        <v/>
      </c>
      <c r="E804" s="47" t="str">
        <f ca="1">IFERROR(IF($D804="","",VLOOKUP($D804,'Currency Pairs'!$A$4:$B$1001,2,FALSE)),"")</f>
        <v/>
      </c>
      <c r="F804" s="48"/>
      <c r="G804" s="47"/>
      <c r="H804" s="47"/>
      <c r="I804" s="47"/>
      <c r="J804" s="49" t="str">
        <f t="shared" si="26"/>
        <v/>
      </c>
      <c r="K804" s="77"/>
      <c r="L804" s="47"/>
      <c r="M804" s="50"/>
      <c r="N804" s="51" t="str">
        <f>IF(OR($G804="",$L804=""),"",ROUND(IF($F804="Long",(L804-G804),(G804-L804)) * POWER(10, VLOOKUP($D804,'Currency Pairs'!$A:$C,3,FALSE)),0))</f>
        <v/>
      </c>
      <c r="O804" s="93" t="str">
        <f>IF($P804="","",(($P804+$Q804+$R804)/LOOKUP(2,1/($V$4:$V803&lt;&gt;""),$V$4:$V803)))</f>
        <v/>
      </c>
      <c r="P804" s="52"/>
      <c r="Q804" s="52"/>
      <c r="R804" s="52"/>
      <c r="S804" s="40" t="str">
        <f t="shared" si="27"/>
        <v/>
      </c>
      <c r="T804" s="64"/>
      <c r="U804" s="64"/>
      <c r="V804" s="39" t="str">
        <f>IF($P804="","",$P804+$Q804+LOOKUP(2,1/($V$4:$V803&lt;&gt;""),$V$4:$V803))</f>
        <v/>
      </c>
      <c r="W804" s="40"/>
      <c r="X804" s="40"/>
      <c r="Y804" s="33"/>
      <c r="Z804" s="33"/>
      <c r="AA804" s="33"/>
      <c r="AB804" s="33"/>
      <c r="AC804" s="33"/>
      <c r="AD804" s="33"/>
      <c r="AE804" s="33"/>
      <c r="AF804" s="33"/>
      <c r="AG804" s="33"/>
      <c r="AH804" s="33"/>
      <c r="AI804" s="33"/>
      <c r="AJ804" s="33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  <c r="CY804" s="33"/>
      <c r="CZ804" s="33"/>
      <c r="DA804" s="33"/>
      <c r="DB804" s="33"/>
      <c r="DC804" s="33"/>
      <c r="DD804" s="33"/>
      <c r="DE804" s="33"/>
      <c r="DF804" s="33"/>
      <c r="DG804" s="33"/>
      <c r="DH804" s="33"/>
      <c r="DI804" s="33"/>
      <c r="DJ804" s="33"/>
      <c r="DK804" s="33"/>
      <c r="DL804" s="33"/>
      <c r="DM804" s="33"/>
      <c r="DN804" s="33"/>
      <c r="DO804" s="33"/>
      <c r="DP804" s="33"/>
      <c r="DQ804" s="33"/>
      <c r="DR804" s="33"/>
      <c r="DS804" s="33"/>
      <c r="DT804" s="33"/>
      <c r="DU804" s="33"/>
      <c r="DV804" s="33"/>
      <c r="DW804" s="33"/>
      <c r="DX804" s="33"/>
      <c r="DY804" s="33"/>
      <c r="DZ804" s="33"/>
      <c r="EA804" s="33"/>
      <c r="EB804" s="33"/>
      <c r="EC804" s="33"/>
      <c r="ED804" s="33"/>
      <c r="EE804" s="33"/>
      <c r="EF804" s="33"/>
      <c r="EG804" s="33"/>
      <c r="EH804" s="33"/>
      <c r="EI804" s="33"/>
      <c r="EJ804" s="33"/>
      <c r="EK804" s="33"/>
      <c r="EL804" s="33"/>
      <c r="EM804" s="33"/>
      <c r="EN804" s="33"/>
      <c r="EO804" s="33"/>
      <c r="EP804" s="33"/>
      <c r="EQ804" s="33"/>
      <c r="ER804" s="33"/>
      <c r="ES804" s="33"/>
      <c r="ET804" s="33"/>
      <c r="EU804" s="33"/>
      <c r="EV804" s="33"/>
      <c r="EW804" s="33"/>
      <c r="EX804" s="33"/>
      <c r="EY804" s="33"/>
      <c r="EZ804" s="33"/>
      <c r="FA804" s="33"/>
      <c r="FB804" s="33"/>
      <c r="FC804" s="33"/>
      <c r="FD804" s="33"/>
      <c r="FE804" s="33"/>
      <c r="FF804" s="33"/>
      <c r="FG804" s="33"/>
      <c r="FH804" s="33"/>
      <c r="FI804" s="33"/>
      <c r="FJ804" s="33"/>
      <c r="FK804" s="33"/>
      <c r="FL804" s="33"/>
      <c r="FM804" s="33"/>
      <c r="FN804" s="33"/>
      <c r="FO804" s="33"/>
      <c r="FP804" s="33"/>
      <c r="FQ804" s="33"/>
      <c r="FR804" s="33"/>
      <c r="FS804" s="33"/>
      <c r="FT804" s="33"/>
      <c r="FU804" s="33"/>
      <c r="FV804" s="33"/>
      <c r="FW804" s="33"/>
      <c r="FX804" s="33"/>
      <c r="FY804" s="33"/>
      <c r="FZ804" s="33"/>
      <c r="GA804" s="33"/>
      <c r="GB804" s="33"/>
      <c r="GC804" s="33"/>
      <c r="GD804" s="33"/>
      <c r="GE804" s="33"/>
      <c r="GF804" s="33"/>
      <c r="GG804" s="33"/>
      <c r="GH804" s="33"/>
      <c r="GI804" s="33"/>
      <c r="GJ804" s="33"/>
      <c r="GK804" s="33"/>
      <c r="GL804" s="33"/>
      <c r="GM804" s="33"/>
      <c r="GN804" s="33"/>
      <c r="GO804" s="33"/>
      <c r="GP804" s="33"/>
      <c r="GQ804" s="33"/>
      <c r="GR804" s="33"/>
      <c r="GS804" s="33"/>
      <c r="GT804" s="33"/>
      <c r="GU804" s="33"/>
      <c r="GV804" s="33"/>
      <c r="GW804" s="33"/>
      <c r="GX804" s="33"/>
      <c r="GY804" s="33"/>
      <c r="GZ804" s="33"/>
      <c r="HA804" s="33"/>
      <c r="HB804" s="33"/>
      <c r="HC804" s="33"/>
      <c r="HD804" s="33"/>
      <c r="HE804" s="33"/>
      <c r="HF804" s="33"/>
      <c r="HG804" s="33"/>
      <c r="HH804" s="33"/>
      <c r="HI804" s="33"/>
      <c r="HJ804" s="33"/>
      <c r="HK804" s="33"/>
      <c r="HL804" s="33"/>
      <c r="HM804" s="33"/>
      <c r="HN804" s="33"/>
      <c r="HO804" s="33"/>
      <c r="HP804" s="33"/>
      <c r="HQ804" s="33"/>
      <c r="HR804" s="33"/>
      <c r="HS804" s="33"/>
      <c r="HT804" s="33"/>
      <c r="HU804" s="33"/>
      <c r="HV804" s="33"/>
      <c r="HW804" s="33"/>
      <c r="HX804" s="33"/>
      <c r="HY804" s="33"/>
      <c r="HZ804" s="33"/>
      <c r="IA804" s="33"/>
      <c r="IB804" s="33"/>
      <c r="IC804" s="33"/>
      <c r="ID804" s="33"/>
      <c r="IE804" s="33"/>
      <c r="IF804" s="33"/>
      <c r="IG804" s="33"/>
      <c r="IH804" s="33"/>
      <c r="II804" s="33"/>
      <c r="IJ804" s="33"/>
      <c r="IK804" s="33"/>
      <c r="IL804" s="33"/>
      <c r="IM804" s="33"/>
      <c r="IN804" s="33"/>
      <c r="IO804" s="33"/>
      <c r="IP804" s="33"/>
      <c r="IQ804" s="33"/>
      <c r="IR804" s="33"/>
      <c r="IS804" s="33"/>
      <c r="IT804" s="33"/>
      <c r="IU804" s="33"/>
      <c r="IV804" s="33"/>
      <c r="IW804" s="33"/>
      <c r="IX804" s="33"/>
    </row>
    <row r="805" spans="1:258" ht="18" x14ac:dyDescent="0.25">
      <c r="A805" s="24">
        <f>LOOKUP(2,1/($A$4:$A804&lt;&gt;""),$A$4:$A804)+1</f>
        <v>797</v>
      </c>
      <c r="B805" s="25"/>
      <c r="C805" s="42"/>
      <c r="D805" s="26" t="str">
        <f ca="1">IFERROR(IF($E805="","",VLOOKUP($E805,'Currency Pairs'!$B$4:$D$1001,3,FALSE)),"")</f>
        <v/>
      </c>
      <c r="E805" s="41" t="str">
        <f ca="1">IFERROR(IF($D805="","",VLOOKUP($D805,'Currency Pairs'!$A$4:$B$1001,2,FALSE)),"")</f>
        <v/>
      </c>
      <c r="F805" s="42"/>
      <c r="G805" s="41"/>
      <c r="H805" s="41"/>
      <c r="I805" s="41"/>
      <c r="J805" s="43" t="str">
        <f t="shared" si="26"/>
        <v/>
      </c>
      <c r="K805" s="76"/>
      <c r="L805" s="41"/>
      <c r="M805" s="44"/>
      <c r="N805" s="45" t="str">
        <f>IF(OR($G805="",$L805=""),"",ROUND(IF($F805="Long",(L805-G805),(G805-L805)) * POWER(10, VLOOKUP($D805,'Currency Pairs'!$A:$C,3,FALSE)),0))</f>
        <v/>
      </c>
      <c r="O805" s="89" t="str">
        <f>IF($P805="","",(($P805+$Q805+$R805)/LOOKUP(2,1/($V$4:$V804&lt;&gt;""),$V$4:$V804)))</f>
        <v/>
      </c>
      <c r="P805" s="46"/>
      <c r="Q805" s="46"/>
      <c r="R805" s="46"/>
      <c r="S805" s="31" t="str">
        <f t="shared" si="27"/>
        <v/>
      </c>
      <c r="T805" s="63"/>
      <c r="U805" s="63"/>
      <c r="V805" s="30" t="str">
        <f>IF($P805="","",$P805+$Q805+LOOKUP(2,1/($V$4:$V804&lt;&gt;""),$V$4:$V804))</f>
        <v/>
      </c>
      <c r="W805" s="31"/>
      <c r="X805" s="31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32"/>
      <c r="AO805" s="32"/>
      <c r="AP805" s="32"/>
      <c r="AQ805" s="32"/>
      <c r="AR805" s="32"/>
      <c r="AS805" s="32"/>
      <c r="AT805" s="32"/>
      <c r="AU805" s="32"/>
      <c r="AV805" s="32"/>
      <c r="AW805" s="32"/>
      <c r="AX805" s="32"/>
      <c r="AY805" s="32"/>
      <c r="AZ805" s="32"/>
      <c r="BA805" s="32"/>
      <c r="BB805" s="32"/>
      <c r="BC805" s="32"/>
      <c r="BD805" s="32"/>
      <c r="BE805" s="32"/>
      <c r="BF805" s="32"/>
      <c r="BG805" s="32"/>
      <c r="BH805" s="32"/>
      <c r="BI805" s="32"/>
      <c r="BJ805" s="32"/>
      <c r="BK805" s="32"/>
      <c r="BL805" s="32"/>
      <c r="BM805" s="32"/>
      <c r="BN805" s="32"/>
      <c r="BO805" s="32"/>
      <c r="BP805" s="32"/>
      <c r="BQ805" s="32"/>
      <c r="BR805" s="32"/>
      <c r="BS805" s="32"/>
      <c r="BT805" s="32"/>
      <c r="BU805" s="32"/>
      <c r="BV805" s="32"/>
      <c r="BW805" s="32"/>
      <c r="BX805" s="32"/>
      <c r="BY805" s="32"/>
      <c r="BZ805" s="32"/>
      <c r="CA805" s="32"/>
      <c r="CB805" s="32"/>
      <c r="CC805" s="32"/>
      <c r="CD805" s="32"/>
      <c r="CE805" s="32"/>
      <c r="CF805" s="32"/>
      <c r="CG805" s="32"/>
      <c r="CH805" s="32"/>
      <c r="CI805" s="32"/>
      <c r="CJ805" s="32"/>
      <c r="CK805" s="32"/>
      <c r="CL805" s="32"/>
      <c r="CM805" s="32"/>
      <c r="CN805" s="32"/>
      <c r="CO805" s="32"/>
      <c r="CP805" s="32"/>
      <c r="CQ805" s="32"/>
      <c r="CR805" s="32"/>
      <c r="CS805" s="32"/>
      <c r="CT805" s="32"/>
      <c r="CU805" s="32"/>
      <c r="CV805" s="32"/>
      <c r="CW805" s="32"/>
      <c r="CX805" s="32"/>
      <c r="CY805" s="32"/>
      <c r="CZ805" s="32"/>
      <c r="DA805" s="32"/>
      <c r="DB805" s="32"/>
      <c r="DC805" s="32"/>
      <c r="DD805" s="32"/>
      <c r="DE805" s="32"/>
      <c r="DF805" s="32"/>
      <c r="DG805" s="32"/>
      <c r="DH805" s="32"/>
      <c r="DI805" s="32"/>
      <c r="DJ805" s="32"/>
      <c r="DK805" s="32"/>
      <c r="DL805" s="32"/>
      <c r="DM805" s="32"/>
      <c r="DN805" s="32"/>
      <c r="DO805" s="32"/>
      <c r="DP805" s="32"/>
      <c r="DQ805" s="32"/>
      <c r="DR805" s="32"/>
      <c r="DS805" s="32"/>
      <c r="DT805" s="32"/>
      <c r="DU805" s="32"/>
      <c r="DV805" s="32"/>
      <c r="DW805" s="32"/>
      <c r="DX805" s="32"/>
      <c r="DY805" s="32"/>
      <c r="DZ805" s="32"/>
      <c r="EA805" s="32"/>
      <c r="EB805" s="32"/>
      <c r="EC805" s="32"/>
      <c r="ED805" s="32"/>
      <c r="EE805" s="32"/>
      <c r="EF805" s="32"/>
      <c r="EG805" s="32"/>
      <c r="EH805" s="32"/>
      <c r="EI805" s="32"/>
      <c r="EJ805" s="32"/>
      <c r="EK805" s="32"/>
      <c r="EL805" s="32"/>
      <c r="EM805" s="32"/>
      <c r="EN805" s="32"/>
      <c r="EO805" s="32"/>
      <c r="EP805" s="32"/>
      <c r="EQ805" s="32"/>
      <c r="ER805" s="32"/>
      <c r="ES805" s="32"/>
      <c r="ET805" s="32"/>
      <c r="EU805" s="32"/>
      <c r="EV805" s="32"/>
      <c r="EW805" s="32"/>
      <c r="EX805" s="32"/>
      <c r="EY805" s="32"/>
      <c r="EZ805" s="32"/>
      <c r="FA805" s="32"/>
      <c r="FB805" s="32"/>
      <c r="FC805" s="32"/>
      <c r="FD805" s="32"/>
      <c r="FE805" s="32"/>
      <c r="FF805" s="32"/>
      <c r="FG805" s="32"/>
      <c r="FH805" s="32"/>
      <c r="FI805" s="32"/>
      <c r="FJ805" s="32"/>
      <c r="FK805" s="32"/>
      <c r="FL805" s="32"/>
      <c r="FM805" s="32"/>
      <c r="FN805" s="32"/>
      <c r="FO805" s="32"/>
      <c r="FP805" s="32"/>
      <c r="FQ805" s="32"/>
      <c r="FR805" s="32"/>
      <c r="FS805" s="32"/>
      <c r="FT805" s="32"/>
      <c r="FU805" s="32"/>
      <c r="FV805" s="32"/>
      <c r="FW805" s="32"/>
      <c r="FX805" s="32"/>
      <c r="FY805" s="32"/>
      <c r="FZ805" s="32"/>
      <c r="GA805" s="32"/>
      <c r="GB805" s="32"/>
      <c r="GC805" s="32"/>
      <c r="GD805" s="32"/>
      <c r="GE805" s="32"/>
      <c r="GF805" s="32"/>
      <c r="GG805" s="32"/>
      <c r="GH805" s="32"/>
      <c r="GI805" s="32"/>
      <c r="GJ805" s="32"/>
      <c r="GK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</row>
    <row r="806" spans="1:258" ht="18" x14ac:dyDescent="0.25">
      <c r="A806" s="33">
        <f>LOOKUP(2,1/($A$4:$A805&lt;&gt;""),$A$4:$A805)+1</f>
        <v>798</v>
      </c>
      <c r="B806" s="34"/>
      <c r="C806" s="48"/>
      <c r="D806" s="35" t="str">
        <f ca="1">IFERROR(IF($E806="","",VLOOKUP($E806,'Currency Pairs'!$B$4:$D$1001,3,FALSE)),"")</f>
        <v/>
      </c>
      <c r="E806" s="47" t="str">
        <f ca="1">IFERROR(IF($D806="","",VLOOKUP($D806,'Currency Pairs'!$A$4:$B$1001,2,FALSE)),"")</f>
        <v/>
      </c>
      <c r="F806" s="48"/>
      <c r="G806" s="47"/>
      <c r="H806" s="47"/>
      <c r="I806" s="47"/>
      <c r="J806" s="49" t="str">
        <f t="shared" si="26"/>
        <v/>
      </c>
      <c r="K806" s="77"/>
      <c r="L806" s="47"/>
      <c r="M806" s="50"/>
      <c r="N806" s="51" t="str">
        <f>IF(OR($G806="",$L806=""),"",ROUND(IF($F806="Long",(L806-G806),(G806-L806)) * POWER(10, VLOOKUP($D806,'Currency Pairs'!$A:$C,3,FALSE)),0))</f>
        <v/>
      </c>
      <c r="O806" s="93" t="str">
        <f>IF($P806="","",(($P806+$Q806+$R806)/LOOKUP(2,1/($V$4:$V805&lt;&gt;""),$V$4:$V805)))</f>
        <v/>
      </c>
      <c r="P806" s="52"/>
      <c r="Q806" s="52"/>
      <c r="R806" s="52"/>
      <c r="S806" s="40" t="str">
        <f t="shared" si="27"/>
        <v/>
      </c>
      <c r="T806" s="64"/>
      <c r="U806" s="64"/>
      <c r="V806" s="39" t="str">
        <f>IF($P806="","",$P806+$Q806+LOOKUP(2,1/($V$4:$V805&lt;&gt;""),$V$4:$V805))</f>
        <v/>
      </c>
      <c r="W806" s="40"/>
      <c r="X806" s="40"/>
      <c r="Y806" s="33"/>
      <c r="Z806" s="33"/>
      <c r="AA806" s="33"/>
      <c r="AB806" s="33"/>
      <c r="AC806" s="33"/>
      <c r="AD806" s="33"/>
      <c r="AE806" s="33"/>
      <c r="AF806" s="33"/>
      <c r="AG806" s="33"/>
      <c r="AH806" s="33"/>
      <c r="AI806" s="33"/>
      <c r="AJ806" s="33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  <c r="CY806" s="33"/>
      <c r="CZ806" s="33"/>
      <c r="DA806" s="33"/>
      <c r="DB806" s="33"/>
      <c r="DC806" s="33"/>
      <c r="DD806" s="33"/>
      <c r="DE806" s="33"/>
      <c r="DF806" s="33"/>
      <c r="DG806" s="33"/>
      <c r="DH806" s="33"/>
      <c r="DI806" s="33"/>
      <c r="DJ806" s="33"/>
      <c r="DK806" s="33"/>
      <c r="DL806" s="33"/>
      <c r="DM806" s="33"/>
      <c r="DN806" s="33"/>
      <c r="DO806" s="33"/>
      <c r="DP806" s="33"/>
      <c r="DQ806" s="33"/>
      <c r="DR806" s="33"/>
      <c r="DS806" s="33"/>
      <c r="DT806" s="33"/>
      <c r="DU806" s="33"/>
      <c r="DV806" s="33"/>
      <c r="DW806" s="33"/>
      <c r="DX806" s="33"/>
      <c r="DY806" s="33"/>
      <c r="DZ806" s="33"/>
      <c r="EA806" s="33"/>
      <c r="EB806" s="33"/>
      <c r="EC806" s="33"/>
      <c r="ED806" s="33"/>
      <c r="EE806" s="33"/>
      <c r="EF806" s="33"/>
      <c r="EG806" s="33"/>
      <c r="EH806" s="33"/>
      <c r="EI806" s="33"/>
      <c r="EJ806" s="33"/>
      <c r="EK806" s="33"/>
      <c r="EL806" s="33"/>
      <c r="EM806" s="33"/>
      <c r="EN806" s="33"/>
      <c r="EO806" s="33"/>
      <c r="EP806" s="33"/>
      <c r="EQ806" s="33"/>
      <c r="ER806" s="33"/>
      <c r="ES806" s="33"/>
      <c r="ET806" s="33"/>
      <c r="EU806" s="33"/>
      <c r="EV806" s="33"/>
      <c r="EW806" s="33"/>
      <c r="EX806" s="33"/>
      <c r="EY806" s="33"/>
      <c r="EZ806" s="33"/>
      <c r="FA806" s="33"/>
      <c r="FB806" s="33"/>
      <c r="FC806" s="33"/>
      <c r="FD806" s="33"/>
      <c r="FE806" s="33"/>
      <c r="FF806" s="33"/>
      <c r="FG806" s="33"/>
      <c r="FH806" s="33"/>
      <c r="FI806" s="33"/>
      <c r="FJ806" s="33"/>
      <c r="FK806" s="33"/>
      <c r="FL806" s="33"/>
      <c r="FM806" s="33"/>
      <c r="FN806" s="33"/>
      <c r="FO806" s="33"/>
      <c r="FP806" s="33"/>
      <c r="FQ806" s="33"/>
      <c r="FR806" s="33"/>
      <c r="FS806" s="33"/>
      <c r="FT806" s="33"/>
      <c r="FU806" s="33"/>
      <c r="FV806" s="33"/>
      <c r="FW806" s="33"/>
      <c r="FX806" s="33"/>
      <c r="FY806" s="33"/>
      <c r="FZ806" s="33"/>
      <c r="GA806" s="33"/>
      <c r="GB806" s="33"/>
      <c r="GC806" s="33"/>
      <c r="GD806" s="33"/>
      <c r="GE806" s="33"/>
      <c r="GF806" s="33"/>
      <c r="GG806" s="33"/>
      <c r="GH806" s="33"/>
      <c r="GI806" s="33"/>
      <c r="GJ806" s="33"/>
      <c r="GK806" s="33"/>
      <c r="GL806" s="33"/>
      <c r="GM806" s="33"/>
      <c r="GN806" s="33"/>
      <c r="GO806" s="33"/>
      <c r="GP806" s="33"/>
      <c r="GQ806" s="33"/>
      <c r="GR806" s="33"/>
      <c r="GS806" s="33"/>
      <c r="GT806" s="33"/>
      <c r="GU806" s="33"/>
      <c r="GV806" s="33"/>
      <c r="GW806" s="33"/>
      <c r="GX806" s="33"/>
      <c r="GY806" s="33"/>
      <c r="GZ806" s="33"/>
      <c r="HA806" s="33"/>
      <c r="HB806" s="33"/>
      <c r="HC806" s="33"/>
      <c r="HD806" s="33"/>
      <c r="HE806" s="33"/>
      <c r="HF806" s="33"/>
      <c r="HG806" s="33"/>
      <c r="HH806" s="33"/>
      <c r="HI806" s="33"/>
      <c r="HJ806" s="33"/>
      <c r="HK806" s="33"/>
      <c r="HL806" s="33"/>
      <c r="HM806" s="33"/>
      <c r="HN806" s="33"/>
      <c r="HO806" s="33"/>
      <c r="HP806" s="33"/>
      <c r="HQ806" s="33"/>
      <c r="HR806" s="33"/>
      <c r="HS806" s="33"/>
      <c r="HT806" s="33"/>
      <c r="HU806" s="33"/>
      <c r="HV806" s="33"/>
      <c r="HW806" s="33"/>
      <c r="HX806" s="33"/>
      <c r="HY806" s="33"/>
      <c r="HZ806" s="33"/>
      <c r="IA806" s="33"/>
      <c r="IB806" s="33"/>
      <c r="IC806" s="33"/>
      <c r="ID806" s="33"/>
      <c r="IE806" s="33"/>
      <c r="IF806" s="33"/>
      <c r="IG806" s="33"/>
      <c r="IH806" s="33"/>
      <c r="II806" s="33"/>
      <c r="IJ806" s="33"/>
      <c r="IK806" s="33"/>
      <c r="IL806" s="33"/>
      <c r="IM806" s="33"/>
      <c r="IN806" s="33"/>
      <c r="IO806" s="33"/>
      <c r="IP806" s="33"/>
      <c r="IQ806" s="33"/>
      <c r="IR806" s="33"/>
      <c r="IS806" s="33"/>
      <c r="IT806" s="33"/>
      <c r="IU806" s="33"/>
      <c r="IV806" s="33"/>
      <c r="IW806" s="33"/>
      <c r="IX806" s="33"/>
    </row>
    <row r="807" spans="1:258" ht="18" x14ac:dyDescent="0.25">
      <c r="A807" s="24">
        <f>LOOKUP(2,1/($A$4:$A806&lt;&gt;""),$A$4:$A806)+1</f>
        <v>799</v>
      </c>
      <c r="B807" s="25"/>
      <c r="C807" s="42"/>
      <c r="D807" s="26" t="str">
        <f ca="1">IFERROR(IF($E807="","",VLOOKUP($E807,'Currency Pairs'!$B$4:$D$1001,3,FALSE)),"")</f>
        <v/>
      </c>
      <c r="E807" s="41" t="str">
        <f ca="1">IFERROR(IF($D807="","",VLOOKUP($D807,'Currency Pairs'!$A$4:$B$1001,2,FALSE)),"")</f>
        <v/>
      </c>
      <c r="F807" s="42"/>
      <c r="G807" s="41"/>
      <c r="H807" s="41"/>
      <c r="I807" s="41"/>
      <c r="J807" s="43" t="str">
        <f t="shared" si="26"/>
        <v/>
      </c>
      <c r="K807" s="76"/>
      <c r="L807" s="41"/>
      <c r="M807" s="44"/>
      <c r="N807" s="45" t="str">
        <f>IF(OR($G807="",$L807=""),"",ROUND(IF($F807="Long",(L807-G807),(G807-L807)) * POWER(10, VLOOKUP($D807,'Currency Pairs'!$A:$C,3,FALSE)),0))</f>
        <v/>
      </c>
      <c r="O807" s="89" t="str">
        <f>IF($P807="","",(($P807+$Q807+$R807)/LOOKUP(2,1/($V$4:$V806&lt;&gt;""),$V$4:$V806)))</f>
        <v/>
      </c>
      <c r="P807" s="46"/>
      <c r="Q807" s="46"/>
      <c r="R807" s="46"/>
      <c r="S807" s="31" t="str">
        <f t="shared" si="27"/>
        <v/>
      </c>
      <c r="T807" s="63"/>
      <c r="U807" s="63"/>
      <c r="V807" s="30" t="str">
        <f>IF($P807="","",$P807+$Q807+LOOKUP(2,1/($V$4:$V806&lt;&gt;""),$V$4:$V806))</f>
        <v/>
      </c>
      <c r="W807" s="31"/>
      <c r="X807" s="31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32"/>
      <c r="AO807" s="32"/>
      <c r="AP807" s="32"/>
      <c r="AQ807" s="32"/>
      <c r="AR807" s="32"/>
      <c r="AS807" s="32"/>
      <c r="AT807" s="32"/>
      <c r="AU807" s="32"/>
      <c r="AV807" s="32"/>
      <c r="AW807" s="32"/>
      <c r="AX807" s="32"/>
      <c r="AY807" s="32"/>
      <c r="AZ807" s="32"/>
      <c r="BA807" s="32"/>
      <c r="BB807" s="32"/>
      <c r="BC807" s="32"/>
      <c r="BD807" s="32"/>
      <c r="BE807" s="32"/>
      <c r="BF807" s="32"/>
      <c r="BG807" s="32"/>
      <c r="BH807" s="32"/>
      <c r="BI807" s="32"/>
      <c r="BJ807" s="32"/>
      <c r="BK807" s="32"/>
      <c r="BL807" s="32"/>
      <c r="BM807" s="32"/>
      <c r="BN807" s="32"/>
      <c r="BO807" s="32"/>
      <c r="BP807" s="32"/>
      <c r="BQ807" s="32"/>
      <c r="BR807" s="32"/>
      <c r="BS807" s="32"/>
      <c r="BT807" s="32"/>
      <c r="BU807" s="32"/>
      <c r="BV807" s="32"/>
      <c r="BW807" s="32"/>
      <c r="BX807" s="32"/>
      <c r="BY807" s="32"/>
      <c r="BZ807" s="32"/>
      <c r="CA807" s="32"/>
      <c r="CB807" s="32"/>
      <c r="CC807" s="32"/>
      <c r="CD807" s="32"/>
      <c r="CE807" s="32"/>
      <c r="CF807" s="32"/>
      <c r="CG807" s="32"/>
      <c r="CH807" s="32"/>
      <c r="CI807" s="32"/>
      <c r="CJ807" s="32"/>
      <c r="CK807" s="32"/>
      <c r="CL807" s="32"/>
      <c r="CM807" s="32"/>
      <c r="CN807" s="32"/>
      <c r="CO807" s="32"/>
      <c r="CP807" s="32"/>
      <c r="CQ807" s="32"/>
      <c r="CR807" s="32"/>
      <c r="CS807" s="32"/>
      <c r="CT807" s="32"/>
      <c r="CU807" s="32"/>
      <c r="CV807" s="32"/>
      <c r="CW807" s="32"/>
      <c r="CX807" s="32"/>
      <c r="CY807" s="32"/>
      <c r="CZ807" s="32"/>
      <c r="DA807" s="32"/>
      <c r="DB807" s="32"/>
      <c r="DC807" s="32"/>
      <c r="DD807" s="32"/>
      <c r="DE807" s="32"/>
      <c r="DF807" s="32"/>
      <c r="DG807" s="32"/>
      <c r="DH807" s="32"/>
      <c r="DI807" s="32"/>
      <c r="DJ807" s="32"/>
      <c r="DK807" s="32"/>
      <c r="DL807" s="32"/>
      <c r="DM807" s="32"/>
      <c r="DN807" s="32"/>
      <c r="DO807" s="32"/>
      <c r="DP807" s="32"/>
      <c r="DQ807" s="32"/>
      <c r="DR807" s="32"/>
      <c r="DS807" s="32"/>
      <c r="DT807" s="32"/>
      <c r="DU807" s="32"/>
      <c r="DV807" s="32"/>
      <c r="DW807" s="32"/>
      <c r="DX807" s="32"/>
      <c r="DY807" s="32"/>
      <c r="DZ807" s="32"/>
      <c r="EA807" s="32"/>
      <c r="EB807" s="32"/>
      <c r="EC807" s="32"/>
      <c r="ED807" s="32"/>
      <c r="EE807" s="32"/>
      <c r="EF807" s="32"/>
      <c r="EG807" s="32"/>
      <c r="EH807" s="32"/>
      <c r="EI807" s="32"/>
      <c r="EJ807" s="32"/>
      <c r="EK807" s="32"/>
      <c r="EL807" s="32"/>
      <c r="EM807" s="32"/>
      <c r="EN807" s="32"/>
      <c r="EO807" s="32"/>
      <c r="EP807" s="32"/>
      <c r="EQ807" s="32"/>
      <c r="ER807" s="32"/>
      <c r="ES807" s="32"/>
      <c r="ET807" s="32"/>
      <c r="EU807" s="32"/>
      <c r="EV807" s="32"/>
      <c r="EW807" s="32"/>
      <c r="EX807" s="32"/>
      <c r="EY807" s="32"/>
      <c r="EZ807" s="32"/>
      <c r="FA807" s="32"/>
      <c r="FB807" s="32"/>
      <c r="FC807" s="32"/>
      <c r="FD807" s="32"/>
      <c r="FE807" s="32"/>
      <c r="FF807" s="32"/>
      <c r="FG807" s="32"/>
      <c r="FH807" s="32"/>
      <c r="FI807" s="32"/>
      <c r="FJ807" s="32"/>
      <c r="FK807" s="32"/>
      <c r="FL807" s="32"/>
      <c r="FM807" s="32"/>
      <c r="FN807" s="32"/>
      <c r="FO807" s="32"/>
      <c r="FP807" s="32"/>
      <c r="FQ807" s="32"/>
      <c r="FR807" s="32"/>
      <c r="FS807" s="32"/>
      <c r="FT807" s="32"/>
      <c r="FU807" s="32"/>
      <c r="FV807" s="32"/>
      <c r="FW807" s="32"/>
      <c r="FX807" s="32"/>
      <c r="FY807" s="32"/>
      <c r="FZ807" s="32"/>
      <c r="GA807" s="32"/>
      <c r="GB807" s="32"/>
      <c r="GC807" s="32"/>
      <c r="GD807" s="32"/>
      <c r="GE807" s="32"/>
      <c r="GF807" s="32"/>
      <c r="GG807" s="32"/>
      <c r="GH807" s="32"/>
      <c r="GI807" s="32"/>
      <c r="GJ807" s="32"/>
      <c r="GK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</row>
    <row r="808" spans="1:258" ht="18" x14ac:dyDescent="0.25">
      <c r="A808" s="33">
        <f>LOOKUP(2,1/($A$4:$A807&lt;&gt;""),$A$4:$A807)+1</f>
        <v>800</v>
      </c>
      <c r="B808" s="34"/>
      <c r="C808" s="48"/>
      <c r="D808" s="35" t="str">
        <f ca="1">IFERROR(IF($E808="","",VLOOKUP($E808,'Currency Pairs'!$B$4:$D$1001,3,FALSE)),"")</f>
        <v/>
      </c>
      <c r="E808" s="47" t="str">
        <f ca="1">IFERROR(IF($D808="","",VLOOKUP($D808,'Currency Pairs'!$A$4:$B$1001,2,FALSE)),"")</f>
        <v/>
      </c>
      <c r="F808" s="48"/>
      <c r="G808" s="47"/>
      <c r="H808" s="47"/>
      <c r="I808" s="47"/>
      <c r="J808" s="49" t="str">
        <f t="shared" si="26"/>
        <v/>
      </c>
      <c r="K808" s="77"/>
      <c r="L808" s="47"/>
      <c r="M808" s="50"/>
      <c r="N808" s="51" t="str">
        <f>IF(OR($G808="",$L808=""),"",ROUND(IF($F808="Long",(L808-G808),(G808-L808)) * POWER(10, VLOOKUP($D808,'Currency Pairs'!$A:$C,3,FALSE)),0))</f>
        <v/>
      </c>
      <c r="O808" s="93" t="str">
        <f>IF($P808="","",(($P808+$Q808+$R808)/LOOKUP(2,1/($V$4:$V807&lt;&gt;""),$V$4:$V807)))</f>
        <v/>
      </c>
      <c r="P808" s="52"/>
      <c r="Q808" s="52"/>
      <c r="R808" s="52"/>
      <c r="S808" s="40" t="str">
        <f t="shared" si="27"/>
        <v/>
      </c>
      <c r="T808" s="64"/>
      <c r="U808" s="64"/>
      <c r="V808" s="39" t="str">
        <f>IF($P808="","",$P808+$Q808+LOOKUP(2,1/($V$4:$V807&lt;&gt;""),$V$4:$V807))</f>
        <v/>
      </c>
      <c r="W808" s="40"/>
      <c r="X808" s="40"/>
      <c r="Y808" s="33"/>
      <c r="Z808" s="33"/>
      <c r="AA808" s="33"/>
      <c r="AB808" s="33"/>
      <c r="AC808" s="33"/>
      <c r="AD808" s="33"/>
      <c r="AE808" s="33"/>
      <c r="AF808" s="33"/>
      <c r="AG808" s="33"/>
      <c r="AH808" s="33"/>
      <c r="AI808" s="33"/>
      <c r="AJ808" s="33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  <c r="CY808" s="33"/>
      <c r="CZ808" s="33"/>
      <c r="DA808" s="33"/>
      <c r="DB808" s="33"/>
      <c r="DC808" s="33"/>
      <c r="DD808" s="33"/>
      <c r="DE808" s="33"/>
      <c r="DF808" s="33"/>
      <c r="DG808" s="33"/>
      <c r="DH808" s="33"/>
      <c r="DI808" s="33"/>
      <c r="DJ808" s="33"/>
      <c r="DK808" s="33"/>
      <c r="DL808" s="33"/>
      <c r="DM808" s="33"/>
      <c r="DN808" s="33"/>
      <c r="DO808" s="33"/>
      <c r="DP808" s="33"/>
      <c r="DQ808" s="33"/>
      <c r="DR808" s="33"/>
      <c r="DS808" s="33"/>
      <c r="DT808" s="33"/>
      <c r="DU808" s="33"/>
      <c r="DV808" s="33"/>
      <c r="DW808" s="33"/>
      <c r="DX808" s="33"/>
      <c r="DY808" s="33"/>
      <c r="DZ808" s="33"/>
      <c r="EA808" s="33"/>
      <c r="EB808" s="33"/>
      <c r="EC808" s="33"/>
      <c r="ED808" s="33"/>
      <c r="EE808" s="33"/>
      <c r="EF808" s="33"/>
      <c r="EG808" s="33"/>
      <c r="EH808" s="33"/>
      <c r="EI808" s="33"/>
      <c r="EJ808" s="33"/>
      <c r="EK808" s="33"/>
      <c r="EL808" s="33"/>
      <c r="EM808" s="33"/>
      <c r="EN808" s="33"/>
      <c r="EO808" s="33"/>
      <c r="EP808" s="33"/>
      <c r="EQ808" s="33"/>
      <c r="ER808" s="33"/>
      <c r="ES808" s="33"/>
      <c r="ET808" s="33"/>
      <c r="EU808" s="33"/>
      <c r="EV808" s="33"/>
      <c r="EW808" s="33"/>
      <c r="EX808" s="33"/>
      <c r="EY808" s="33"/>
      <c r="EZ808" s="33"/>
      <c r="FA808" s="33"/>
      <c r="FB808" s="33"/>
      <c r="FC808" s="33"/>
      <c r="FD808" s="33"/>
      <c r="FE808" s="33"/>
      <c r="FF808" s="33"/>
      <c r="FG808" s="33"/>
      <c r="FH808" s="33"/>
      <c r="FI808" s="33"/>
      <c r="FJ808" s="33"/>
      <c r="FK808" s="33"/>
      <c r="FL808" s="33"/>
      <c r="FM808" s="33"/>
      <c r="FN808" s="33"/>
      <c r="FO808" s="33"/>
      <c r="FP808" s="33"/>
      <c r="FQ808" s="33"/>
      <c r="FR808" s="33"/>
      <c r="FS808" s="33"/>
      <c r="FT808" s="33"/>
      <c r="FU808" s="33"/>
      <c r="FV808" s="33"/>
      <c r="FW808" s="33"/>
      <c r="FX808" s="33"/>
      <c r="FY808" s="33"/>
      <c r="FZ808" s="33"/>
      <c r="GA808" s="33"/>
      <c r="GB808" s="33"/>
      <c r="GC808" s="33"/>
      <c r="GD808" s="33"/>
      <c r="GE808" s="33"/>
      <c r="GF808" s="33"/>
      <c r="GG808" s="33"/>
      <c r="GH808" s="33"/>
      <c r="GI808" s="33"/>
      <c r="GJ808" s="33"/>
      <c r="GK808" s="33"/>
      <c r="GL808" s="33"/>
      <c r="GM808" s="33"/>
      <c r="GN808" s="33"/>
      <c r="GO808" s="33"/>
      <c r="GP808" s="33"/>
      <c r="GQ808" s="33"/>
      <c r="GR808" s="33"/>
      <c r="GS808" s="33"/>
      <c r="GT808" s="33"/>
      <c r="GU808" s="33"/>
      <c r="GV808" s="33"/>
      <c r="GW808" s="33"/>
      <c r="GX808" s="33"/>
      <c r="GY808" s="33"/>
      <c r="GZ808" s="33"/>
      <c r="HA808" s="33"/>
      <c r="HB808" s="33"/>
      <c r="HC808" s="33"/>
      <c r="HD808" s="33"/>
      <c r="HE808" s="33"/>
      <c r="HF808" s="33"/>
      <c r="HG808" s="33"/>
      <c r="HH808" s="33"/>
      <c r="HI808" s="33"/>
      <c r="HJ808" s="33"/>
      <c r="HK808" s="33"/>
      <c r="HL808" s="33"/>
      <c r="HM808" s="33"/>
      <c r="HN808" s="33"/>
      <c r="HO808" s="33"/>
      <c r="HP808" s="33"/>
      <c r="HQ808" s="33"/>
      <c r="HR808" s="33"/>
      <c r="HS808" s="33"/>
      <c r="HT808" s="33"/>
      <c r="HU808" s="33"/>
      <c r="HV808" s="33"/>
      <c r="HW808" s="33"/>
      <c r="HX808" s="33"/>
      <c r="HY808" s="33"/>
      <c r="HZ808" s="33"/>
      <c r="IA808" s="33"/>
      <c r="IB808" s="33"/>
      <c r="IC808" s="33"/>
      <c r="ID808" s="33"/>
      <c r="IE808" s="33"/>
      <c r="IF808" s="33"/>
      <c r="IG808" s="33"/>
      <c r="IH808" s="33"/>
      <c r="II808" s="33"/>
      <c r="IJ808" s="33"/>
      <c r="IK808" s="33"/>
      <c r="IL808" s="33"/>
      <c r="IM808" s="33"/>
      <c r="IN808" s="33"/>
      <c r="IO808" s="33"/>
      <c r="IP808" s="33"/>
      <c r="IQ808" s="33"/>
      <c r="IR808" s="33"/>
      <c r="IS808" s="33"/>
      <c r="IT808" s="33"/>
      <c r="IU808" s="33"/>
      <c r="IV808" s="33"/>
      <c r="IW808" s="33"/>
      <c r="IX808" s="33"/>
    </row>
    <row r="809" spans="1:258" ht="18" x14ac:dyDescent="0.25">
      <c r="A809" s="24">
        <f>LOOKUP(2,1/($A$4:$A808&lt;&gt;""),$A$4:$A808)+1</f>
        <v>801</v>
      </c>
      <c r="B809" s="25"/>
      <c r="C809" s="42"/>
      <c r="D809" s="26" t="str">
        <f ca="1">IFERROR(IF($E809="","",VLOOKUP($E809,'Currency Pairs'!$B$4:$D$1001,3,FALSE)),"")</f>
        <v/>
      </c>
      <c r="E809" s="41" t="str">
        <f ca="1">IFERROR(IF($D809="","",VLOOKUP($D809,'Currency Pairs'!$A$4:$B$1001,2,FALSE)),"")</f>
        <v/>
      </c>
      <c r="F809" s="42"/>
      <c r="G809" s="41"/>
      <c r="H809" s="41"/>
      <c r="I809" s="41"/>
      <c r="J809" s="43" t="str">
        <f t="shared" si="26"/>
        <v/>
      </c>
      <c r="K809" s="76"/>
      <c r="L809" s="41"/>
      <c r="M809" s="44"/>
      <c r="N809" s="45" t="str">
        <f>IF(OR($G809="",$L809=""),"",ROUND(IF($F809="Long",(L809-G809),(G809-L809)) * POWER(10, VLOOKUP($D809,'Currency Pairs'!$A:$C,3,FALSE)),0))</f>
        <v/>
      </c>
      <c r="O809" s="89" t="str">
        <f>IF($P809="","",(($P809+$Q809+$R809)/LOOKUP(2,1/($V$4:$V808&lt;&gt;""),$V$4:$V808)))</f>
        <v/>
      </c>
      <c r="P809" s="46"/>
      <c r="Q809" s="46"/>
      <c r="R809" s="46"/>
      <c r="S809" s="31" t="str">
        <f t="shared" si="27"/>
        <v/>
      </c>
      <c r="T809" s="63"/>
      <c r="U809" s="63"/>
      <c r="V809" s="30" t="str">
        <f>IF($P809="","",$P809+$Q809+LOOKUP(2,1/($V$4:$V808&lt;&gt;""),$V$4:$V808))</f>
        <v/>
      </c>
      <c r="W809" s="31"/>
      <c r="X809" s="31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32"/>
      <c r="AO809" s="32"/>
      <c r="AP809" s="32"/>
      <c r="AQ809" s="32"/>
      <c r="AR809" s="32"/>
      <c r="AS809" s="32"/>
      <c r="AT809" s="32"/>
      <c r="AU809" s="32"/>
      <c r="AV809" s="32"/>
      <c r="AW809" s="32"/>
      <c r="AX809" s="32"/>
      <c r="AY809" s="32"/>
      <c r="AZ809" s="32"/>
      <c r="BA809" s="32"/>
      <c r="BB809" s="32"/>
      <c r="BC809" s="32"/>
      <c r="BD809" s="32"/>
      <c r="BE809" s="32"/>
      <c r="BF809" s="32"/>
      <c r="BG809" s="32"/>
      <c r="BH809" s="32"/>
      <c r="BI809" s="32"/>
      <c r="BJ809" s="32"/>
      <c r="BK809" s="32"/>
      <c r="BL809" s="32"/>
      <c r="BM809" s="32"/>
      <c r="BN809" s="32"/>
      <c r="BO809" s="32"/>
      <c r="BP809" s="32"/>
      <c r="BQ809" s="32"/>
      <c r="BR809" s="32"/>
      <c r="BS809" s="32"/>
      <c r="BT809" s="32"/>
      <c r="BU809" s="32"/>
      <c r="BV809" s="32"/>
      <c r="BW809" s="32"/>
      <c r="BX809" s="32"/>
      <c r="BY809" s="32"/>
      <c r="BZ809" s="32"/>
      <c r="CA809" s="32"/>
      <c r="CB809" s="32"/>
      <c r="CC809" s="32"/>
      <c r="CD809" s="32"/>
      <c r="CE809" s="32"/>
      <c r="CF809" s="32"/>
      <c r="CG809" s="32"/>
      <c r="CH809" s="32"/>
      <c r="CI809" s="32"/>
      <c r="CJ809" s="32"/>
      <c r="CK809" s="32"/>
      <c r="CL809" s="32"/>
      <c r="CM809" s="32"/>
      <c r="CN809" s="32"/>
      <c r="CO809" s="32"/>
      <c r="CP809" s="32"/>
      <c r="CQ809" s="32"/>
      <c r="CR809" s="32"/>
      <c r="CS809" s="32"/>
      <c r="CT809" s="32"/>
      <c r="CU809" s="32"/>
      <c r="CV809" s="32"/>
      <c r="CW809" s="32"/>
      <c r="CX809" s="32"/>
      <c r="CY809" s="32"/>
      <c r="CZ809" s="32"/>
      <c r="DA809" s="32"/>
      <c r="DB809" s="32"/>
      <c r="DC809" s="32"/>
      <c r="DD809" s="32"/>
      <c r="DE809" s="32"/>
      <c r="DF809" s="32"/>
      <c r="DG809" s="32"/>
      <c r="DH809" s="32"/>
      <c r="DI809" s="32"/>
      <c r="DJ809" s="32"/>
      <c r="DK809" s="32"/>
      <c r="DL809" s="32"/>
      <c r="DM809" s="32"/>
      <c r="DN809" s="32"/>
      <c r="DO809" s="32"/>
      <c r="DP809" s="32"/>
      <c r="DQ809" s="32"/>
      <c r="DR809" s="32"/>
      <c r="DS809" s="32"/>
      <c r="DT809" s="32"/>
      <c r="DU809" s="32"/>
      <c r="DV809" s="32"/>
      <c r="DW809" s="32"/>
      <c r="DX809" s="32"/>
      <c r="DY809" s="32"/>
      <c r="DZ809" s="32"/>
      <c r="EA809" s="32"/>
      <c r="EB809" s="32"/>
      <c r="EC809" s="32"/>
      <c r="ED809" s="32"/>
      <c r="EE809" s="32"/>
      <c r="EF809" s="32"/>
      <c r="EG809" s="32"/>
      <c r="EH809" s="32"/>
      <c r="EI809" s="32"/>
      <c r="EJ809" s="32"/>
      <c r="EK809" s="32"/>
      <c r="EL809" s="32"/>
      <c r="EM809" s="32"/>
      <c r="EN809" s="32"/>
      <c r="EO809" s="32"/>
      <c r="EP809" s="32"/>
      <c r="EQ809" s="32"/>
      <c r="ER809" s="32"/>
      <c r="ES809" s="32"/>
      <c r="ET809" s="32"/>
      <c r="EU809" s="32"/>
      <c r="EV809" s="32"/>
      <c r="EW809" s="32"/>
      <c r="EX809" s="32"/>
      <c r="EY809" s="32"/>
      <c r="EZ809" s="32"/>
      <c r="FA809" s="32"/>
      <c r="FB809" s="32"/>
      <c r="FC809" s="32"/>
      <c r="FD809" s="32"/>
      <c r="FE809" s="32"/>
      <c r="FF809" s="32"/>
      <c r="FG809" s="32"/>
      <c r="FH809" s="32"/>
      <c r="FI809" s="32"/>
      <c r="FJ809" s="32"/>
      <c r="FK809" s="32"/>
      <c r="FL809" s="32"/>
      <c r="FM809" s="32"/>
      <c r="FN809" s="32"/>
      <c r="FO809" s="32"/>
      <c r="FP809" s="32"/>
      <c r="FQ809" s="32"/>
      <c r="FR809" s="32"/>
      <c r="FS809" s="32"/>
      <c r="FT809" s="32"/>
      <c r="FU809" s="32"/>
      <c r="FV809" s="32"/>
      <c r="FW809" s="32"/>
      <c r="FX809" s="32"/>
      <c r="FY809" s="32"/>
      <c r="FZ809" s="32"/>
      <c r="GA809" s="32"/>
      <c r="GB809" s="32"/>
      <c r="GC809" s="32"/>
      <c r="GD809" s="32"/>
      <c r="GE809" s="32"/>
      <c r="GF809" s="32"/>
      <c r="GG809" s="32"/>
      <c r="GH809" s="32"/>
      <c r="GI809" s="32"/>
      <c r="GJ809" s="32"/>
      <c r="GK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</row>
    <row r="810" spans="1:258" ht="18" x14ac:dyDescent="0.25">
      <c r="A810" s="33">
        <f>LOOKUP(2,1/($A$4:$A809&lt;&gt;""),$A$4:$A809)+1</f>
        <v>802</v>
      </c>
      <c r="B810" s="34"/>
      <c r="C810" s="48"/>
      <c r="D810" s="35" t="str">
        <f ca="1">IFERROR(IF($E810="","",VLOOKUP($E810,'Currency Pairs'!$B$4:$D$1001,3,FALSE)),"")</f>
        <v/>
      </c>
      <c r="E810" s="47" t="str">
        <f ca="1">IFERROR(IF($D810="","",VLOOKUP($D810,'Currency Pairs'!$A$4:$B$1001,2,FALSE)),"")</f>
        <v/>
      </c>
      <c r="F810" s="48"/>
      <c r="G810" s="47"/>
      <c r="H810" s="47"/>
      <c r="I810" s="47"/>
      <c r="J810" s="49" t="str">
        <f t="shared" si="26"/>
        <v/>
      </c>
      <c r="K810" s="77"/>
      <c r="L810" s="47"/>
      <c r="M810" s="50"/>
      <c r="N810" s="51" t="str">
        <f>IF(OR($G810="",$L810=""),"",ROUND(IF($F810="Long",(L810-G810),(G810-L810)) * POWER(10, VLOOKUP($D810,'Currency Pairs'!$A:$C,3,FALSE)),0))</f>
        <v/>
      </c>
      <c r="O810" s="93" t="str">
        <f>IF($P810="","",(($P810+$Q810+$R810)/LOOKUP(2,1/($V$4:$V809&lt;&gt;""),$V$4:$V809)))</f>
        <v/>
      </c>
      <c r="P810" s="52"/>
      <c r="Q810" s="52"/>
      <c r="R810" s="52"/>
      <c r="S810" s="40" t="str">
        <f t="shared" si="27"/>
        <v/>
      </c>
      <c r="T810" s="64"/>
      <c r="U810" s="64"/>
      <c r="V810" s="39" t="str">
        <f>IF($P810="","",$P810+$Q810+LOOKUP(2,1/($V$4:$V809&lt;&gt;""),$V$4:$V809))</f>
        <v/>
      </c>
      <c r="W810" s="40"/>
      <c r="X810" s="40"/>
      <c r="Y810" s="33"/>
      <c r="Z810" s="33"/>
      <c r="AA810" s="33"/>
      <c r="AB810" s="33"/>
      <c r="AC810" s="33"/>
      <c r="AD810" s="33"/>
      <c r="AE810" s="33"/>
      <c r="AF810" s="33"/>
      <c r="AG810" s="33"/>
      <c r="AH810" s="33"/>
      <c r="AI810" s="33"/>
      <c r="AJ810" s="33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  <c r="CY810" s="33"/>
      <c r="CZ810" s="33"/>
      <c r="DA810" s="33"/>
      <c r="DB810" s="33"/>
      <c r="DC810" s="33"/>
      <c r="DD810" s="33"/>
      <c r="DE810" s="33"/>
      <c r="DF810" s="33"/>
      <c r="DG810" s="33"/>
      <c r="DH810" s="33"/>
      <c r="DI810" s="33"/>
      <c r="DJ810" s="33"/>
      <c r="DK810" s="33"/>
      <c r="DL810" s="33"/>
      <c r="DM810" s="33"/>
      <c r="DN810" s="33"/>
      <c r="DO810" s="33"/>
      <c r="DP810" s="33"/>
      <c r="DQ810" s="33"/>
      <c r="DR810" s="33"/>
      <c r="DS810" s="33"/>
      <c r="DT810" s="33"/>
      <c r="DU810" s="33"/>
      <c r="DV810" s="33"/>
      <c r="DW810" s="33"/>
      <c r="DX810" s="33"/>
      <c r="DY810" s="33"/>
      <c r="DZ810" s="33"/>
      <c r="EA810" s="33"/>
      <c r="EB810" s="33"/>
      <c r="EC810" s="33"/>
      <c r="ED810" s="33"/>
      <c r="EE810" s="33"/>
      <c r="EF810" s="33"/>
      <c r="EG810" s="33"/>
      <c r="EH810" s="33"/>
      <c r="EI810" s="33"/>
      <c r="EJ810" s="33"/>
      <c r="EK810" s="33"/>
      <c r="EL810" s="33"/>
      <c r="EM810" s="33"/>
      <c r="EN810" s="33"/>
      <c r="EO810" s="33"/>
      <c r="EP810" s="33"/>
      <c r="EQ810" s="33"/>
      <c r="ER810" s="33"/>
      <c r="ES810" s="33"/>
      <c r="ET810" s="33"/>
      <c r="EU810" s="33"/>
      <c r="EV810" s="33"/>
      <c r="EW810" s="33"/>
      <c r="EX810" s="33"/>
      <c r="EY810" s="33"/>
      <c r="EZ810" s="33"/>
      <c r="FA810" s="33"/>
      <c r="FB810" s="33"/>
      <c r="FC810" s="33"/>
      <c r="FD810" s="33"/>
      <c r="FE810" s="33"/>
      <c r="FF810" s="33"/>
      <c r="FG810" s="33"/>
      <c r="FH810" s="33"/>
      <c r="FI810" s="33"/>
      <c r="FJ810" s="33"/>
      <c r="FK810" s="33"/>
      <c r="FL810" s="33"/>
      <c r="FM810" s="33"/>
      <c r="FN810" s="33"/>
      <c r="FO810" s="33"/>
      <c r="FP810" s="33"/>
      <c r="FQ810" s="33"/>
      <c r="FR810" s="33"/>
      <c r="FS810" s="33"/>
      <c r="FT810" s="33"/>
      <c r="FU810" s="33"/>
      <c r="FV810" s="33"/>
      <c r="FW810" s="33"/>
      <c r="FX810" s="33"/>
      <c r="FY810" s="33"/>
      <c r="FZ810" s="33"/>
      <c r="GA810" s="33"/>
      <c r="GB810" s="33"/>
      <c r="GC810" s="33"/>
      <c r="GD810" s="33"/>
      <c r="GE810" s="33"/>
      <c r="GF810" s="33"/>
      <c r="GG810" s="33"/>
      <c r="GH810" s="33"/>
      <c r="GI810" s="33"/>
      <c r="GJ810" s="33"/>
      <c r="GK810" s="33"/>
      <c r="GL810" s="33"/>
      <c r="GM810" s="33"/>
      <c r="GN810" s="33"/>
      <c r="GO810" s="33"/>
      <c r="GP810" s="33"/>
      <c r="GQ810" s="33"/>
      <c r="GR810" s="33"/>
      <c r="GS810" s="33"/>
      <c r="GT810" s="33"/>
      <c r="GU810" s="33"/>
      <c r="GV810" s="33"/>
      <c r="GW810" s="33"/>
      <c r="GX810" s="33"/>
      <c r="GY810" s="33"/>
      <c r="GZ810" s="33"/>
      <c r="HA810" s="33"/>
      <c r="HB810" s="33"/>
      <c r="HC810" s="33"/>
      <c r="HD810" s="33"/>
      <c r="HE810" s="33"/>
      <c r="HF810" s="33"/>
      <c r="HG810" s="33"/>
      <c r="HH810" s="33"/>
      <c r="HI810" s="33"/>
      <c r="HJ810" s="33"/>
      <c r="HK810" s="33"/>
      <c r="HL810" s="33"/>
      <c r="HM810" s="33"/>
      <c r="HN810" s="33"/>
      <c r="HO810" s="33"/>
      <c r="HP810" s="33"/>
      <c r="HQ810" s="33"/>
      <c r="HR810" s="33"/>
      <c r="HS810" s="33"/>
      <c r="HT810" s="33"/>
      <c r="HU810" s="33"/>
      <c r="HV810" s="33"/>
      <c r="HW810" s="33"/>
      <c r="HX810" s="33"/>
      <c r="HY810" s="33"/>
      <c r="HZ810" s="33"/>
      <c r="IA810" s="33"/>
      <c r="IB810" s="33"/>
      <c r="IC810" s="33"/>
      <c r="ID810" s="33"/>
      <c r="IE810" s="33"/>
      <c r="IF810" s="33"/>
      <c r="IG810" s="33"/>
      <c r="IH810" s="33"/>
      <c r="II810" s="33"/>
      <c r="IJ810" s="33"/>
      <c r="IK810" s="33"/>
      <c r="IL810" s="33"/>
      <c r="IM810" s="33"/>
      <c r="IN810" s="33"/>
      <c r="IO810" s="33"/>
      <c r="IP810" s="33"/>
      <c r="IQ810" s="33"/>
      <c r="IR810" s="33"/>
      <c r="IS810" s="33"/>
      <c r="IT810" s="33"/>
      <c r="IU810" s="33"/>
      <c r="IV810" s="33"/>
      <c r="IW810" s="33"/>
      <c r="IX810" s="33"/>
    </row>
    <row r="811" spans="1:258" ht="18" x14ac:dyDescent="0.25">
      <c r="A811" s="24">
        <f>LOOKUP(2,1/($A$4:$A810&lt;&gt;""),$A$4:$A810)+1</f>
        <v>803</v>
      </c>
      <c r="B811" s="25"/>
      <c r="C811" s="42"/>
      <c r="D811" s="26" t="str">
        <f ca="1">IFERROR(IF($E811="","",VLOOKUP($E811,'Currency Pairs'!$B$4:$D$1001,3,FALSE)),"")</f>
        <v/>
      </c>
      <c r="E811" s="41" t="str">
        <f ca="1">IFERROR(IF($D811="","",VLOOKUP($D811,'Currency Pairs'!$A$4:$B$1001,2,FALSE)),"")</f>
        <v/>
      </c>
      <c r="F811" s="42"/>
      <c r="G811" s="41"/>
      <c r="H811" s="41"/>
      <c r="I811" s="41"/>
      <c r="J811" s="43" t="str">
        <f t="shared" si="26"/>
        <v/>
      </c>
      <c r="K811" s="76"/>
      <c r="L811" s="41"/>
      <c r="M811" s="44"/>
      <c r="N811" s="45" t="str">
        <f>IF(OR($G811="",$L811=""),"",ROUND(IF($F811="Long",(L811-G811),(G811-L811)) * POWER(10, VLOOKUP($D811,'Currency Pairs'!$A:$C,3,FALSE)),0))</f>
        <v/>
      </c>
      <c r="O811" s="89" t="str">
        <f>IF($P811="","",(($P811+$Q811+$R811)/LOOKUP(2,1/($V$4:$V810&lt;&gt;""),$V$4:$V810)))</f>
        <v/>
      </c>
      <c r="P811" s="46"/>
      <c r="Q811" s="46"/>
      <c r="R811" s="46"/>
      <c r="S811" s="31" t="str">
        <f t="shared" si="27"/>
        <v/>
      </c>
      <c r="T811" s="63"/>
      <c r="U811" s="63"/>
      <c r="V811" s="30" t="str">
        <f>IF($P811="","",$P811+$Q811+LOOKUP(2,1/($V$4:$V810&lt;&gt;""),$V$4:$V810))</f>
        <v/>
      </c>
      <c r="W811" s="31"/>
      <c r="X811" s="31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32"/>
      <c r="AO811" s="32"/>
      <c r="AP811" s="32"/>
      <c r="AQ811" s="32"/>
      <c r="AR811" s="32"/>
      <c r="AS811" s="32"/>
      <c r="AT811" s="32"/>
      <c r="AU811" s="32"/>
      <c r="AV811" s="32"/>
      <c r="AW811" s="32"/>
      <c r="AX811" s="32"/>
      <c r="AY811" s="32"/>
      <c r="AZ811" s="32"/>
      <c r="BA811" s="32"/>
      <c r="BB811" s="32"/>
      <c r="BC811" s="32"/>
      <c r="BD811" s="32"/>
      <c r="BE811" s="32"/>
      <c r="BF811" s="32"/>
      <c r="BG811" s="32"/>
      <c r="BH811" s="32"/>
      <c r="BI811" s="32"/>
      <c r="BJ811" s="32"/>
      <c r="BK811" s="32"/>
      <c r="BL811" s="32"/>
      <c r="BM811" s="32"/>
      <c r="BN811" s="32"/>
      <c r="BO811" s="32"/>
      <c r="BP811" s="32"/>
      <c r="BQ811" s="32"/>
      <c r="BR811" s="32"/>
      <c r="BS811" s="32"/>
      <c r="BT811" s="32"/>
      <c r="BU811" s="32"/>
      <c r="BV811" s="32"/>
      <c r="BW811" s="32"/>
      <c r="BX811" s="32"/>
      <c r="BY811" s="32"/>
      <c r="BZ811" s="32"/>
      <c r="CA811" s="32"/>
      <c r="CB811" s="32"/>
      <c r="CC811" s="32"/>
      <c r="CD811" s="32"/>
      <c r="CE811" s="32"/>
      <c r="CF811" s="32"/>
      <c r="CG811" s="32"/>
      <c r="CH811" s="32"/>
      <c r="CI811" s="32"/>
      <c r="CJ811" s="32"/>
      <c r="CK811" s="32"/>
      <c r="CL811" s="32"/>
      <c r="CM811" s="32"/>
      <c r="CN811" s="32"/>
      <c r="CO811" s="32"/>
      <c r="CP811" s="32"/>
      <c r="CQ811" s="32"/>
      <c r="CR811" s="32"/>
      <c r="CS811" s="32"/>
      <c r="CT811" s="32"/>
      <c r="CU811" s="32"/>
      <c r="CV811" s="32"/>
      <c r="CW811" s="32"/>
      <c r="CX811" s="32"/>
      <c r="CY811" s="32"/>
      <c r="CZ811" s="32"/>
      <c r="DA811" s="32"/>
      <c r="DB811" s="32"/>
      <c r="DC811" s="32"/>
      <c r="DD811" s="32"/>
      <c r="DE811" s="32"/>
      <c r="DF811" s="32"/>
      <c r="DG811" s="32"/>
      <c r="DH811" s="32"/>
      <c r="DI811" s="32"/>
      <c r="DJ811" s="32"/>
      <c r="DK811" s="32"/>
      <c r="DL811" s="32"/>
      <c r="DM811" s="32"/>
      <c r="DN811" s="32"/>
      <c r="DO811" s="32"/>
      <c r="DP811" s="32"/>
      <c r="DQ811" s="32"/>
      <c r="DR811" s="32"/>
      <c r="DS811" s="32"/>
      <c r="DT811" s="32"/>
      <c r="DU811" s="32"/>
      <c r="DV811" s="32"/>
      <c r="DW811" s="32"/>
      <c r="DX811" s="32"/>
      <c r="DY811" s="32"/>
      <c r="DZ811" s="32"/>
      <c r="EA811" s="32"/>
      <c r="EB811" s="32"/>
      <c r="EC811" s="32"/>
      <c r="ED811" s="32"/>
      <c r="EE811" s="32"/>
      <c r="EF811" s="32"/>
      <c r="EG811" s="32"/>
      <c r="EH811" s="32"/>
      <c r="EI811" s="32"/>
      <c r="EJ811" s="32"/>
      <c r="EK811" s="32"/>
      <c r="EL811" s="32"/>
      <c r="EM811" s="32"/>
      <c r="EN811" s="32"/>
      <c r="EO811" s="32"/>
      <c r="EP811" s="32"/>
      <c r="EQ811" s="32"/>
      <c r="ER811" s="32"/>
      <c r="ES811" s="32"/>
      <c r="ET811" s="32"/>
      <c r="EU811" s="32"/>
      <c r="EV811" s="32"/>
      <c r="EW811" s="32"/>
      <c r="EX811" s="32"/>
      <c r="EY811" s="32"/>
      <c r="EZ811" s="32"/>
      <c r="FA811" s="32"/>
      <c r="FB811" s="32"/>
      <c r="FC811" s="32"/>
      <c r="FD811" s="32"/>
      <c r="FE811" s="32"/>
      <c r="FF811" s="32"/>
      <c r="FG811" s="32"/>
      <c r="FH811" s="32"/>
      <c r="FI811" s="32"/>
      <c r="FJ811" s="32"/>
      <c r="FK811" s="32"/>
      <c r="FL811" s="32"/>
      <c r="FM811" s="32"/>
      <c r="FN811" s="32"/>
      <c r="FO811" s="32"/>
      <c r="FP811" s="32"/>
      <c r="FQ811" s="32"/>
      <c r="FR811" s="32"/>
      <c r="FS811" s="32"/>
      <c r="FT811" s="32"/>
      <c r="FU811" s="32"/>
      <c r="FV811" s="32"/>
      <c r="FW811" s="32"/>
      <c r="FX811" s="32"/>
      <c r="FY811" s="32"/>
      <c r="FZ811" s="32"/>
      <c r="GA811" s="32"/>
      <c r="GB811" s="32"/>
      <c r="GC811" s="32"/>
      <c r="GD811" s="32"/>
      <c r="GE811" s="32"/>
      <c r="GF811" s="32"/>
      <c r="GG811" s="32"/>
      <c r="GH811" s="32"/>
      <c r="GI811" s="32"/>
      <c r="GJ811" s="32"/>
      <c r="GK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</row>
    <row r="812" spans="1:258" ht="18" x14ac:dyDescent="0.25">
      <c r="A812" s="33">
        <f>LOOKUP(2,1/($A$4:$A811&lt;&gt;""),$A$4:$A811)+1</f>
        <v>804</v>
      </c>
      <c r="B812" s="34"/>
      <c r="C812" s="48"/>
      <c r="D812" s="35" t="str">
        <f ca="1">IFERROR(IF($E812="","",VLOOKUP($E812,'Currency Pairs'!$B$4:$D$1001,3,FALSE)),"")</f>
        <v/>
      </c>
      <c r="E812" s="47" t="str">
        <f ca="1">IFERROR(IF($D812="","",VLOOKUP($D812,'Currency Pairs'!$A$4:$B$1001,2,FALSE)),"")</f>
        <v/>
      </c>
      <c r="F812" s="48"/>
      <c r="G812" s="47"/>
      <c r="H812" s="47"/>
      <c r="I812" s="47"/>
      <c r="J812" s="49" t="str">
        <f t="shared" si="26"/>
        <v/>
      </c>
      <c r="K812" s="77"/>
      <c r="L812" s="47"/>
      <c r="M812" s="50"/>
      <c r="N812" s="51" t="str">
        <f>IF(OR($G812="",$L812=""),"",ROUND(IF($F812="Long",(L812-G812),(G812-L812)) * POWER(10, VLOOKUP($D812,'Currency Pairs'!$A:$C,3,FALSE)),0))</f>
        <v/>
      </c>
      <c r="O812" s="93" t="str">
        <f>IF($P812="","",(($P812+$Q812+$R812)/LOOKUP(2,1/($V$4:$V811&lt;&gt;""),$V$4:$V811)))</f>
        <v/>
      </c>
      <c r="P812" s="52"/>
      <c r="Q812" s="52"/>
      <c r="R812" s="52"/>
      <c r="S812" s="40" t="str">
        <f t="shared" si="27"/>
        <v/>
      </c>
      <c r="T812" s="64"/>
      <c r="U812" s="64"/>
      <c r="V812" s="39" t="str">
        <f>IF($P812="","",$P812+$Q812+LOOKUP(2,1/($V$4:$V811&lt;&gt;""),$V$4:$V811))</f>
        <v/>
      </c>
      <c r="W812" s="40"/>
      <c r="X812" s="40"/>
      <c r="Y812" s="33"/>
      <c r="Z812" s="33"/>
      <c r="AA812" s="33"/>
      <c r="AB812" s="33"/>
      <c r="AC812" s="33"/>
      <c r="AD812" s="33"/>
      <c r="AE812" s="33"/>
      <c r="AF812" s="33"/>
      <c r="AG812" s="33"/>
      <c r="AH812" s="33"/>
      <c r="AI812" s="33"/>
      <c r="AJ812" s="33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  <c r="BY812" s="33"/>
      <c r="BZ812" s="33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  <c r="CY812" s="33"/>
      <c r="CZ812" s="33"/>
      <c r="DA812" s="33"/>
      <c r="DB812" s="33"/>
      <c r="DC812" s="33"/>
      <c r="DD812" s="33"/>
      <c r="DE812" s="33"/>
      <c r="DF812" s="33"/>
      <c r="DG812" s="33"/>
      <c r="DH812" s="33"/>
      <c r="DI812" s="33"/>
      <c r="DJ812" s="33"/>
      <c r="DK812" s="33"/>
      <c r="DL812" s="33"/>
      <c r="DM812" s="33"/>
      <c r="DN812" s="33"/>
      <c r="DO812" s="33"/>
      <c r="DP812" s="33"/>
      <c r="DQ812" s="33"/>
      <c r="DR812" s="33"/>
      <c r="DS812" s="33"/>
      <c r="DT812" s="33"/>
      <c r="DU812" s="33"/>
      <c r="DV812" s="33"/>
      <c r="DW812" s="33"/>
      <c r="DX812" s="33"/>
      <c r="DY812" s="33"/>
      <c r="DZ812" s="33"/>
      <c r="EA812" s="33"/>
      <c r="EB812" s="33"/>
      <c r="EC812" s="33"/>
      <c r="ED812" s="33"/>
      <c r="EE812" s="33"/>
      <c r="EF812" s="33"/>
      <c r="EG812" s="33"/>
      <c r="EH812" s="33"/>
      <c r="EI812" s="33"/>
      <c r="EJ812" s="33"/>
      <c r="EK812" s="33"/>
      <c r="EL812" s="33"/>
      <c r="EM812" s="33"/>
      <c r="EN812" s="33"/>
      <c r="EO812" s="33"/>
      <c r="EP812" s="33"/>
      <c r="EQ812" s="33"/>
      <c r="ER812" s="33"/>
      <c r="ES812" s="33"/>
      <c r="ET812" s="33"/>
      <c r="EU812" s="33"/>
      <c r="EV812" s="33"/>
      <c r="EW812" s="33"/>
      <c r="EX812" s="33"/>
      <c r="EY812" s="33"/>
      <c r="EZ812" s="33"/>
      <c r="FA812" s="33"/>
      <c r="FB812" s="33"/>
      <c r="FC812" s="33"/>
      <c r="FD812" s="33"/>
      <c r="FE812" s="33"/>
      <c r="FF812" s="33"/>
      <c r="FG812" s="33"/>
      <c r="FH812" s="33"/>
      <c r="FI812" s="33"/>
      <c r="FJ812" s="33"/>
      <c r="FK812" s="33"/>
      <c r="FL812" s="33"/>
      <c r="FM812" s="33"/>
      <c r="FN812" s="33"/>
      <c r="FO812" s="33"/>
      <c r="FP812" s="33"/>
      <c r="FQ812" s="33"/>
      <c r="FR812" s="33"/>
      <c r="FS812" s="33"/>
      <c r="FT812" s="33"/>
      <c r="FU812" s="33"/>
      <c r="FV812" s="33"/>
      <c r="FW812" s="33"/>
      <c r="FX812" s="33"/>
      <c r="FY812" s="33"/>
      <c r="FZ812" s="33"/>
      <c r="GA812" s="33"/>
      <c r="GB812" s="33"/>
      <c r="GC812" s="33"/>
      <c r="GD812" s="33"/>
      <c r="GE812" s="33"/>
      <c r="GF812" s="33"/>
      <c r="GG812" s="33"/>
      <c r="GH812" s="33"/>
      <c r="GI812" s="33"/>
      <c r="GJ812" s="33"/>
      <c r="GK812" s="33"/>
      <c r="GL812" s="33"/>
      <c r="GM812" s="33"/>
      <c r="GN812" s="33"/>
      <c r="GO812" s="33"/>
      <c r="GP812" s="33"/>
      <c r="GQ812" s="33"/>
      <c r="GR812" s="33"/>
      <c r="GS812" s="33"/>
      <c r="GT812" s="33"/>
      <c r="GU812" s="33"/>
      <c r="GV812" s="33"/>
      <c r="GW812" s="33"/>
      <c r="GX812" s="33"/>
      <c r="GY812" s="33"/>
      <c r="GZ812" s="33"/>
      <c r="HA812" s="33"/>
      <c r="HB812" s="33"/>
      <c r="HC812" s="33"/>
      <c r="HD812" s="33"/>
      <c r="HE812" s="33"/>
      <c r="HF812" s="33"/>
      <c r="HG812" s="33"/>
      <c r="HH812" s="33"/>
      <c r="HI812" s="33"/>
      <c r="HJ812" s="33"/>
      <c r="HK812" s="33"/>
      <c r="HL812" s="33"/>
      <c r="HM812" s="33"/>
      <c r="HN812" s="33"/>
      <c r="HO812" s="33"/>
      <c r="HP812" s="33"/>
      <c r="HQ812" s="33"/>
      <c r="HR812" s="33"/>
      <c r="HS812" s="33"/>
      <c r="HT812" s="33"/>
      <c r="HU812" s="33"/>
      <c r="HV812" s="33"/>
      <c r="HW812" s="33"/>
      <c r="HX812" s="33"/>
      <c r="HY812" s="33"/>
      <c r="HZ812" s="33"/>
      <c r="IA812" s="33"/>
      <c r="IB812" s="33"/>
      <c r="IC812" s="33"/>
      <c r="ID812" s="33"/>
      <c r="IE812" s="33"/>
      <c r="IF812" s="33"/>
      <c r="IG812" s="33"/>
      <c r="IH812" s="33"/>
      <c r="II812" s="33"/>
      <c r="IJ812" s="33"/>
      <c r="IK812" s="33"/>
      <c r="IL812" s="33"/>
      <c r="IM812" s="33"/>
      <c r="IN812" s="33"/>
      <c r="IO812" s="33"/>
      <c r="IP812" s="33"/>
      <c r="IQ812" s="33"/>
      <c r="IR812" s="33"/>
      <c r="IS812" s="33"/>
      <c r="IT812" s="33"/>
      <c r="IU812" s="33"/>
      <c r="IV812" s="33"/>
      <c r="IW812" s="33"/>
      <c r="IX812" s="33"/>
    </row>
    <row r="813" spans="1:258" ht="18" x14ac:dyDescent="0.25">
      <c r="A813" s="24">
        <f>LOOKUP(2,1/($A$4:$A812&lt;&gt;""),$A$4:$A812)+1</f>
        <v>805</v>
      </c>
      <c r="B813" s="25"/>
      <c r="C813" s="42"/>
      <c r="D813" s="26" t="str">
        <f ca="1">IFERROR(IF($E813="","",VLOOKUP($E813,'Currency Pairs'!$B$4:$D$1001,3,FALSE)),"")</f>
        <v/>
      </c>
      <c r="E813" s="41" t="str">
        <f ca="1">IFERROR(IF($D813="","",VLOOKUP($D813,'Currency Pairs'!$A$4:$B$1001,2,FALSE)),"")</f>
        <v/>
      </c>
      <c r="F813" s="42"/>
      <c r="G813" s="41"/>
      <c r="H813" s="41"/>
      <c r="I813" s="41"/>
      <c r="J813" s="43" t="str">
        <f t="shared" si="26"/>
        <v/>
      </c>
      <c r="K813" s="76"/>
      <c r="L813" s="41"/>
      <c r="M813" s="44"/>
      <c r="N813" s="45" t="str">
        <f>IF(OR($G813="",$L813=""),"",ROUND(IF($F813="Long",(L813-G813),(G813-L813)) * POWER(10, VLOOKUP($D813,'Currency Pairs'!$A:$C,3,FALSE)),0))</f>
        <v/>
      </c>
      <c r="O813" s="89" t="str">
        <f>IF($P813="","",(($P813+$Q813+$R813)/LOOKUP(2,1/($V$4:$V812&lt;&gt;""),$V$4:$V812)))</f>
        <v/>
      </c>
      <c r="P813" s="46"/>
      <c r="Q813" s="46"/>
      <c r="R813" s="46"/>
      <c r="S813" s="31" t="str">
        <f t="shared" si="27"/>
        <v/>
      </c>
      <c r="T813" s="63"/>
      <c r="U813" s="63"/>
      <c r="V813" s="30" t="str">
        <f>IF($P813="","",$P813+$Q813+LOOKUP(2,1/($V$4:$V812&lt;&gt;""),$V$4:$V812))</f>
        <v/>
      </c>
      <c r="W813" s="31"/>
      <c r="X813" s="31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32"/>
      <c r="AO813" s="32"/>
      <c r="AP813" s="32"/>
      <c r="AQ813" s="32"/>
      <c r="AR813" s="32"/>
      <c r="AS813" s="32"/>
      <c r="AT813" s="32"/>
      <c r="AU813" s="32"/>
      <c r="AV813" s="32"/>
      <c r="AW813" s="32"/>
      <c r="AX813" s="32"/>
      <c r="AY813" s="32"/>
      <c r="AZ813" s="32"/>
      <c r="BA813" s="32"/>
      <c r="BB813" s="32"/>
      <c r="BC813" s="32"/>
      <c r="BD813" s="32"/>
      <c r="BE813" s="32"/>
      <c r="BF813" s="32"/>
      <c r="BG813" s="32"/>
      <c r="BH813" s="32"/>
      <c r="BI813" s="32"/>
      <c r="BJ813" s="32"/>
      <c r="BK813" s="32"/>
      <c r="BL813" s="32"/>
      <c r="BM813" s="32"/>
      <c r="BN813" s="32"/>
      <c r="BO813" s="32"/>
      <c r="BP813" s="32"/>
      <c r="BQ813" s="32"/>
      <c r="BR813" s="32"/>
      <c r="BS813" s="32"/>
      <c r="BT813" s="32"/>
      <c r="BU813" s="32"/>
      <c r="BV813" s="32"/>
      <c r="BW813" s="32"/>
      <c r="BX813" s="32"/>
      <c r="BY813" s="32"/>
      <c r="BZ813" s="32"/>
      <c r="CA813" s="32"/>
      <c r="CB813" s="32"/>
      <c r="CC813" s="32"/>
      <c r="CD813" s="32"/>
      <c r="CE813" s="32"/>
      <c r="CF813" s="32"/>
      <c r="CG813" s="32"/>
      <c r="CH813" s="32"/>
      <c r="CI813" s="32"/>
      <c r="CJ813" s="32"/>
      <c r="CK813" s="32"/>
      <c r="CL813" s="32"/>
      <c r="CM813" s="32"/>
      <c r="CN813" s="32"/>
      <c r="CO813" s="32"/>
      <c r="CP813" s="32"/>
      <c r="CQ813" s="32"/>
      <c r="CR813" s="32"/>
      <c r="CS813" s="32"/>
      <c r="CT813" s="32"/>
      <c r="CU813" s="32"/>
      <c r="CV813" s="32"/>
      <c r="CW813" s="32"/>
      <c r="CX813" s="32"/>
      <c r="CY813" s="32"/>
      <c r="CZ813" s="32"/>
      <c r="DA813" s="32"/>
      <c r="DB813" s="32"/>
      <c r="DC813" s="32"/>
      <c r="DD813" s="32"/>
      <c r="DE813" s="32"/>
      <c r="DF813" s="32"/>
      <c r="DG813" s="32"/>
      <c r="DH813" s="32"/>
      <c r="DI813" s="32"/>
      <c r="DJ813" s="32"/>
      <c r="DK813" s="32"/>
      <c r="DL813" s="32"/>
      <c r="DM813" s="32"/>
      <c r="DN813" s="32"/>
      <c r="DO813" s="32"/>
      <c r="DP813" s="32"/>
      <c r="DQ813" s="32"/>
      <c r="DR813" s="32"/>
      <c r="DS813" s="32"/>
      <c r="DT813" s="32"/>
      <c r="DU813" s="32"/>
      <c r="DV813" s="32"/>
      <c r="DW813" s="32"/>
      <c r="DX813" s="32"/>
      <c r="DY813" s="32"/>
      <c r="DZ813" s="32"/>
      <c r="EA813" s="32"/>
      <c r="EB813" s="32"/>
      <c r="EC813" s="32"/>
      <c r="ED813" s="32"/>
      <c r="EE813" s="32"/>
      <c r="EF813" s="32"/>
      <c r="EG813" s="32"/>
      <c r="EH813" s="32"/>
      <c r="EI813" s="32"/>
      <c r="EJ813" s="32"/>
      <c r="EK813" s="32"/>
      <c r="EL813" s="32"/>
      <c r="EM813" s="32"/>
      <c r="EN813" s="32"/>
      <c r="EO813" s="32"/>
      <c r="EP813" s="32"/>
      <c r="EQ813" s="32"/>
      <c r="ER813" s="32"/>
      <c r="ES813" s="32"/>
      <c r="ET813" s="32"/>
      <c r="EU813" s="32"/>
      <c r="EV813" s="32"/>
      <c r="EW813" s="32"/>
      <c r="EX813" s="32"/>
      <c r="EY813" s="32"/>
      <c r="EZ813" s="32"/>
      <c r="FA813" s="32"/>
      <c r="FB813" s="32"/>
      <c r="FC813" s="32"/>
      <c r="FD813" s="32"/>
      <c r="FE813" s="32"/>
      <c r="FF813" s="32"/>
      <c r="FG813" s="32"/>
      <c r="FH813" s="32"/>
      <c r="FI813" s="32"/>
      <c r="FJ813" s="32"/>
      <c r="FK813" s="32"/>
      <c r="FL813" s="32"/>
      <c r="FM813" s="32"/>
      <c r="FN813" s="32"/>
      <c r="FO813" s="32"/>
      <c r="FP813" s="32"/>
      <c r="FQ813" s="32"/>
      <c r="FR813" s="32"/>
      <c r="FS813" s="32"/>
      <c r="FT813" s="32"/>
      <c r="FU813" s="32"/>
      <c r="FV813" s="32"/>
      <c r="FW813" s="32"/>
      <c r="FX813" s="32"/>
      <c r="FY813" s="32"/>
      <c r="FZ813" s="32"/>
      <c r="GA813" s="32"/>
      <c r="GB813" s="32"/>
      <c r="GC813" s="32"/>
      <c r="GD813" s="32"/>
      <c r="GE813" s="32"/>
      <c r="GF813" s="32"/>
      <c r="GG813" s="32"/>
      <c r="GH813" s="32"/>
      <c r="GI813" s="32"/>
      <c r="GJ813" s="32"/>
      <c r="GK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</row>
    <row r="814" spans="1:258" ht="18" x14ac:dyDescent="0.25">
      <c r="A814" s="33">
        <f>LOOKUP(2,1/($A$4:$A813&lt;&gt;""),$A$4:$A813)+1</f>
        <v>806</v>
      </c>
      <c r="B814" s="34"/>
      <c r="C814" s="48"/>
      <c r="D814" s="35" t="str">
        <f ca="1">IFERROR(IF($E814="","",VLOOKUP($E814,'Currency Pairs'!$B$4:$D$1001,3,FALSE)),"")</f>
        <v/>
      </c>
      <c r="E814" s="47" t="str">
        <f ca="1">IFERROR(IF($D814="","",VLOOKUP($D814,'Currency Pairs'!$A$4:$B$1001,2,FALSE)),"")</f>
        <v/>
      </c>
      <c r="F814" s="48"/>
      <c r="G814" s="47"/>
      <c r="H814" s="47"/>
      <c r="I814" s="47"/>
      <c r="J814" s="49" t="str">
        <f t="shared" si="26"/>
        <v/>
      </c>
      <c r="K814" s="77"/>
      <c r="L814" s="47"/>
      <c r="M814" s="50"/>
      <c r="N814" s="51" t="str">
        <f>IF(OR($G814="",$L814=""),"",ROUND(IF($F814="Long",(L814-G814),(G814-L814)) * POWER(10, VLOOKUP($D814,'Currency Pairs'!$A:$C,3,FALSE)),0))</f>
        <v/>
      </c>
      <c r="O814" s="93" t="str">
        <f>IF($P814="","",(($P814+$Q814+$R814)/LOOKUP(2,1/($V$4:$V813&lt;&gt;""),$V$4:$V813)))</f>
        <v/>
      </c>
      <c r="P814" s="52"/>
      <c r="Q814" s="52"/>
      <c r="R814" s="52"/>
      <c r="S814" s="40" t="str">
        <f t="shared" si="27"/>
        <v/>
      </c>
      <c r="T814" s="64"/>
      <c r="U814" s="64"/>
      <c r="V814" s="39" t="str">
        <f>IF($P814="","",$P814+$Q814+LOOKUP(2,1/($V$4:$V813&lt;&gt;""),$V$4:$V813))</f>
        <v/>
      </c>
      <c r="W814" s="40"/>
      <c r="X814" s="40"/>
      <c r="Y814" s="33"/>
      <c r="Z814" s="33"/>
      <c r="AA814" s="33"/>
      <c r="AB814" s="33"/>
      <c r="AC814" s="33"/>
      <c r="AD814" s="33"/>
      <c r="AE814" s="33"/>
      <c r="AF814" s="33"/>
      <c r="AG814" s="33"/>
      <c r="AH814" s="33"/>
      <c r="AI814" s="33"/>
      <c r="AJ814" s="33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  <c r="CY814" s="33"/>
      <c r="CZ814" s="33"/>
      <c r="DA814" s="33"/>
      <c r="DB814" s="33"/>
      <c r="DC814" s="33"/>
      <c r="DD814" s="33"/>
      <c r="DE814" s="33"/>
      <c r="DF814" s="33"/>
      <c r="DG814" s="33"/>
      <c r="DH814" s="33"/>
      <c r="DI814" s="33"/>
      <c r="DJ814" s="33"/>
      <c r="DK814" s="33"/>
      <c r="DL814" s="33"/>
      <c r="DM814" s="33"/>
      <c r="DN814" s="33"/>
      <c r="DO814" s="33"/>
      <c r="DP814" s="33"/>
      <c r="DQ814" s="33"/>
      <c r="DR814" s="33"/>
      <c r="DS814" s="33"/>
      <c r="DT814" s="33"/>
      <c r="DU814" s="33"/>
      <c r="DV814" s="33"/>
      <c r="DW814" s="33"/>
      <c r="DX814" s="33"/>
      <c r="DY814" s="33"/>
      <c r="DZ814" s="33"/>
      <c r="EA814" s="33"/>
      <c r="EB814" s="33"/>
      <c r="EC814" s="33"/>
      <c r="ED814" s="33"/>
      <c r="EE814" s="33"/>
      <c r="EF814" s="33"/>
      <c r="EG814" s="33"/>
      <c r="EH814" s="33"/>
      <c r="EI814" s="33"/>
      <c r="EJ814" s="33"/>
      <c r="EK814" s="33"/>
      <c r="EL814" s="33"/>
      <c r="EM814" s="33"/>
      <c r="EN814" s="33"/>
      <c r="EO814" s="33"/>
      <c r="EP814" s="33"/>
      <c r="EQ814" s="33"/>
      <c r="ER814" s="33"/>
      <c r="ES814" s="33"/>
      <c r="ET814" s="33"/>
      <c r="EU814" s="33"/>
      <c r="EV814" s="33"/>
      <c r="EW814" s="33"/>
      <c r="EX814" s="33"/>
      <c r="EY814" s="33"/>
      <c r="EZ814" s="33"/>
      <c r="FA814" s="33"/>
      <c r="FB814" s="33"/>
      <c r="FC814" s="33"/>
      <c r="FD814" s="33"/>
      <c r="FE814" s="33"/>
      <c r="FF814" s="33"/>
      <c r="FG814" s="33"/>
      <c r="FH814" s="33"/>
      <c r="FI814" s="33"/>
      <c r="FJ814" s="33"/>
      <c r="FK814" s="33"/>
      <c r="FL814" s="33"/>
      <c r="FM814" s="33"/>
      <c r="FN814" s="33"/>
      <c r="FO814" s="33"/>
      <c r="FP814" s="33"/>
      <c r="FQ814" s="33"/>
      <c r="FR814" s="33"/>
      <c r="FS814" s="33"/>
      <c r="FT814" s="33"/>
      <c r="FU814" s="33"/>
      <c r="FV814" s="33"/>
      <c r="FW814" s="33"/>
      <c r="FX814" s="33"/>
      <c r="FY814" s="33"/>
      <c r="FZ814" s="33"/>
      <c r="GA814" s="33"/>
      <c r="GB814" s="33"/>
      <c r="GC814" s="33"/>
      <c r="GD814" s="33"/>
      <c r="GE814" s="33"/>
      <c r="GF814" s="33"/>
      <c r="GG814" s="33"/>
      <c r="GH814" s="33"/>
      <c r="GI814" s="33"/>
      <c r="GJ814" s="33"/>
      <c r="GK814" s="33"/>
      <c r="GL814" s="33"/>
      <c r="GM814" s="33"/>
      <c r="GN814" s="33"/>
      <c r="GO814" s="33"/>
      <c r="GP814" s="33"/>
      <c r="GQ814" s="33"/>
      <c r="GR814" s="33"/>
      <c r="GS814" s="33"/>
      <c r="GT814" s="33"/>
      <c r="GU814" s="33"/>
      <c r="GV814" s="33"/>
      <c r="GW814" s="33"/>
      <c r="GX814" s="33"/>
      <c r="GY814" s="33"/>
      <c r="GZ814" s="33"/>
      <c r="HA814" s="33"/>
      <c r="HB814" s="33"/>
      <c r="HC814" s="33"/>
      <c r="HD814" s="33"/>
      <c r="HE814" s="33"/>
      <c r="HF814" s="33"/>
      <c r="HG814" s="33"/>
      <c r="HH814" s="33"/>
      <c r="HI814" s="33"/>
      <c r="HJ814" s="33"/>
      <c r="HK814" s="33"/>
      <c r="HL814" s="33"/>
      <c r="HM814" s="33"/>
      <c r="HN814" s="33"/>
      <c r="HO814" s="33"/>
      <c r="HP814" s="33"/>
      <c r="HQ814" s="33"/>
      <c r="HR814" s="33"/>
      <c r="HS814" s="33"/>
      <c r="HT814" s="33"/>
      <c r="HU814" s="33"/>
      <c r="HV814" s="33"/>
      <c r="HW814" s="33"/>
      <c r="HX814" s="33"/>
      <c r="HY814" s="33"/>
      <c r="HZ814" s="33"/>
      <c r="IA814" s="33"/>
      <c r="IB814" s="33"/>
      <c r="IC814" s="33"/>
      <c r="ID814" s="33"/>
      <c r="IE814" s="33"/>
      <c r="IF814" s="33"/>
      <c r="IG814" s="33"/>
      <c r="IH814" s="33"/>
      <c r="II814" s="33"/>
      <c r="IJ814" s="33"/>
      <c r="IK814" s="33"/>
      <c r="IL814" s="33"/>
      <c r="IM814" s="33"/>
      <c r="IN814" s="33"/>
      <c r="IO814" s="33"/>
      <c r="IP814" s="33"/>
      <c r="IQ814" s="33"/>
      <c r="IR814" s="33"/>
      <c r="IS814" s="33"/>
      <c r="IT814" s="33"/>
      <c r="IU814" s="33"/>
      <c r="IV814" s="33"/>
      <c r="IW814" s="33"/>
      <c r="IX814" s="33"/>
    </row>
    <row r="815" spans="1:258" ht="18" x14ac:dyDescent="0.25">
      <c r="A815" s="24">
        <f>LOOKUP(2,1/($A$4:$A814&lt;&gt;""),$A$4:$A814)+1</f>
        <v>807</v>
      </c>
      <c r="B815" s="25"/>
      <c r="C815" s="42"/>
      <c r="D815" s="26" t="str">
        <f ca="1">IFERROR(IF($E815="","",VLOOKUP($E815,'Currency Pairs'!$B$4:$D$1001,3,FALSE)),"")</f>
        <v/>
      </c>
      <c r="E815" s="41" t="str">
        <f ca="1">IFERROR(IF($D815="","",VLOOKUP($D815,'Currency Pairs'!$A$4:$B$1001,2,FALSE)),"")</f>
        <v/>
      </c>
      <c r="F815" s="42"/>
      <c r="G815" s="41"/>
      <c r="H815" s="41"/>
      <c r="I815" s="41"/>
      <c r="J815" s="43" t="str">
        <f t="shared" si="26"/>
        <v/>
      </c>
      <c r="K815" s="76"/>
      <c r="L815" s="41"/>
      <c r="M815" s="44"/>
      <c r="N815" s="45" t="str">
        <f>IF(OR($G815="",$L815=""),"",ROUND(IF($F815="Long",(L815-G815),(G815-L815)) * POWER(10, VLOOKUP($D815,'Currency Pairs'!$A:$C,3,FALSE)),0))</f>
        <v/>
      </c>
      <c r="O815" s="89" t="str">
        <f>IF($P815="","",(($P815+$Q815+$R815)/LOOKUP(2,1/($V$4:$V814&lt;&gt;""),$V$4:$V814)))</f>
        <v/>
      </c>
      <c r="P815" s="46"/>
      <c r="Q815" s="46"/>
      <c r="R815" s="46"/>
      <c r="S815" s="31" t="str">
        <f t="shared" si="27"/>
        <v/>
      </c>
      <c r="T815" s="63"/>
      <c r="U815" s="63"/>
      <c r="V815" s="30" t="str">
        <f>IF($P815="","",$P815+$Q815+LOOKUP(2,1/($V$4:$V814&lt;&gt;""),$V$4:$V814))</f>
        <v/>
      </c>
      <c r="W815" s="31"/>
      <c r="X815" s="31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32"/>
      <c r="AO815" s="32"/>
      <c r="AP815" s="32"/>
      <c r="AQ815" s="32"/>
      <c r="AR815" s="32"/>
      <c r="AS815" s="32"/>
      <c r="AT815" s="32"/>
      <c r="AU815" s="32"/>
      <c r="AV815" s="32"/>
      <c r="AW815" s="32"/>
      <c r="AX815" s="32"/>
      <c r="AY815" s="32"/>
      <c r="AZ815" s="32"/>
      <c r="BA815" s="32"/>
      <c r="BB815" s="32"/>
      <c r="BC815" s="32"/>
      <c r="BD815" s="32"/>
      <c r="BE815" s="32"/>
      <c r="BF815" s="32"/>
      <c r="BG815" s="32"/>
      <c r="BH815" s="32"/>
      <c r="BI815" s="32"/>
      <c r="BJ815" s="32"/>
      <c r="BK815" s="32"/>
      <c r="BL815" s="32"/>
      <c r="BM815" s="32"/>
      <c r="BN815" s="32"/>
      <c r="BO815" s="32"/>
      <c r="BP815" s="32"/>
      <c r="BQ815" s="32"/>
      <c r="BR815" s="32"/>
      <c r="BS815" s="32"/>
      <c r="BT815" s="32"/>
      <c r="BU815" s="32"/>
      <c r="BV815" s="32"/>
      <c r="BW815" s="32"/>
      <c r="BX815" s="32"/>
      <c r="BY815" s="32"/>
      <c r="BZ815" s="32"/>
      <c r="CA815" s="32"/>
      <c r="CB815" s="32"/>
      <c r="CC815" s="32"/>
      <c r="CD815" s="32"/>
      <c r="CE815" s="32"/>
      <c r="CF815" s="32"/>
      <c r="CG815" s="32"/>
      <c r="CH815" s="32"/>
      <c r="CI815" s="32"/>
      <c r="CJ815" s="32"/>
      <c r="CK815" s="32"/>
      <c r="CL815" s="32"/>
      <c r="CM815" s="32"/>
      <c r="CN815" s="32"/>
      <c r="CO815" s="32"/>
      <c r="CP815" s="32"/>
      <c r="CQ815" s="32"/>
      <c r="CR815" s="32"/>
      <c r="CS815" s="32"/>
      <c r="CT815" s="32"/>
      <c r="CU815" s="32"/>
      <c r="CV815" s="32"/>
      <c r="CW815" s="32"/>
      <c r="CX815" s="32"/>
      <c r="CY815" s="32"/>
      <c r="CZ815" s="32"/>
      <c r="DA815" s="32"/>
      <c r="DB815" s="32"/>
      <c r="DC815" s="32"/>
      <c r="DD815" s="32"/>
      <c r="DE815" s="32"/>
      <c r="DF815" s="32"/>
      <c r="DG815" s="32"/>
      <c r="DH815" s="32"/>
      <c r="DI815" s="32"/>
      <c r="DJ815" s="32"/>
      <c r="DK815" s="32"/>
      <c r="DL815" s="32"/>
      <c r="DM815" s="32"/>
      <c r="DN815" s="32"/>
      <c r="DO815" s="32"/>
      <c r="DP815" s="32"/>
      <c r="DQ815" s="32"/>
      <c r="DR815" s="32"/>
      <c r="DS815" s="32"/>
      <c r="DT815" s="32"/>
      <c r="DU815" s="32"/>
      <c r="DV815" s="32"/>
      <c r="DW815" s="32"/>
      <c r="DX815" s="32"/>
      <c r="DY815" s="32"/>
      <c r="DZ815" s="32"/>
      <c r="EA815" s="32"/>
      <c r="EB815" s="32"/>
      <c r="EC815" s="32"/>
      <c r="ED815" s="32"/>
      <c r="EE815" s="32"/>
      <c r="EF815" s="32"/>
      <c r="EG815" s="32"/>
      <c r="EH815" s="32"/>
      <c r="EI815" s="32"/>
      <c r="EJ815" s="32"/>
      <c r="EK815" s="32"/>
      <c r="EL815" s="32"/>
      <c r="EM815" s="32"/>
      <c r="EN815" s="32"/>
      <c r="EO815" s="32"/>
      <c r="EP815" s="32"/>
      <c r="EQ815" s="32"/>
      <c r="ER815" s="32"/>
      <c r="ES815" s="32"/>
      <c r="ET815" s="32"/>
      <c r="EU815" s="32"/>
      <c r="EV815" s="32"/>
      <c r="EW815" s="32"/>
      <c r="EX815" s="32"/>
      <c r="EY815" s="32"/>
      <c r="EZ815" s="32"/>
      <c r="FA815" s="32"/>
      <c r="FB815" s="32"/>
      <c r="FC815" s="32"/>
      <c r="FD815" s="32"/>
      <c r="FE815" s="32"/>
      <c r="FF815" s="32"/>
      <c r="FG815" s="32"/>
      <c r="FH815" s="32"/>
      <c r="FI815" s="32"/>
      <c r="FJ815" s="32"/>
      <c r="FK815" s="32"/>
      <c r="FL815" s="32"/>
      <c r="FM815" s="32"/>
      <c r="FN815" s="32"/>
      <c r="FO815" s="32"/>
      <c r="FP815" s="32"/>
      <c r="FQ815" s="32"/>
      <c r="FR815" s="32"/>
      <c r="FS815" s="32"/>
      <c r="FT815" s="32"/>
      <c r="FU815" s="32"/>
      <c r="FV815" s="32"/>
      <c r="FW815" s="32"/>
      <c r="FX815" s="32"/>
      <c r="FY815" s="32"/>
      <c r="FZ815" s="32"/>
      <c r="GA815" s="32"/>
      <c r="GB815" s="32"/>
      <c r="GC815" s="32"/>
      <c r="GD815" s="32"/>
      <c r="GE815" s="32"/>
      <c r="GF815" s="32"/>
      <c r="GG815" s="32"/>
      <c r="GH815" s="32"/>
      <c r="GI815" s="32"/>
      <c r="GJ815" s="32"/>
      <c r="GK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</row>
    <row r="816" spans="1:258" ht="18" x14ac:dyDescent="0.25">
      <c r="A816" s="33">
        <f>LOOKUP(2,1/($A$4:$A815&lt;&gt;""),$A$4:$A815)+1</f>
        <v>808</v>
      </c>
      <c r="B816" s="34"/>
      <c r="C816" s="48"/>
      <c r="D816" s="35" t="str">
        <f ca="1">IFERROR(IF($E816="","",VLOOKUP($E816,'Currency Pairs'!$B$4:$D$1001,3,FALSE)),"")</f>
        <v/>
      </c>
      <c r="E816" s="47" t="str">
        <f ca="1">IFERROR(IF($D816="","",VLOOKUP($D816,'Currency Pairs'!$A$4:$B$1001,2,FALSE)),"")</f>
        <v/>
      </c>
      <c r="F816" s="48"/>
      <c r="G816" s="47"/>
      <c r="H816" s="47"/>
      <c r="I816" s="47"/>
      <c r="J816" s="49" t="str">
        <f t="shared" si="26"/>
        <v/>
      </c>
      <c r="K816" s="77"/>
      <c r="L816" s="47"/>
      <c r="M816" s="50"/>
      <c r="N816" s="51" t="str">
        <f>IF(OR($G816="",$L816=""),"",ROUND(IF($F816="Long",(L816-G816),(G816-L816)) * POWER(10, VLOOKUP($D816,'Currency Pairs'!$A:$C,3,FALSE)),0))</f>
        <v/>
      </c>
      <c r="O816" s="93" t="str">
        <f>IF($P816="","",(($P816+$Q816+$R816)/LOOKUP(2,1/($V$4:$V815&lt;&gt;""),$V$4:$V815)))</f>
        <v/>
      </c>
      <c r="P816" s="52"/>
      <c r="Q816" s="52"/>
      <c r="R816" s="52"/>
      <c r="S816" s="40" t="str">
        <f t="shared" si="27"/>
        <v/>
      </c>
      <c r="T816" s="64"/>
      <c r="U816" s="64"/>
      <c r="V816" s="39" t="str">
        <f>IF($P816="","",$P816+$Q816+LOOKUP(2,1/($V$4:$V815&lt;&gt;""),$V$4:$V815))</f>
        <v/>
      </c>
      <c r="W816" s="40"/>
      <c r="X816" s="40"/>
      <c r="Y816" s="33"/>
      <c r="Z816" s="33"/>
      <c r="AA816" s="33"/>
      <c r="AB816" s="33"/>
      <c r="AC816" s="33"/>
      <c r="AD816" s="33"/>
      <c r="AE816" s="33"/>
      <c r="AF816" s="33"/>
      <c r="AG816" s="33"/>
      <c r="AH816" s="33"/>
      <c r="AI816" s="33"/>
      <c r="AJ816" s="33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  <c r="CY816" s="33"/>
      <c r="CZ816" s="33"/>
      <c r="DA816" s="33"/>
      <c r="DB816" s="33"/>
      <c r="DC816" s="33"/>
      <c r="DD816" s="33"/>
      <c r="DE816" s="33"/>
      <c r="DF816" s="33"/>
      <c r="DG816" s="33"/>
      <c r="DH816" s="33"/>
      <c r="DI816" s="33"/>
      <c r="DJ816" s="33"/>
      <c r="DK816" s="33"/>
      <c r="DL816" s="33"/>
      <c r="DM816" s="33"/>
      <c r="DN816" s="33"/>
      <c r="DO816" s="33"/>
      <c r="DP816" s="33"/>
      <c r="DQ816" s="33"/>
      <c r="DR816" s="33"/>
      <c r="DS816" s="33"/>
      <c r="DT816" s="33"/>
      <c r="DU816" s="33"/>
      <c r="DV816" s="33"/>
      <c r="DW816" s="33"/>
      <c r="DX816" s="33"/>
      <c r="DY816" s="33"/>
      <c r="DZ816" s="33"/>
      <c r="EA816" s="33"/>
      <c r="EB816" s="33"/>
      <c r="EC816" s="33"/>
      <c r="ED816" s="33"/>
      <c r="EE816" s="33"/>
      <c r="EF816" s="33"/>
      <c r="EG816" s="33"/>
      <c r="EH816" s="33"/>
      <c r="EI816" s="33"/>
      <c r="EJ816" s="33"/>
      <c r="EK816" s="33"/>
      <c r="EL816" s="33"/>
      <c r="EM816" s="33"/>
      <c r="EN816" s="33"/>
      <c r="EO816" s="33"/>
      <c r="EP816" s="33"/>
      <c r="EQ816" s="33"/>
      <c r="ER816" s="33"/>
      <c r="ES816" s="33"/>
      <c r="ET816" s="33"/>
      <c r="EU816" s="33"/>
      <c r="EV816" s="33"/>
      <c r="EW816" s="33"/>
      <c r="EX816" s="33"/>
      <c r="EY816" s="33"/>
      <c r="EZ816" s="33"/>
      <c r="FA816" s="33"/>
      <c r="FB816" s="33"/>
      <c r="FC816" s="33"/>
      <c r="FD816" s="33"/>
      <c r="FE816" s="33"/>
      <c r="FF816" s="33"/>
      <c r="FG816" s="33"/>
      <c r="FH816" s="33"/>
      <c r="FI816" s="33"/>
      <c r="FJ816" s="33"/>
      <c r="FK816" s="33"/>
      <c r="FL816" s="33"/>
      <c r="FM816" s="33"/>
      <c r="FN816" s="33"/>
      <c r="FO816" s="33"/>
      <c r="FP816" s="33"/>
      <c r="FQ816" s="33"/>
      <c r="FR816" s="33"/>
      <c r="FS816" s="33"/>
      <c r="FT816" s="33"/>
      <c r="FU816" s="33"/>
      <c r="FV816" s="33"/>
      <c r="FW816" s="33"/>
      <c r="FX816" s="33"/>
      <c r="FY816" s="33"/>
      <c r="FZ816" s="33"/>
      <c r="GA816" s="33"/>
      <c r="GB816" s="33"/>
      <c r="GC816" s="33"/>
      <c r="GD816" s="33"/>
      <c r="GE816" s="33"/>
      <c r="GF816" s="33"/>
      <c r="GG816" s="33"/>
      <c r="GH816" s="33"/>
      <c r="GI816" s="33"/>
      <c r="GJ816" s="33"/>
      <c r="GK816" s="33"/>
      <c r="GL816" s="33"/>
      <c r="GM816" s="33"/>
      <c r="GN816" s="33"/>
      <c r="GO816" s="33"/>
      <c r="GP816" s="33"/>
      <c r="GQ816" s="33"/>
      <c r="GR816" s="33"/>
      <c r="GS816" s="33"/>
      <c r="GT816" s="33"/>
      <c r="GU816" s="33"/>
      <c r="GV816" s="33"/>
      <c r="GW816" s="33"/>
      <c r="GX816" s="33"/>
      <c r="GY816" s="33"/>
      <c r="GZ816" s="33"/>
      <c r="HA816" s="33"/>
      <c r="HB816" s="33"/>
      <c r="HC816" s="33"/>
      <c r="HD816" s="33"/>
      <c r="HE816" s="33"/>
      <c r="HF816" s="33"/>
      <c r="HG816" s="33"/>
      <c r="HH816" s="33"/>
      <c r="HI816" s="33"/>
      <c r="HJ816" s="33"/>
      <c r="HK816" s="33"/>
      <c r="HL816" s="33"/>
      <c r="HM816" s="33"/>
      <c r="HN816" s="33"/>
      <c r="HO816" s="33"/>
      <c r="HP816" s="33"/>
      <c r="HQ816" s="33"/>
      <c r="HR816" s="33"/>
      <c r="HS816" s="33"/>
      <c r="HT816" s="33"/>
      <c r="HU816" s="33"/>
      <c r="HV816" s="33"/>
      <c r="HW816" s="33"/>
      <c r="HX816" s="33"/>
      <c r="HY816" s="33"/>
      <c r="HZ816" s="33"/>
      <c r="IA816" s="33"/>
      <c r="IB816" s="33"/>
      <c r="IC816" s="33"/>
      <c r="ID816" s="33"/>
      <c r="IE816" s="33"/>
      <c r="IF816" s="33"/>
      <c r="IG816" s="33"/>
      <c r="IH816" s="33"/>
      <c r="II816" s="33"/>
      <c r="IJ816" s="33"/>
      <c r="IK816" s="33"/>
      <c r="IL816" s="33"/>
      <c r="IM816" s="33"/>
      <c r="IN816" s="33"/>
      <c r="IO816" s="33"/>
      <c r="IP816" s="33"/>
      <c r="IQ816" s="33"/>
      <c r="IR816" s="33"/>
      <c r="IS816" s="33"/>
      <c r="IT816" s="33"/>
      <c r="IU816" s="33"/>
      <c r="IV816" s="33"/>
      <c r="IW816" s="33"/>
      <c r="IX816" s="33"/>
    </row>
    <row r="817" spans="1:258" ht="18" x14ac:dyDescent="0.25">
      <c r="A817" s="24">
        <f>LOOKUP(2,1/($A$4:$A816&lt;&gt;""),$A$4:$A816)+1</f>
        <v>809</v>
      </c>
      <c r="B817" s="25"/>
      <c r="C817" s="42"/>
      <c r="D817" s="26" t="str">
        <f ca="1">IFERROR(IF($E817="","",VLOOKUP($E817,'Currency Pairs'!$B$4:$D$1001,3,FALSE)),"")</f>
        <v/>
      </c>
      <c r="E817" s="41" t="str">
        <f ca="1">IFERROR(IF($D817="","",VLOOKUP($D817,'Currency Pairs'!$A$4:$B$1001,2,FALSE)),"")</f>
        <v/>
      </c>
      <c r="F817" s="42"/>
      <c r="G817" s="41"/>
      <c r="H817" s="41"/>
      <c r="I817" s="41"/>
      <c r="J817" s="43" t="str">
        <f t="shared" si="26"/>
        <v/>
      </c>
      <c r="K817" s="76"/>
      <c r="L817" s="41"/>
      <c r="M817" s="44"/>
      <c r="N817" s="45" t="str">
        <f>IF(OR($G817="",$L817=""),"",ROUND(IF($F817="Long",(L817-G817),(G817-L817)) * POWER(10, VLOOKUP($D817,'Currency Pairs'!$A:$C,3,FALSE)),0))</f>
        <v/>
      </c>
      <c r="O817" s="89" t="str">
        <f>IF($P817="","",(($P817+$Q817+$R817)/LOOKUP(2,1/($V$4:$V816&lt;&gt;""),$V$4:$V816)))</f>
        <v/>
      </c>
      <c r="P817" s="46"/>
      <c r="Q817" s="46"/>
      <c r="R817" s="46"/>
      <c r="S817" s="31" t="str">
        <f t="shared" si="27"/>
        <v/>
      </c>
      <c r="T817" s="63"/>
      <c r="U817" s="63"/>
      <c r="V817" s="30" t="str">
        <f>IF($P817="","",$P817+$Q817+LOOKUP(2,1/($V$4:$V816&lt;&gt;""),$V$4:$V816))</f>
        <v/>
      </c>
      <c r="W817" s="31"/>
      <c r="X817" s="31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32"/>
      <c r="AO817" s="32"/>
      <c r="AP817" s="32"/>
      <c r="AQ817" s="32"/>
      <c r="AR817" s="32"/>
      <c r="AS817" s="32"/>
      <c r="AT817" s="32"/>
      <c r="AU817" s="32"/>
      <c r="AV817" s="32"/>
      <c r="AW817" s="32"/>
      <c r="AX817" s="32"/>
      <c r="AY817" s="32"/>
      <c r="AZ817" s="32"/>
      <c r="BA817" s="32"/>
      <c r="BB817" s="32"/>
      <c r="BC817" s="32"/>
      <c r="BD817" s="32"/>
      <c r="BE817" s="32"/>
      <c r="BF817" s="32"/>
      <c r="BG817" s="32"/>
      <c r="BH817" s="32"/>
      <c r="BI817" s="32"/>
      <c r="BJ817" s="32"/>
      <c r="BK817" s="32"/>
      <c r="BL817" s="32"/>
      <c r="BM817" s="32"/>
      <c r="BN817" s="32"/>
      <c r="BO817" s="32"/>
      <c r="BP817" s="32"/>
      <c r="BQ817" s="32"/>
      <c r="BR817" s="32"/>
      <c r="BS817" s="32"/>
      <c r="BT817" s="32"/>
      <c r="BU817" s="32"/>
      <c r="BV817" s="32"/>
      <c r="BW817" s="32"/>
      <c r="BX817" s="32"/>
      <c r="BY817" s="32"/>
      <c r="BZ817" s="32"/>
      <c r="CA817" s="32"/>
      <c r="CB817" s="32"/>
      <c r="CC817" s="32"/>
      <c r="CD817" s="32"/>
      <c r="CE817" s="32"/>
      <c r="CF817" s="32"/>
      <c r="CG817" s="32"/>
      <c r="CH817" s="32"/>
      <c r="CI817" s="32"/>
      <c r="CJ817" s="32"/>
      <c r="CK817" s="32"/>
      <c r="CL817" s="32"/>
      <c r="CM817" s="32"/>
      <c r="CN817" s="32"/>
      <c r="CO817" s="32"/>
      <c r="CP817" s="32"/>
      <c r="CQ817" s="32"/>
      <c r="CR817" s="32"/>
      <c r="CS817" s="32"/>
      <c r="CT817" s="32"/>
      <c r="CU817" s="32"/>
      <c r="CV817" s="32"/>
      <c r="CW817" s="32"/>
      <c r="CX817" s="32"/>
      <c r="CY817" s="32"/>
      <c r="CZ817" s="32"/>
      <c r="DA817" s="32"/>
      <c r="DB817" s="32"/>
      <c r="DC817" s="32"/>
      <c r="DD817" s="32"/>
      <c r="DE817" s="32"/>
      <c r="DF817" s="32"/>
      <c r="DG817" s="32"/>
      <c r="DH817" s="32"/>
      <c r="DI817" s="32"/>
      <c r="DJ817" s="32"/>
      <c r="DK817" s="32"/>
      <c r="DL817" s="32"/>
      <c r="DM817" s="32"/>
      <c r="DN817" s="32"/>
      <c r="DO817" s="32"/>
      <c r="DP817" s="32"/>
      <c r="DQ817" s="32"/>
      <c r="DR817" s="32"/>
      <c r="DS817" s="32"/>
      <c r="DT817" s="32"/>
      <c r="DU817" s="32"/>
      <c r="DV817" s="32"/>
      <c r="DW817" s="32"/>
      <c r="DX817" s="32"/>
      <c r="DY817" s="32"/>
      <c r="DZ817" s="32"/>
      <c r="EA817" s="32"/>
      <c r="EB817" s="32"/>
      <c r="EC817" s="32"/>
      <c r="ED817" s="32"/>
      <c r="EE817" s="32"/>
      <c r="EF817" s="32"/>
      <c r="EG817" s="32"/>
      <c r="EH817" s="32"/>
      <c r="EI817" s="32"/>
      <c r="EJ817" s="32"/>
      <c r="EK817" s="32"/>
      <c r="EL817" s="32"/>
      <c r="EM817" s="32"/>
      <c r="EN817" s="32"/>
      <c r="EO817" s="32"/>
      <c r="EP817" s="32"/>
      <c r="EQ817" s="32"/>
      <c r="ER817" s="32"/>
      <c r="ES817" s="32"/>
      <c r="ET817" s="32"/>
      <c r="EU817" s="32"/>
      <c r="EV817" s="32"/>
      <c r="EW817" s="32"/>
      <c r="EX817" s="32"/>
      <c r="EY817" s="32"/>
      <c r="EZ817" s="32"/>
      <c r="FA817" s="32"/>
      <c r="FB817" s="32"/>
      <c r="FC817" s="32"/>
      <c r="FD817" s="32"/>
      <c r="FE817" s="32"/>
      <c r="FF817" s="32"/>
      <c r="FG817" s="32"/>
      <c r="FH817" s="32"/>
      <c r="FI817" s="32"/>
      <c r="FJ817" s="32"/>
      <c r="FK817" s="32"/>
      <c r="FL817" s="32"/>
      <c r="FM817" s="32"/>
      <c r="FN817" s="32"/>
      <c r="FO817" s="32"/>
      <c r="FP817" s="32"/>
      <c r="FQ817" s="32"/>
      <c r="FR817" s="32"/>
      <c r="FS817" s="32"/>
      <c r="FT817" s="32"/>
      <c r="FU817" s="32"/>
      <c r="FV817" s="32"/>
      <c r="FW817" s="32"/>
      <c r="FX817" s="32"/>
      <c r="FY817" s="32"/>
      <c r="FZ817" s="32"/>
      <c r="GA817" s="32"/>
      <c r="GB817" s="32"/>
      <c r="GC817" s="32"/>
      <c r="GD817" s="32"/>
      <c r="GE817" s="32"/>
      <c r="GF817" s="32"/>
      <c r="GG817" s="32"/>
      <c r="GH817" s="32"/>
      <c r="GI817" s="32"/>
      <c r="GJ817" s="32"/>
      <c r="GK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</row>
    <row r="818" spans="1:258" ht="18" x14ac:dyDescent="0.25">
      <c r="A818" s="33">
        <f>LOOKUP(2,1/($A$4:$A817&lt;&gt;""),$A$4:$A817)+1</f>
        <v>810</v>
      </c>
      <c r="B818" s="34"/>
      <c r="C818" s="48"/>
      <c r="D818" s="35" t="str">
        <f ca="1">IFERROR(IF($E818="","",VLOOKUP($E818,'Currency Pairs'!$B$4:$D$1001,3,FALSE)),"")</f>
        <v/>
      </c>
      <c r="E818" s="47" t="str">
        <f ca="1">IFERROR(IF($D818="","",VLOOKUP($D818,'Currency Pairs'!$A$4:$B$1001,2,FALSE)),"")</f>
        <v/>
      </c>
      <c r="F818" s="48"/>
      <c r="G818" s="47"/>
      <c r="H818" s="47"/>
      <c r="I818" s="47"/>
      <c r="J818" s="49" t="str">
        <f t="shared" si="26"/>
        <v/>
      </c>
      <c r="K818" s="77"/>
      <c r="L818" s="47"/>
      <c r="M818" s="50"/>
      <c r="N818" s="51" t="str">
        <f>IF(OR($G818="",$L818=""),"",ROUND(IF($F818="Long",(L818-G818),(G818-L818)) * POWER(10, VLOOKUP($D818,'Currency Pairs'!$A:$C,3,FALSE)),0))</f>
        <v/>
      </c>
      <c r="O818" s="93" t="str">
        <f>IF($P818="","",(($P818+$Q818+$R818)/LOOKUP(2,1/($V$4:$V817&lt;&gt;""),$V$4:$V817)))</f>
        <v/>
      </c>
      <c r="P818" s="52"/>
      <c r="Q818" s="52"/>
      <c r="R818" s="52"/>
      <c r="S818" s="40" t="str">
        <f t="shared" si="27"/>
        <v/>
      </c>
      <c r="T818" s="64"/>
      <c r="U818" s="64"/>
      <c r="V818" s="39" t="str">
        <f>IF($P818="","",$P818+$Q818+LOOKUP(2,1/($V$4:$V817&lt;&gt;""),$V$4:$V817))</f>
        <v/>
      </c>
      <c r="W818" s="40"/>
      <c r="X818" s="40"/>
      <c r="Y818" s="33"/>
      <c r="Z818" s="33"/>
      <c r="AA818" s="33"/>
      <c r="AB818" s="33"/>
      <c r="AC818" s="33"/>
      <c r="AD818" s="33"/>
      <c r="AE818" s="33"/>
      <c r="AF818" s="33"/>
      <c r="AG818" s="33"/>
      <c r="AH818" s="33"/>
      <c r="AI818" s="33"/>
      <c r="AJ818" s="33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  <c r="CY818" s="33"/>
      <c r="CZ818" s="33"/>
      <c r="DA818" s="33"/>
      <c r="DB818" s="33"/>
      <c r="DC818" s="33"/>
      <c r="DD818" s="33"/>
      <c r="DE818" s="33"/>
      <c r="DF818" s="33"/>
      <c r="DG818" s="33"/>
      <c r="DH818" s="33"/>
      <c r="DI818" s="33"/>
      <c r="DJ818" s="33"/>
      <c r="DK818" s="33"/>
      <c r="DL818" s="33"/>
      <c r="DM818" s="33"/>
      <c r="DN818" s="33"/>
      <c r="DO818" s="33"/>
      <c r="DP818" s="33"/>
      <c r="DQ818" s="33"/>
      <c r="DR818" s="33"/>
      <c r="DS818" s="33"/>
      <c r="DT818" s="33"/>
      <c r="DU818" s="33"/>
      <c r="DV818" s="33"/>
      <c r="DW818" s="33"/>
      <c r="DX818" s="33"/>
      <c r="DY818" s="33"/>
      <c r="DZ818" s="33"/>
      <c r="EA818" s="33"/>
      <c r="EB818" s="33"/>
      <c r="EC818" s="33"/>
      <c r="ED818" s="33"/>
      <c r="EE818" s="33"/>
      <c r="EF818" s="33"/>
      <c r="EG818" s="33"/>
      <c r="EH818" s="33"/>
      <c r="EI818" s="33"/>
      <c r="EJ818" s="33"/>
      <c r="EK818" s="33"/>
      <c r="EL818" s="33"/>
      <c r="EM818" s="33"/>
      <c r="EN818" s="33"/>
      <c r="EO818" s="33"/>
      <c r="EP818" s="33"/>
      <c r="EQ818" s="33"/>
      <c r="ER818" s="33"/>
      <c r="ES818" s="33"/>
      <c r="ET818" s="33"/>
      <c r="EU818" s="33"/>
      <c r="EV818" s="33"/>
      <c r="EW818" s="33"/>
      <c r="EX818" s="33"/>
      <c r="EY818" s="33"/>
      <c r="EZ818" s="33"/>
      <c r="FA818" s="33"/>
      <c r="FB818" s="33"/>
      <c r="FC818" s="33"/>
      <c r="FD818" s="33"/>
      <c r="FE818" s="33"/>
      <c r="FF818" s="33"/>
      <c r="FG818" s="33"/>
      <c r="FH818" s="33"/>
      <c r="FI818" s="33"/>
      <c r="FJ818" s="33"/>
      <c r="FK818" s="33"/>
      <c r="FL818" s="33"/>
      <c r="FM818" s="33"/>
      <c r="FN818" s="33"/>
      <c r="FO818" s="33"/>
      <c r="FP818" s="33"/>
      <c r="FQ818" s="33"/>
      <c r="FR818" s="33"/>
      <c r="FS818" s="33"/>
      <c r="FT818" s="33"/>
      <c r="FU818" s="33"/>
      <c r="FV818" s="33"/>
      <c r="FW818" s="33"/>
      <c r="FX818" s="33"/>
      <c r="FY818" s="33"/>
      <c r="FZ818" s="33"/>
      <c r="GA818" s="33"/>
      <c r="GB818" s="33"/>
      <c r="GC818" s="33"/>
      <c r="GD818" s="33"/>
      <c r="GE818" s="33"/>
      <c r="GF818" s="33"/>
      <c r="GG818" s="33"/>
      <c r="GH818" s="33"/>
      <c r="GI818" s="33"/>
      <c r="GJ818" s="33"/>
      <c r="GK818" s="33"/>
      <c r="GL818" s="33"/>
      <c r="GM818" s="33"/>
      <c r="GN818" s="33"/>
      <c r="GO818" s="33"/>
      <c r="GP818" s="33"/>
      <c r="GQ818" s="33"/>
      <c r="GR818" s="33"/>
      <c r="GS818" s="33"/>
      <c r="GT818" s="33"/>
      <c r="GU818" s="33"/>
      <c r="GV818" s="33"/>
      <c r="GW818" s="33"/>
      <c r="GX818" s="33"/>
      <c r="GY818" s="33"/>
      <c r="GZ818" s="33"/>
      <c r="HA818" s="33"/>
      <c r="HB818" s="33"/>
      <c r="HC818" s="33"/>
      <c r="HD818" s="33"/>
      <c r="HE818" s="33"/>
      <c r="HF818" s="33"/>
      <c r="HG818" s="33"/>
      <c r="HH818" s="33"/>
      <c r="HI818" s="33"/>
      <c r="HJ818" s="33"/>
      <c r="HK818" s="33"/>
      <c r="HL818" s="33"/>
      <c r="HM818" s="33"/>
      <c r="HN818" s="33"/>
      <c r="HO818" s="33"/>
      <c r="HP818" s="33"/>
      <c r="HQ818" s="33"/>
      <c r="HR818" s="33"/>
      <c r="HS818" s="33"/>
      <c r="HT818" s="33"/>
      <c r="HU818" s="33"/>
      <c r="HV818" s="33"/>
      <c r="HW818" s="33"/>
      <c r="HX818" s="33"/>
      <c r="HY818" s="33"/>
      <c r="HZ818" s="33"/>
      <c r="IA818" s="33"/>
      <c r="IB818" s="33"/>
      <c r="IC818" s="33"/>
      <c r="ID818" s="33"/>
      <c r="IE818" s="33"/>
      <c r="IF818" s="33"/>
      <c r="IG818" s="33"/>
      <c r="IH818" s="33"/>
      <c r="II818" s="33"/>
      <c r="IJ818" s="33"/>
      <c r="IK818" s="33"/>
      <c r="IL818" s="33"/>
      <c r="IM818" s="33"/>
      <c r="IN818" s="33"/>
      <c r="IO818" s="33"/>
      <c r="IP818" s="33"/>
      <c r="IQ818" s="33"/>
      <c r="IR818" s="33"/>
      <c r="IS818" s="33"/>
      <c r="IT818" s="33"/>
      <c r="IU818" s="33"/>
      <c r="IV818" s="33"/>
      <c r="IW818" s="33"/>
      <c r="IX818" s="33"/>
    </row>
    <row r="819" spans="1:258" ht="18" x14ac:dyDescent="0.25">
      <c r="A819" s="24">
        <f>LOOKUP(2,1/($A$4:$A818&lt;&gt;""),$A$4:$A818)+1</f>
        <v>811</v>
      </c>
      <c r="B819" s="25"/>
      <c r="C819" s="42"/>
      <c r="D819" s="26" t="str">
        <f ca="1">IFERROR(IF($E819="","",VLOOKUP($E819,'Currency Pairs'!$B$4:$D$1001,3,FALSE)),"")</f>
        <v/>
      </c>
      <c r="E819" s="41" t="str">
        <f ca="1">IFERROR(IF($D819="","",VLOOKUP($D819,'Currency Pairs'!$A$4:$B$1001,2,FALSE)),"")</f>
        <v/>
      </c>
      <c r="F819" s="42"/>
      <c r="G819" s="41"/>
      <c r="H819" s="41"/>
      <c r="I819" s="41"/>
      <c r="J819" s="43" t="str">
        <f t="shared" si="26"/>
        <v/>
      </c>
      <c r="K819" s="76"/>
      <c r="L819" s="41"/>
      <c r="M819" s="44"/>
      <c r="N819" s="45" t="str">
        <f>IF(OR($G819="",$L819=""),"",ROUND(IF($F819="Long",(L819-G819),(G819-L819)) * POWER(10, VLOOKUP($D819,'Currency Pairs'!$A:$C,3,FALSE)),0))</f>
        <v/>
      </c>
      <c r="O819" s="89" t="str">
        <f>IF($P819="","",(($P819+$Q819+$R819)/LOOKUP(2,1/($V$4:$V818&lt;&gt;""),$V$4:$V818)))</f>
        <v/>
      </c>
      <c r="P819" s="46"/>
      <c r="Q819" s="46"/>
      <c r="R819" s="46"/>
      <c r="S819" s="31" t="str">
        <f t="shared" si="27"/>
        <v/>
      </c>
      <c r="T819" s="63"/>
      <c r="U819" s="63"/>
      <c r="V819" s="30" t="str">
        <f>IF($P819="","",$P819+$Q819+LOOKUP(2,1/($V$4:$V818&lt;&gt;""),$V$4:$V818))</f>
        <v/>
      </c>
      <c r="W819" s="31"/>
      <c r="X819" s="31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32"/>
      <c r="AO819" s="32"/>
      <c r="AP819" s="32"/>
      <c r="AQ819" s="32"/>
      <c r="AR819" s="32"/>
      <c r="AS819" s="32"/>
      <c r="AT819" s="32"/>
      <c r="AU819" s="32"/>
      <c r="AV819" s="32"/>
      <c r="AW819" s="32"/>
      <c r="AX819" s="32"/>
      <c r="AY819" s="32"/>
      <c r="AZ819" s="32"/>
      <c r="BA819" s="32"/>
      <c r="BB819" s="32"/>
      <c r="BC819" s="32"/>
      <c r="BD819" s="32"/>
      <c r="BE819" s="32"/>
      <c r="BF819" s="32"/>
      <c r="BG819" s="32"/>
      <c r="BH819" s="32"/>
      <c r="BI819" s="32"/>
      <c r="BJ819" s="32"/>
      <c r="BK819" s="32"/>
      <c r="BL819" s="32"/>
      <c r="BM819" s="32"/>
      <c r="BN819" s="32"/>
      <c r="BO819" s="32"/>
      <c r="BP819" s="32"/>
      <c r="BQ819" s="32"/>
      <c r="BR819" s="32"/>
      <c r="BS819" s="32"/>
      <c r="BT819" s="32"/>
      <c r="BU819" s="32"/>
      <c r="BV819" s="32"/>
      <c r="BW819" s="32"/>
      <c r="BX819" s="32"/>
      <c r="BY819" s="32"/>
      <c r="BZ819" s="32"/>
      <c r="CA819" s="32"/>
      <c r="CB819" s="32"/>
      <c r="CC819" s="32"/>
      <c r="CD819" s="32"/>
      <c r="CE819" s="32"/>
      <c r="CF819" s="32"/>
      <c r="CG819" s="32"/>
      <c r="CH819" s="32"/>
      <c r="CI819" s="32"/>
      <c r="CJ819" s="32"/>
      <c r="CK819" s="32"/>
      <c r="CL819" s="32"/>
      <c r="CM819" s="32"/>
      <c r="CN819" s="32"/>
      <c r="CO819" s="32"/>
      <c r="CP819" s="32"/>
      <c r="CQ819" s="32"/>
      <c r="CR819" s="32"/>
      <c r="CS819" s="32"/>
      <c r="CT819" s="32"/>
      <c r="CU819" s="32"/>
      <c r="CV819" s="32"/>
      <c r="CW819" s="32"/>
      <c r="CX819" s="32"/>
      <c r="CY819" s="32"/>
      <c r="CZ819" s="32"/>
      <c r="DA819" s="32"/>
      <c r="DB819" s="32"/>
      <c r="DC819" s="32"/>
      <c r="DD819" s="32"/>
      <c r="DE819" s="32"/>
      <c r="DF819" s="32"/>
      <c r="DG819" s="32"/>
      <c r="DH819" s="32"/>
      <c r="DI819" s="32"/>
      <c r="DJ819" s="32"/>
      <c r="DK819" s="32"/>
      <c r="DL819" s="32"/>
      <c r="DM819" s="32"/>
      <c r="DN819" s="32"/>
      <c r="DO819" s="32"/>
      <c r="DP819" s="32"/>
      <c r="DQ819" s="32"/>
      <c r="DR819" s="32"/>
      <c r="DS819" s="32"/>
      <c r="DT819" s="32"/>
      <c r="DU819" s="32"/>
      <c r="DV819" s="32"/>
      <c r="DW819" s="32"/>
      <c r="DX819" s="32"/>
      <c r="DY819" s="32"/>
      <c r="DZ819" s="32"/>
      <c r="EA819" s="32"/>
      <c r="EB819" s="32"/>
      <c r="EC819" s="32"/>
      <c r="ED819" s="32"/>
      <c r="EE819" s="32"/>
      <c r="EF819" s="32"/>
      <c r="EG819" s="32"/>
      <c r="EH819" s="32"/>
      <c r="EI819" s="32"/>
      <c r="EJ819" s="32"/>
      <c r="EK819" s="32"/>
      <c r="EL819" s="32"/>
      <c r="EM819" s="32"/>
      <c r="EN819" s="32"/>
      <c r="EO819" s="32"/>
      <c r="EP819" s="32"/>
      <c r="EQ819" s="32"/>
      <c r="ER819" s="32"/>
      <c r="ES819" s="32"/>
      <c r="ET819" s="32"/>
      <c r="EU819" s="32"/>
      <c r="EV819" s="32"/>
      <c r="EW819" s="32"/>
      <c r="EX819" s="32"/>
      <c r="EY819" s="32"/>
      <c r="EZ819" s="32"/>
      <c r="FA819" s="32"/>
      <c r="FB819" s="32"/>
      <c r="FC819" s="32"/>
      <c r="FD819" s="32"/>
      <c r="FE819" s="32"/>
      <c r="FF819" s="32"/>
      <c r="FG819" s="32"/>
      <c r="FH819" s="32"/>
      <c r="FI819" s="32"/>
      <c r="FJ819" s="32"/>
      <c r="FK819" s="32"/>
      <c r="FL819" s="32"/>
      <c r="FM819" s="32"/>
      <c r="FN819" s="32"/>
      <c r="FO819" s="32"/>
      <c r="FP819" s="32"/>
      <c r="FQ819" s="32"/>
      <c r="FR819" s="32"/>
      <c r="FS819" s="32"/>
      <c r="FT819" s="32"/>
      <c r="FU819" s="32"/>
      <c r="FV819" s="32"/>
      <c r="FW819" s="32"/>
      <c r="FX819" s="32"/>
      <c r="FY819" s="32"/>
      <c r="FZ819" s="32"/>
      <c r="GA819" s="32"/>
      <c r="GB819" s="32"/>
      <c r="GC819" s="32"/>
      <c r="GD819" s="32"/>
      <c r="GE819" s="32"/>
      <c r="GF819" s="32"/>
      <c r="GG819" s="32"/>
      <c r="GH819" s="32"/>
      <c r="GI819" s="32"/>
      <c r="GJ819" s="32"/>
      <c r="GK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</row>
    <row r="820" spans="1:258" ht="18" x14ac:dyDescent="0.25">
      <c r="A820" s="33">
        <f>LOOKUP(2,1/($A$4:$A819&lt;&gt;""),$A$4:$A819)+1</f>
        <v>812</v>
      </c>
      <c r="B820" s="34"/>
      <c r="C820" s="48"/>
      <c r="D820" s="35" t="str">
        <f ca="1">IFERROR(IF($E820="","",VLOOKUP($E820,'Currency Pairs'!$B$4:$D$1001,3,FALSE)),"")</f>
        <v/>
      </c>
      <c r="E820" s="47" t="str">
        <f ca="1">IFERROR(IF($D820="","",VLOOKUP($D820,'Currency Pairs'!$A$4:$B$1001,2,FALSE)),"")</f>
        <v/>
      </c>
      <c r="F820" s="48"/>
      <c r="G820" s="47"/>
      <c r="H820" s="47"/>
      <c r="I820" s="47"/>
      <c r="J820" s="49" t="str">
        <f t="shared" si="26"/>
        <v/>
      </c>
      <c r="K820" s="77"/>
      <c r="L820" s="47"/>
      <c r="M820" s="50"/>
      <c r="N820" s="51" t="str">
        <f>IF(OR($G820="",$L820=""),"",ROUND(IF($F820="Long",(L820-G820),(G820-L820)) * POWER(10, VLOOKUP($D820,'Currency Pairs'!$A:$C,3,FALSE)),0))</f>
        <v/>
      </c>
      <c r="O820" s="93" t="str">
        <f>IF($P820="","",(($P820+$Q820+$R820)/LOOKUP(2,1/($V$4:$V819&lt;&gt;""),$V$4:$V819)))</f>
        <v/>
      </c>
      <c r="P820" s="52"/>
      <c r="Q820" s="52"/>
      <c r="R820" s="52"/>
      <c r="S820" s="40" t="str">
        <f t="shared" si="27"/>
        <v/>
      </c>
      <c r="T820" s="64"/>
      <c r="U820" s="64"/>
      <c r="V820" s="39" t="str">
        <f>IF($P820="","",$P820+$Q820+LOOKUP(2,1/($V$4:$V819&lt;&gt;""),$V$4:$V819))</f>
        <v/>
      </c>
      <c r="W820" s="40"/>
      <c r="X820" s="40"/>
      <c r="Y820" s="33"/>
      <c r="Z820" s="33"/>
      <c r="AA820" s="33"/>
      <c r="AB820" s="33"/>
      <c r="AC820" s="33"/>
      <c r="AD820" s="33"/>
      <c r="AE820" s="33"/>
      <c r="AF820" s="33"/>
      <c r="AG820" s="33"/>
      <c r="AH820" s="33"/>
      <c r="AI820" s="33"/>
      <c r="AJ820" s="33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  <c r="CY820" s="33"/>
      <c r="CZ820" s="33"/>
      <c r="DA820" s="33"/>
      <c r="DB820" s="33"/>
      <c r="DC820" s="33"/>
      <c r="DD820" s="33"/>
      <c r="DE820" s="33"/>
      <c r="DF820" s="33"/>
      <c r="DG820" s="33"/>
      <c r="DH820" s="33"/>
      <c r="DI820" s="33"/>
      <c r="DJ820" s="33"/>
      <c r="DK820" s="33"/>
      <c r="DL820" s="33"/>
      <c r="DM820" s="33"/>
      <c r="DN820" s="33"/>
      <c r="DO820" s="33"/>
      <c r="DP820" s="33"/>
      <c r="DQ820" s="33"/>
      <c r="DR820" s="33"/>
      <c r="DS820" s="33"/>
      <c r="DT820" s="33"/>
      <c r="DU820" s="33"/>
      <c r="DV820" s="33"/>
      <c r="DW820" s="33"/>
      <c r="DX820" s="33"/>
      <c r="DY820" s="33"/>
      <c r="DZ820" s="33"/>
      <c r="EA820" s="33"/>
      <c r="EB820" s="33"/>
      <c r="EC820" s="33"/>
      <c r="ED820" s="33"/>
      <c r="EE820" s="33"/>
      <c r="EF820" s="33"/>
      <c r="EG820" s="33"/>
      <c r="EH820" s="33"/>
      <c r="EI820" s="33"/>
      <c r="EJ820" s="33"/>
      <c r="EK820" s="33"/>
      <c r="EL820" s="33"/>
      <c r="EM820" s="33"/>
      <c r="EN820" s="33"/>
      <c r="EO820" s="33"/>
      <c r="EP820" s="33"/>
      <c r="EQ820" s="33"/>
      <c r="ER820" s="33"/>
      <c r="ES820" s="33"/>
      <c r="ET820" s="33"/>
      <c r="EU820" s="33"/>
      <c r="EV820" s="33"/>
      <c r="EW820" s="33"/>
      <c r="EX820" s="33"/>
      <c r="EY820" s="33"/>
      <c r="EZ820" s="33"/>
      <c r="FA820" s="33"/>
      <c r="FB820" s="33"/>
      <c r="FC820" s="33"/>
      <c r="FD820" s="33"/>
      <c r="FE820" s="33"/>
      <c r="FF820" s="33"/>
      <c r="FG820" s="33"/>
      <c r="FH820" s="33"/>
      <c r="FI820" s="33"/>
      <c r="FJ820" s="33"/>
      <c r="FK820" s="33"/>
      <c r="FL820" s="33"/>
      <c r="FM820" s="33"/>
      <c r="FN820" s="33"/>
      <c r="FO820" s="33"/>
      <c r="FP820" s="33"/>
      <c r="FQ820" s="33"/>
      <c r="FR820" s="33"/>
      <c r="FS820" s="33"/>
      <c r="FT820" s="33"/>
      <c r="FU820" s="33"/>
      <c r="FV820" s="33"/>
      <c r="FW820" s="33"/>
      <c r="FX820" s="33"/>
      <c r="FY820" s="33"/>
      <c r="FZ820" s="33"/>
      <c r="GA820" s="33"/>
      <c r="GB820" s="33"/>
      <c r="GC820" s="33"/>
      <c r="GD820" s="33"/>
      <c r="GE820" s="33"/>
      <c r="GF820" s="33"/>
      <c r="GG820" s="33"/>
      <c r="GH820" s="33"/>
      <c r="GI820" s="33"/>
      <c r="GJ820" s="33"/>
      <c r="GK820" s="33"/>
      <c r="GL820" s="33"/>
      <c r="GM820" s="33"/>
      <c r="GN820" s="33"/>
      <c r="GO820" s="33"/>
      <c r="GP820" s="33"/>
      <c r="GQ820" s="33"/>
      <c r="GR820" s="33"/>
      <c r="GS820" s="33"/>
      <c r="GT820" s="33"/>
      <c r="GU820" s="33"/>
      <c r="GV820" s="33"/>
      <c r="GW820" s="33"/>
      <c r="GX820" s="33"/>
      <c r="GY820" s="33"/>
      <c r="GZ820" s="33"/>
      <c r="HA820" s="33"/>
      <c r="HB820" s="33"/>
      <c r="HC820" s="33"/>
      <c r="HD820" s="33"/>
      <c r="HE820" s="33"/>
      <c r="HF820" s="33"/>
      <c r="HG820" s="33"/>
      <c r="HH820" s="33"/>
      <c r="HI820" s="33"/>
      <c r="HJ820" s="33"/>
      <c r="HK820" s="33"/>
      <c r="HL820" s="33"/>
      <c r="HM820" s="33"/>
      <c r="HN820" s="33"/>
      <c r="HO820" s="33"/>
      <c r="HP820" s="33"/>
      <c r="HQ820" s="33"/>
      <c r="HR820" s="33"/>
      <c r="HS820" s="33"/>
      <c r="HT820" s="33"/>
      <c r="HU820" s="33"/>
      <c r="HV820" s="33"/>
      <c r="HW820" s="33"/>
      <c r="HX820" s="33"/>
      <c r="HY820" s="33"/>
      <c r="HZ820" s="33"/>
      <c r="IA820" s="33"/>
      <c r="IB820" s="33"/>
      <c r="IC820" s="33"/>
      <c r="ID820" s="33"/>
      <c r="IE820" s="33"/>
      <c r="IF820" s="33"/>
      <c r="IG820" s="33"/>
      <c r="IH820" s="33"/>
      <c r="II820" s="33"/>
      <c r="IJ820" s="33"/>
      <c r="IK820" s="33"/>
      <c r="IL820" s="33"/>
      <c r="IM820" s="33"/>
      <c r="IN820" s="33"/>
      <c r="IO820" s="33"/>
      <c r="IP820" s="33"/>
      <c r="IQ820" s="33"/>
      <c r="IR820" s="33"/>
      <c r="IS820" s="33"/>
      <c r="IT820" s="33"/>
      <c r="IU820" s="33"/>
      <c r="IV820" s="33"/>
      <c r="IW820" s="33"/>
      <c r="IX820" s="33"/>
    </row>
    <row r="821" spans="1:258" ht="18" x14ac:dyDescent="0.25">
      <c r="A821" s="24">
        <f>LOOKUP(2,1/($A$4:$A820&lt;&gt;""),$A$4:$A820)+1</f>
        <v>813</v>
      </c>
      <c r="B821" s="25"/>
      <c r="C821" s="42"/>
      <c r="D821" s="26" t="str">
        <f ca="1">IFERROR(IF($E821="","",VLOOKUP($E821,'Currency Pairs'!$B$4:$D$1001,3,FALSE)),"")</f>
        <v/>
      </c>
      <c r="E821" s="41" t="str">
        <f ca="1">IFERROR(IF($D821="","",VLOOKUP($D821,'Currency Pairs'!$A$4:$B$1001,2,FALSE)),"")</f>
        <v/>
      </c>
      <c r="F821" s="42"/>
      <c r="G821" s="41"/>
      <c r="H821" s="41"/>
      <c r="I821" s="41"/>
      <c r="J821" s="43" t="str">
        <f t="shared" si="26"/>
        <v/>
      </c>
      <c r="K821" s="76"/>
      <c r="L821" s="41"/>
      <c r="M821" s="44"/>
      <c r="N821" s="45" t="str">
        <f>IF(OR($G821="",$L821=""),"",ROUND(IF($F821="Long",(L821-G821),(G821-L821)) * POWER(10, VLOOKUP($D821,'Currency Pairs'!$A:$C,3,FALSE)),0))</f>
        <v/>
      </c>
      <c r="O821" s="89" t="str">
        <f>IF($P821="","",(($P821+$Q821+$R821)/LOOKUP(2,1/($V$4:$V820&lt;&gt;""),$V$4:$V820)))</f>
        <v/>
      </c>
      <c r="P821" s="46"/>
      <c r="Q821" s="46"/>
      <c r="R821" s="46"/>
      <c r="S821" s="31" t="str">
        <f t="shared" si="27"/>
        <v/>
      </c>
      <c r="T821" s="63"/>
      <c r="U821" s="63"/>
      <c r="V821" s="30" t="str">
        <f>IF($P821="","",$P821+$Q821+LOOKUP(2,1/($V$4:$V820&lt;&gt;""),$V$4:$V820))</f>
        <v/>
      </c>
      <c r="W821" s="31"/>
      <c r="X821" s="31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32"/>
      <c r="AO821" s="32"/>
      <c r="AP821" s="32"/>
      <c r="AQ821" s="32"/>
      <c r="AR821" s="32"/>
      <c r="AS821" s="32"/>
      <c r="AT821" s="32"/>
      <c r="AU821" s="32"/>
      <c r="AV821" s="32"/>
      <c r="AW821" s="32"/>
      <c r="AX821" s="32"/>
      <c r="AY821" s="32"/>
      <c r="AZ821" s="32"/>
      <c r="BA821" s="32"/>
      <c r="BB821" s="32"/>
      <c r="BC821" s="32"/>
      <c r="BD821" s="32"/>
      <c r="BE821" s="32"/>
      <c r="BF821" s="32"/>
      <c r="BG821" s="32"/>
      <c r="BH821" s="32"/>
      <c r="BI821" s="32"/>
      <c r="BJ821" s="32"/>
      <c r="BK821" s="32"/>
      <c r="BL821" s="32"/>
      <c r="BM821" s="32"/>
      <c r="BN821" s="32"/>
      <c r="BO821" s="32"/>
      <c r="BP821" s="32"/>
      <c r="BQ821" s="32"/>
      <c r="BR821" s="32"/>
      <c r="BS821" s="32"/>
      <c r="BT821" s="32"/>
      <c r="BU821" s="32"/>
      <c r="BV821" s="32"/>
      <c r="BW821" s="32"/>
      <c r="BX821" s="32"/>
      <c r="BY821" s="32"/>
      <c r="BZ821" s="32"/>
      <c r="CA821" s="32"/>
      <c r="CB821" s="32"/>
      <c r="CC821" s="32"/>
      <c r="CD821" s="32"/>
      <c r="CE821" s="32"/>
      <c r="CF821" s="32"/>
      <c r="CG821" s="32"/>
      <c r="CH821" s="32"/>
      <c r="CI821" s="32"/>
      <c r="CJ821" s="32"/>
      <c r="CK821" s="32"/>
      <c r="CL821" s="32"/>
      <c r="CM821" s="32"/>
      <c r="CN821" s="32"/>
      <c r="CO821" s="32"/>
      <c r="CP821" s="32"/>
      <c r="CQ821" s="32"/>
      <c r="CR821" s="32"/>
      <c r="CS821" s="32"/>
      <c r="CT821" s="32"/>
      <c r="CU821" s="32"/>
      <c r="CV821" s="32"/>
      <c r="CW821" s="32"/>
      <c r="CX821" s="32"/>
      <c r="CY821" s="32"/>
      <c r="CZ821" s="32"/>
      <c r="DA821" s="32"/>
      <c r="DB821" s="32"/>
      <c r="DC821" s="32"/>
      <c r="DD821" s="32"/>
      <c r="DE821" s="32"/>
      <c r="DF821" s="32"/>
      <c r="DG821" s="32"/>
      <c r="DH821" s="32"/>
      <c r="DI821" s="32"/>
      <c r="DJ821" s="32"/>
      <c r="DK821" s="32"/>
      <c r="DL821" s="32"/>
      <c r="DM821" s="32"/>
      <c r="DN821" s="32"/>
      <c r="DO821" s="32"/>
      <c r="DP821" s="32"/>
      <c r="DQ821" s="32"/>
      <c r="DR821" s="32"/>
      <c r="DS821" s="32"/>
      <c r="DT821" s="32"/>
      <c r="DU821" s="32"/>
      <c r="DV821" s="32"/>
      <c r="DW821" s="32"/>
      <c r="DX821" s="32"/>
      <c r="DY821" s="32"/>
      <c r="DZ821" s="32"/>
      <c r="EA821" s="32"/>
      <c r="EB821" s="32"/>
      <c r="EC821" s="32"/>
      <c r="ED821" s="32"/>
      <c r="EE821" s="32"/>
      <c r="EF821" s="32"/>
      <c r="EG821" s="32"/>
      <c r="EH821" s="32"/>
      <c r="EI821" s="32"/>
      <c r="EJ821" s="32"/>
      <c r="EK821" s="32"/>
      <c r="EL821" s="32"/>
      <c r="EM821" s="32"/>
      <c r="EN821" s="32"/>
      <c r="EO821" s="32"/>
      <c r="EP821" s="32"/>
      <c r="EQ821" s="32"/>
      <c r="ER821" s="32"/>
      <c r="ES821" s="32"/>
      <c r="ET821" s="32"/>
      <c r="EU821" s="32"/>
      <c r="EV821" s="32"/>
      <c r="EW821" s="32"/>
      <c r="EX821" s="32"/>
      <c r="EY821" s="32"/>
      <c r="EZ821" s="32"/>
      <c r="FA821" s="32"/>
      <c r="FB821" s="32"/>
      <c r="FC821" s="32"/>
      <c r="FD821" s="32"/>
      <c r="FE821" s="32"/>
      <c r="FF821" s="32"/>
      <c r="FG821" s="32"/>
      <c r="FH821" s="32"/>
      <c r="FI821" s="32"/>
      <c r="FJ821" s="32"/>
      <c r="FK821" s="32"/>
      <c r="FL821" s="32"/>
      <c r="FM821" s="32"/>
      <c r="FN821" s="32"/>
      <c r="FO821" s="32"/>
      <c r="FP821" s="32"/>
      <c r="FQ821" s="32"/>
      <c r="FR821" s="32"/>
      <c r="FS821" s="32"/>
      <c r="FT821" s="32"/>
      <c r="FU821" s="32"/>
      <c r="FV821" s="32"/>
      <c r="FW821" s="32"/>
      <c r="FX821" s="32"/>
      <c r="FY821" s="32"/>
      <c r="FZ821" s="32"/>
      <c r="GA821" s="32"/>
      <c r="GB821" s="32"/>
      <c r="GC821" s="32"/>
      <c r="GD821" s="32"/>
      <c r="GE821" s="32"/>
      <c r="GF821" s="32"/>
      <c r="GG821" s="32"/>
      <c r="GH821" s="32"/>
      <c r="GI821" s="32"/>
      <c r="GJ821" s="32"/>
      <c r="GK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</row>
    <row r="822" spans="1:258" ht="18" x14ac:dyDescent="0.25">
      <c r="A822" s="33">
        <f>LOOKUP(2,1/($A$4:$A821&lt;&gt;""),$A$4:$A821)+1</f>
        <v>814</v>
      </c>
      <c r="B822" s="34"/>
      <c r="C822" s="48"/>
      <c r="D822" s="35" t="str">
        <f ca="1">IFERROR(IF($E822="","",VLOOKUP($E822,'Currency Pairs'!$B$4:$D$1001,3,FALSE)),"")</f>
        <v/>
      </c>
      <c r="E822" s="47" t="str">
        <f ca="1">IFERROR(IF($D822="","",VLOOKUP($D822,'Currency Pairs'!$A$4:$B$1001,2,FALSE)),"")</f>
        <v/>
      </c>
      <c r="F822" s="48"/>
      <c r="G822" s="47"/>
      <c r="H822" s="47"/>
      <c r="I822" s="47"/>
      <c r="J822" s="49" t="str">
        <f t="shared" si="26"/>
        <v/>
      </c>
      <c r="K822" s="77"/>
      <c r="L822" s="47"/>
      <c r="M822" s="50"/>
      <c r="N822" s="51" t="str">
        <f>IF(OR($G822="",$L822=""),"",ROUND(IF($F822="Long",(L822-G822),(G822-L822)) * POWER(10, VLOOKUP($D822,'Currency Pairs'!$A:$C,3,FALSE)),0))</f>
        <v/>
      </c>
      <c r="O822" s="93" t="str">
        <f>IF($P822="","",(($P822+$Q822+$R822)/LOOKUP(2,1/($V$4:$V821&lt;&gt;""),$V$4:$V821)))</f>
        <v/>
      </c>
      <c r="P822" s="52"/>
      <c r="Q822" s="52"/>
      <c r="R822" s="52"/>
      <c r="S822" s="40" t="str">
        <f t="shared" si="27"/>
        <v/>
      </c>
      <c r="T822" s="64"/>
      <c r="U822" s="64"/>
      <c r="V822" s="39" t="str">
        <f>IF($P822="","",$P822+$Q822+LOOKUP(2,1/($V$4:$V821&lt;&gt;""),$V$4:$V821))</f>
        <v/>
      </c>
      <c r="W822" s="40"/>
      <c r="X822" s="40"/>
      <c r="Y822" s="33"/>
      <c r="Z822" s="33"/>
      <c r="AA822" s="33"/>
      <c r="AB822" s="33"/>
      <c r="AC822" s="33"/>
      <c r="AD822" s="33"/>
      <c r="AE822" s="33"/>
      <c r="AF822" s="33"/>
      <c r="AG822" s="33"/>
      <c r="AH822" s="33"/>
      <c r="AI822" s="33"/>
      <c r="AJ822" s="33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  <c r="CY822" s="33"/>
      <c r="CZ822" s="33"/>
      <c r="DA822" s="33"/>
      <c r="DB822" s="33"/>
      <c r="DC822" s="33"/>
      <c r="DD822" s="33"/>
      <c r="DE822" s="33"/>
      <c r="DF822" s="33"/>
      <c r="DG822" s="33"/>
      <c r="DH822" s="33"/>
      <c r="DI822" s="33"/>
      <c r="DJ822" s="33"/>
      <c r="DK822" s="33"/>
      <c r="DL822" s="33"/>
      <c r="DM822" s="33"/>
      <c r="DN822" s="33"/>
      <c r="DO822" s="33"/>
      <c r="DP822" s="33"/>
      <c r="DQ822" s="33"/>
      <c r="DR822" s="33"/>
      <c r="DS822" s="33"/>
      <c r="DT822" s="33"/>
      <c r="DU822" s="33"/>
      <c r="DV822" s="33"/>
      <c r="DW822" s="33"/>
      <c r="DX822" s="33"/>
      <c r="DY822" s="33"/>
      <c r="DZ822" s="33"/>
      <c r="EA822" s="33"/>
      <c r="EB822" s="33"/>
      <c r="EC822" s="33"/>
      <c r="ED822" s="33"/>
      <c r="EE822" s="33"/>
      <c r="EF822" s="33"/>
      <c r="EG822" s="33"/>
      <c r="EH822" s="33"/>
      <c r="EI822" s="33"/>
      <c r="EJ822" s="33"/>
      <c r="EK822" s="33"/>
      <c r="EL822" s="33"/>
      <c r="EM822" s="33"/>
      <c r="EN822" s="33"/>
      <c r="EO822" s="33"/>
      <c r="EP822" s="33"/>
      <c r="EQ822" s="33"/>
      <c r="ER822" s="33"/>
      <c r="ES822" s="33"/>
      <c r="ET822" s="33"/>
      <c r="EU822" s="33"/>
      <c r="EV822" s="33"/>
      <c r="EW822" s="33"/>
      <c r="EX822" s="33"/>
      <c r="EY822" s="33"/>
      <c r="EZ822" s="33"/>
      <c r="FA822" s="33"/>
      <c r="FB822" s="33"/>
      <c r="FC822" s="33"/>
      <c r="FD822" s="33"/>
      <c r="FE822" s="33"/>
      <c r="FF822" s="33"/>
      <c r="FG822" s="33"/>
      <c r="FH822" s="33"/>
      <c r="FI822" s="33"/>
      <c r="FJ822" s="33"/>
      <c r="FK822" s="33"/>
      <c r="FL822" s="33"/>
      <c r="FM822" s="33"/>
      <c r="FN822" s="33"/>
      <c r="FO822" s="33"/>
      <c r="FP822" s="33"/>
      <c r="FQ822" s="33"/>
      <c r="FR822" s="33"/>
      <c r="FS822" s="33"/>
      <c r="FT822" s="33"/>
      <c r="FU822" s="33"/>
      <c r="FV822" s="33"/>
      <c r="FW822" s="33"/>
      <c r="FX822" s="33"/>
      <c r="FY822" s="33"/>
      <c r="FZ822" s="33"/>
      <c r="GA822" s="33"/>
      <c r="GB822" s="33"/>
      <c r="GC822" s="33"/>
      <c r="GD822" s="33"/>
      <c r="GE822" s="33"/>
      <c r="GF822" s="33"/>
      <c r="GG822" s="33"/>
      <c r="GH822" s="33"/>
      <c r="GI822" s="33"/>
      <c r="GJ822" s="33"/>
      <c r="GK822" s="33"/>
      <c r="GL822" s="33"/>
      <c r="GM822" s="33"/>
      <c r="GN822" s="33"/>
      <c r="GO822" s="33"/>
      <c r="GP822" s="33"/>
      <c r="GQ822" s="33"/>
      <c r="GR822" s="33"/>
      <c r="GS822" s="33"/>
      <c r="GT822" s="33"/>
      <c r="GU822" s="33"/>
      <c r="GV822" s="33"/>
      <c r="GW822" s="33"/>
      <c r="GX822" s="33"/>
      <c r="GY822" s="33"/>
      <c r="GZ822" s="33"/>
      <c r="HA822" s="33"/>
      <c r="HB822" s="33"/>
      <c r="HC822" s="33"/>
      <c r="HD822" s="33"/>
      <c r="HE822" s="33"/>
      <c r="HF822" s="33"/>
      <c r="HG822" s="33"/>
      <c r="HH822" s="33"/>
      <c r="HI822" s="33"/>
      <c r="HJ822" s="33"/>
      <c r="HK822" s="33"/>
      <c r="HL822" s="33"/>
      <c r="HM822" s="33"/>
      <c r="HN822" s="33"/>
      <c r="HO822" s="33"/>
      <c r="HP822" s="33"/>
      <c r="HQ822" s="33"/>
      <c r="HR822" s="33"/>
      <c r="HS822" s="33"/>
      <c r="HT822" s="33"/>
      <c r="HU822" s="33"/>
      <c r="HV822" s="33"/>
      <c r="HW822" s="33"/>
      <c r="HX822" s="33"/>
      <c r="HY822" s="33"/>
      <c r="HZ822" s="33"/>
      <c r="IA822" s="33"/>
      <c r="IB822" s="33"/>
      <c r="IC822" s="33"/>
      <c r="ID822" s="33"/>
      <c r="IE822" s="33"/>
      <c r="IF822" s="33"/>
      <c r="IG822" s="33"/>
      <c r="IH822" s="33"/>
      <c r="II822" s="33"/>
      <c r="IJ822" s="33"/>
      <c r="IK822" s="33"/>
      <c r="IL822" s="33"/>
      <c r="IM822" s="33"/>
      <c r="IN822" s="33"/>
      <c r="IO822" s="33"/>
      <c r="IP822" s="33"/>
      <c r="IQ822" s="33"/>
      <c r="IR822" s="33"/>
      <c r="IS822" s="33"/>
      <c r="IT822" s="33"/>
      <c r="IU822" s="33"/>
      <c r="IV822" s="33"/>
      <c r="IW822" s="33"/>
      <c r="IX822" s="33"/>
    </row>
    <row r="823" spans="1:258" ht="18" x14ac:dyDescent="0.25">
      <c r="A823" s="24">
        <f>LOOKUP(2,1/($A$4:$A822&lt;&gt;""),$A$4:$A822)+1</f>
        <v>815</v>
      </c>
      <c r="B823" s="25"/>
      <c r="C823" s="42"/>
      <c r="D823" s="26" t="str">
        <f ca="1">IFERROR(IF($E823="","",VLOOKUP($E823,'Currency Pairs'!$B$4:$D$1001,3,FALSE)),"")</f>
        <v/>
      </c>
      <c r="E823" s="41" t="str">
        <f ca="1">IFERROR(IF($D823="","",VLOOKUP($D823,'Currency Pairs'!$A$4:$B$1001,2,FALSE)),"")</f>
        <v/>
      </c>
      <c r="F823" s="42"/>
      <c r="G823" s="41"/>
      <c r="H823" s="41"/>
      <c r="I823" s="41"/>
      <c r="J823" s="43" t="str">
        <f t="shared" si="26"/>
        <v/>
      </c>
      <c r="K823" s="76"/>
      <c r="L823" s="41"/>
      <c r="M823" s="44"/>
      <c r="N823" s="45" t="str">
        <f>IF(OR($G823="",$L823=""),"",ROUND(IF($F823="Long",(L823-G823),(G823-L823)) * POWER(10, VLOOKUP($D823,'Currency Pairs'!$A:$C,3,FALSE)),0))</f>
        <v/>
      </c>
      <c r="O823" s="89" t="str">
        <f>IF($P823="","",(($P823+$Q823+$R823)/LOOKUP(2,1/($V$4:$V822&lt;&gt;""),$V$4:$V822)))</f>
        <v/>
      </c>
      <c r="P823" s="46"/>
      <c r="Q823" s="46"/>
      <c r="R823" s="46"/>
      <c r="S823" s="31" t="str">
        <f t="shared" si="27"/>
        <v/>
      </c>
      <c r="T823" s="63"/>
      <c r="U823" s="63"/>
      <c r="V823" s="30" t="str">
        <f>IF($P823="","",$P823+$Q823+LOOKUP(2,1/($V$4:$V822&lt;&gt;""),$V$4:$V822))</f>
        <v/>
      </c>
      <c r="W823" s="31"/>
      <c r="X823" s="31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32"/>
      <c r="AO823" s="32"/>
      <c r="AP823" s="32"/>
      <c r="AQ823" s="32"/>
      <c r="AR823" s="32"/>
      <c r="AS823" s="32"/>
      <c r="AT823" s="32"/>
      <c r="AU823" s="32"/>
      <c r="AV823" s="32"/>
      <c r="AW823" s="32"/>
      <c r="AX823" s="32"/>
      <c r="AY823" s="32"/>
      <c r="AZ823" s="32"/>
      <c r="BA823" s="32"/>
      <c r="BB823" s="32"/>
      <c r="BC823" s="32"/>
      <c r="BD823" s="32"/>
      <c r="BE823" s="32"/>
      <c r="BF823" s="32"/>
      <c r="BG823" s="32"/>
      <c r="BH823" s="32"/>
      <c r="BI823" s="32"/>
      <c r="BJ823" s="32"/>
      <c r="BK823" s="32"/>
      <c r="BL823" s="32"/>
      <c r="BM823" s="32"/>
      <c r="BN823" s="32"/>
      <c r="BO823" s="32"/>
      <c r="BP823" s="32"/>
      <c r="BQ823" s="32"/>
      <c r="BR823" s="32"/>
      <c r="BS823" s="32"/>
      <c r="BT823" s="32"/>
      <c r="BU823" s="32"/>
      <c r="BV823" s="32"/>
      <c r="BW823" s="32"/>
      <c r="BX823" s="32"/>
      <c r="BY823" s="32"/>
      <c r="BZ823" s="32"/>
      <c r="CA823" s="32"/>
      <c r="CB823" s="32"/>
      <c r="CC823" s="32"/>
      <c r="CD823" s="32"/>
      <c r="CE823" s="32"/>
      <c r="CF823" s="32"/>
      <c r="CG823" s="32"/>
      <c r="CH823" s="32"/>
      <c r="CI823" s="32"/>
      <c r="CJ823" s="32"/>
      <c r="CK823" s="32"/>
      <c r="CL823" s="32"/>
      <c r="CM823" s="32"/>
      <c r="CN823" s="32"/>
      <c r="CO823" s="32"/>
      <c r="CP823" s="32"/>
      <c r="CQ823" s="32"/>
      <c r="CR823" s="32"/>
      <c r="CS823" s="32"/>
      <c r="CT823" s="32"/>
      <c r="CU823" s="32"/>
      <c r="CV823" s="32"/>
      <c r="CW823" s="32"/>
      <c r="CX823" s="32"/>
      <c r="CY823" s="32"/>
      <c r="CZ823" s="32"/>
      <c r="DA823" s="32"/>
      <c r="DB823" s="32"/>
      <c r="DC823" s="32"/>
      <c r="DD823" s="32"/>
      <c r="DE823" s="32"/>
      <c r="DF823" s="32"/>
      <c r="DG823" s="32"/>
      <c r="DH823" s="32"/>
      <c r="DI823" s="32"/>
      <c r="DJ823" s="32"/>
      <c r="DK823" s="32"/>
      <c r="DL823" s="32"/>
      <c r="DM823" s="32"/>
      <c r="DN823" s="32"/>
      <c r="DO823" s="32"/>
      <c r="DP823" s="32"/>
      <c r="DQ823" s="32"/>
      <c r="DR823" s="32"/>
      <c r="DS823" s="32"/>
      <c r="DT823" s="32"/>
      <c r="DU823" s="32"/>
      <c r="DV823" s="32"/>
      <c r="DW823" s="32"/>
      <c r="DX823" s="32"/>
      <c r="DY823" s="32"/>
      <c r="DZ823" s="32"/>
      <c r="EA823" s="32"/>
      <c r="EB823" s="32"/>
      <c r="EC823" s="32"/>
      <c r="ED823" s="32"/>
      <c r="EE823" s="32"/>
      <c r="EF823" s="32"/>
      <c r="EG823" s="32"/>
      <c r="EH823" s="32"/>
      <c r="EI823" s="32"/>
      <c r="EJ823" s="32"/>
      <c r="EK823" s="32"/>
      <c r="EL823" s="32"/>
      <c r="EM823" s="32"/>
      <c r="EN823" s="32"/>
      <c r="EO823" s="32"/>
      <c r="EP823" s="32"/>
      <c r="EQ823" s="32"/>
      <c r="ER823" s="32"/>
      <c r="ES823" s="32"/>
      <c r="ET823" s="32"/>
      <c r="EU823" s="32"/>
      <c r="EV823" s="32"/>
      <c r="EW823" s="32"/>
      <c r="EX823" s="32"/>
      <c r="EY823" s="32"/>
      <c r="EZ823" s="32"/>
      <c r="FA823" s="32"/>
      <c r="FB823" s="32"/>
      <c r="FC823" s="32"/>
      <c r="FD823" s="32"/>
      <c r="FE823" s="32"/>
      <c r="FF823" s="32"/>
      <c r="FG823" s="32"/>
      <c r="FH823" s="32"/>
      <c r="FI823" s="32"/>
      <c r="FJ823" s="32"/>
      <c r="FK823" s="32"/>
      <c r="FL823" s="32"/>
      <c r="FM823" s="32"/>
      <c r="FN823" s="32"/>
      <c r="FO823" s="32"/>
      <c r="FP823" s="32"/>
      <c r="FQ823" s="32"/>
      <c r="FR823" s="32"/>
      <c r="FS823" s="32"/>
      <c r="FT823" s="32"/>
      <c r="FU823" s="32"/>
      <c r="FV823" s="32"/>
      <c r="FW823" s="32"/>
      <c r="FX823" s="32"/>
      <c r="FY823" s="32"/>
      <c r="FZ823" s="32"/>
      <c r="GA823" s="32"/>
      <c r="GB823" s="32"/>
      <c r="GC823" s="32"/>
      <c r="GD823" s="32"/>
      <c r="GE823" s="32"/>
      <c r="GF823" s="32"/>
      <c r="GG823" s="32"/>
      <c r="GH823" s="32"/>
      <c r="GI823" s="32"/>
      <c r="GJ823" s="32"/>
      <c r="GK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</row>
    <row r="824" spans="1:258" ht="18" x14ac:dyDescent="0.25">
      <c r="A824" s="33">
        <f>LOOKUP(2,1/($A$4:$A823&lt;&gt;""),$A$4:$A823)+1</f>
        <v>816</v>
      </c>
      <c r="B824" s="34"/>
      <c r="C824" s="48"/>
      <c r="D824" s="35" t="str">
        <f ca="1">IFERROR(IF($E824="","",VLOOKUP($E824,'Currency Pairs'!$B$4:$D$1001,3,FALSE)),"")</f>
        <v/>
      </c>
      <c r="E824" s="47" t="str">
        <f ca="1">IFERROR(IF($D824="","",VLOOKUP($D824,'Currency Pairs'!$A$4:$B$1001,2,FALSE)),"")</f>
        <v/>
      </c>
      <c r="F824" s="48"/>
      <c r="G824" s="47"/>
      <c r="H824" s="47"/>
      <c r="I824" s="47"/>
      <c r="J824" s="49" t="str">
        <f t="shared" si="26"/>
        <v/>
      </c>
      <c r="K824" s="77"/>
      <c r="L824" s="47"/>
      <c r="M824" s="50"/>
      <c r="N824" s="51" t="str">
        <f>IF(OR($G824="",$L824=""),"",ROUND(IF($F824="Long",(L824-G824),(G824-L824)) * POWER(10, VLOOKUP($D824,'Currency Pairs'!$A:$C,3,FALSE)),0))</f>
        <v/>
      </c>
      <c r="O824" s="93" t="str">
        <f>IF($P824="","",(($P824+$Q824+$R824)/LOOKUP(2,1/($V$4:$V823&lt;&gt;""),$V$4:$V823)))</f>
        <v/>
      </c>
      <c r="P824" s="52"/>
      <c r="Q824" s="52"/>
      <c r="R824" s="52"/>
      <c r="S824" s="40" t="str">
        <f t="shared" si="27"/>
        <v/>
      </c>
      <c r="T824" s="64"/>
      <c r="U824" s="64"/>
      <c r="V824" s="39" t="str">
        <f>IF($P824="","",$P824+$Q824+LOOKUP(2,1/($V$4:$V823&lt;&gt;""),$V$4:$V823))</f>
        <v/>
      </c>
      <c r="W824" s="40"/>
      <c r="X824" s="40"/>
      <c r="Y824" s="33"/>
      <c r="Z824" s="33"/>
      <c r="AA824" s="33"/>
      <c r="AB824" s="33"/>
      <c r="AC824" s="33"/>
      <c r="AD824" s="33"/>
      <c r="AE824" s="33"/>
      <c r="AF824" s="33"/>
      <c r="AG824" s="33"/>
      <c r="AH824" s="33"/>
      <c r="AI824" s="33"/>
      <c r="AJ824" s="33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  <c r="CY824" s="33"/>
      <c r="CZ824" s="33"/>
      <c r="DA824" s="33"/>
      <c r="DB824" s="33"/>
      <c r="DC824" s="33"/>
      <c r="DD824" s="33"/>
      <c r="DE824" s="33"/>
      <c r="DF824" s="33"/>
      <c r="DG824" s="33"/>
      <c r="DH824" s="33"/>
      <c r="DI824" s="33"/>
      <c r="DJ824" s="33"/>
      <c r="DK824" s="33"/>
      <c r="DL824" s="33"/>
      <c r="DM824" s="33"/>
      <c r="DN824" s="33"/>
      <c r="DO824" s="33"/>
      <c r="DP824" s="33"/>
      <c r="DQ824" s="33"/>
      <c r="DR824" s="33"/>
      <c r="DS824" s="33"/>
      <c r="DT824" s="33"/>
      <c r="DU824" s="33"/>
      <c r="DV824" s="33"/>
      <c r="DW824" s="33"/>
      <c r="DX824" s="33"/>
      <c r="DY824" s="33"/>
      <c r="DZ824" s="33"/>
      <c r="EA824" s="33"/>
      <c r="EB824" s="33"/>
      <c r="EC824" s="33"/>
      <c r="ED824" s="33"/>
      <c r="EE824" s="33"/>
      <c r="EF824" s="33"/>
      <c r="EG824" s="33"/>
      <c r="EH824" s="33"/>
      <c r="EI824" s="33"/>
      <c r="EJ824" s="33"/>
      <c r="EK824" s="33"/>
      <c r="EL824" s="33"/>
      <c r="EM824" s="33"/>
      <c r="EN824" s="33"/>
      <c r="EO824" s="33"/>
      <c r="EP824" s="33"/>
      <c r="EQ824" s="33"/>
      <c r="ER824" s="33"/>
      <c r="ES824" s="33"/>
      <c r="ET824" s="33"/>
      <c r="EU824" s="33"/>
      <c r="EV824" s="33"/>
      <c r="EW824" s="33"/>
      <c r="EX824" s="33"/>
      <c r="EY824" s="33"/>
      <c r="EZ824" s="33"/>
      <c r="FA824" s="33"/>
      <c r="FB824" s="33"/>
      <c r="FC824" s="33"/>
      <c r="FD824" s="33"/>
      <c r="FE824" s="33"/>
      <c r="FF824" s="33"/>
      <c r="FG824" s="33"/>
      <c r="FH824" s="33"/>
      <c r="FI824" s="33"/>
      <c r="FJ824" s="33"/>
      <c r="FK824" s="33"/>
      <c r="FL824" s="33"/>
      <c r="FM824" s="33"/>
      <c r="FN824" s="33"/>
      <c r="FO824" s="33"/>
      <c r="FP824" s="33"/>
      <c r="FQ824" s="33"/>
      <c r="FR824" s="33"/>
      <c r="FS824" s="33"/>
      <c r="FT824" s="33"/>
      <c r="FU824" s="33"/>
      <c r="FV824" s="33"/>
      <c r="FW824" s="33"/>
      <c r="FX824" s="33"/>
      <c r="FY824" s="33"/>
      <c r="FZ824" s="33"/>
      <c r="GA824" s="33"/>
      <c r="GB824" s="33"/>
      <c r="GC824" s="33"/>
      <c r="GD824" s="33"/>
      <c r="GE824" s="33"/>
      <c r="GF824" s="33"/>
      <c r="GG824" s="33"/>
      <c r="GH824" s="33"/>
      <c r="GI824" s="33"/>
      <c r="GJ824" s="33"/>
      <c r="GK824" s="33"/>
      <c r="GL824" s="33"/>
      <c r="GM824" s="33"/>
      <c r="GN824" s="33"/>
      <c r="GO824" s="33"/>
      <c r="GP824" s="33"/>
      <c r="GQ824" s="33"/>
      <c r="GR824" s="33"/>
      <c r="GS824" s="33"/>
      <c r="GT824" s="33"/>
      <c r="GU824" s="33"/>
      <c r="GV824" s="33"/>
      <c r="GW824" s="33"/>
      <c r="GX824" s="33"/>
      <c r="GY824" s="33"/>
      <c r="GZ824" s="33"/>
      <c r="HA824" s="33"/>
      <c r="HB824" s="33"/>
      <c r="HC824" s="33"/>
      <c r="HD824" s="33"/>
      <c r="HE824" s="33"/>
      <c r="HF824" s="33"/>
      <c r="HG824" s="33"/>
      <c r="HH824" s="33"/>
      <c r="HI824" s="33"/>
      <c r="HJ824" s="33"/>
      <c r="HK824" s="33"/>
      <c r="HL824" s="33"/>
      <c r="HM824" s="33"/>
      <c r="HN824" s="33"/>
      <c r="HO824" s="33"/>
      <c r="HP824" s="33"/>
      <c r="HQ824" s="33"/>
      <c r="HR824" s="33"/>
      <c r="HS824" s="33"/>
      <c r="HT824" s="33"/>
      <c r="HU824" s="33"/>
      <c r="HV824" s="33"/>
      <c r="HW824" s="33"/>
      <c r="HX824" s="33"/>
      <c r="HY824" s="33"/>
      <c r="HZ824" s="33"/>
      <c r="IA824" s="33"/>
      <c r="IB824" s="33"/>
      <c r="IC824" s="33"/>
      <c r="ID824" s="33"/>
      <c r="IE824" s="33"/>
      <c r="IF824" s="33"/>
      <c r="IG824" s="33"/>
      <c r="IH824" s="33"/>
      <c r="II824" s="33"/>
      <c r="IJ824" s="33"/>
      <c r="IK824" s="33"/>
      <c r="IL824" s="33"/>
      <c r="IM824" s="33"/>
      <c r="IN824" s="33"/>
      <c r="IO824" s="33"/>
      <c r="IP824" s="33"/>
      <c r="IQ824" s="33"/>
      <c r="IR824" s="33"/>
      <c r="IS824" s="33"/>
      <c r="IT824" s="33"/>
      <c r="IU824" s="33"/>
      <c r="IV824" s="33"/>
      <c r="IW824" s="33"/>
      <c r="IX824" s="33"/>
    </row>
    <row r="825" spans="1:258" ht="18" x14ac:dyDescent="0.25">
      <c r="A825" s="24">
        <f>LOOKUP(2,1/($A$4:$A824&lt;&gt;""),$A$4:$A824)+1</f>
        <v>817</v>
      </c>
      <c r="B825" s="25"/>
      <c r="C825" s="42"/>
      <c r="D825" s="26" t="str">
        <f ca="1">IFERROR(IF($E825="","",VLOOKUP($E825,'Currency Pairs'!$B$4:$D$1001,3,FALSE)),"")</f>
        <v/>
      </c>
      <c r="E825" s="41" t="str">
        <f ca="1">IFERROR(IF($D825="","",VLOOKUP($D825,'Currency Pairs'!$A$4:$B$1001,2,FALSE)),"")</f>
        <v/>
      </c>
      <c r="F825" s="42"/>
      <c r="G825" s="41"/>
      <c r="H825" s="41"/>
      <c r="I825" s="41"/>
      <c r="J825" s="43" t="str">
        <f t="shared" si="26"/>
        <v/>
      </c>
      <c r="K825" s="76"/>
      <c r="L825" s="41"/>
      <c r="M825" s="44"/>
      <c r="N825" s="45" t="str">
        <f>IF(OR($G825="",$L825=""),"",ROUND(IF($F825="Long",(L825-G825),(G825-L825)) * POWER(10, VLOOKUP($D825,'Currency Pairs'!$A:$C,3,FALSE)),0))</f>
        <v/>
      </c>
      <c r="O825" s="89" t="str">
        <f>IF($P825="","",(($P825+$Q825+$R825)/LOOKUP(2,1/($V$4:$V824&lt;&gt;""),$V$4:$V824)))</f>
        <v/>
      </c>
      <c r="P825" s="46"/>
      <c r="Q825" s="46"/>
      <c r="R825" s="46"/>
      <c r="S825" s="31" t="str">
        <f t="shared" si="27"/>
        <v/>
      </c>
      <c r="T825" s="63"/>
      <c r="U825" s="63"/>
      <c r="V825" s="30" t="str">
        <f>IF($P825="","",$P825+$Q825+LOOKUP(2,1/($V$4:$V824&lt;&gt;""),$V$4:$V824))</f>
        <v/>
      </c>
      <c r="W825" s="31"/>
      <c r="X825" s="31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32"/>
      <c r="AO825" s="32"/>
      <c r="AP825" s="32"/>
      <c r="AQ825" s="32"/>
      <c r="AR825" s="32"/>
      <c r="AS825" s="32"/>
      <c r="AT825" s="32"/>
      <c r="AU825" s="32"/>
      <c r="AV825" s="32"/>
      <c r="AW825" s="32"/>
      <c r="AX825" s="32"/>
      <c r="AY825" s="32"/>
      <c r="AZ825" s="32"/>
      <c r="BA825" s="32"/>
      <c r="BB825" s="32"/>
      <c r="BC825" s="32"/>
      <c r="BD825" s="32"/>
      <c r="BE825" s="32"/>
      <c r="BF825" s="32"/>
      <c r="BG825" s="32"/>
      <c r="BH825" s="32"/>
      <c r="BI825" s="32"/>
      <c r="BJ825" s="32"/>
      <c r="BK825" s="32"/>
      <c r="BL825" s="32"/>
      <c r="BM825" s="32"/>
      <c r="BN825" s="32"/>
      <c r="BO825" s="32"/>
      <c r="BP825" s="32"/>
      <c r="BQ825" s="32"/>
      <c r="BR825" s="32"/>
      <c r="BS825" s="32"/>
      <c r="BT825" s="32"/>
      <c r="BU825" s="32"/>
      <c r="BV825" s="32"/>
      <c r="BW825" s="32"/>
      <c r="BX825" s="32"/>
      <c r="BY825" s="32"/>
      <c r="BZ825" s="32"/>
      <c r="CA825" s="32"/>
      <c r="CB825" s="32"/>
      <c r="CC825" s="32"/>
      <c r="CD825" s="32"/>
      <c r="CE825" s="32"/>
      <c r="CF825" s="32"/>
      <c r="CG825" s="32"/>
      <c r="CH825" s="32"/>
      <c r="CI825" s="32"/>
      <c r="CJ825" s="32"/>
      <c r="CK825" s="32"/>
      <c r="CL825" s="32"/>
      <c r="CM825" s="32"/>
      <c r="CN825" s="32"/>
      <c r="CO825" s="32"/>
      <c r="CP825" s="32"/>
      <c r="CQ825" s="32"/>
      <c r="CR825" s="32"/>
      <c r="CS825" s="32"/>
      <c r="CT825" s="32"/>
      <c r="CU825" s="32"/>
      <c r="CV825" s="32"/>
      <c r="CW825" s="32"/>
      <c r="CX825" s="32"/>
      <c r="CY825" s="32"/>
      <c r="CZ825" s="32"/>
      <c r="DA825" s="32"/>
      <c r="DB825" s="32"/>
      <c r="DC825" s="32"/>
      <c r="DD825" s="32"/>
      <c r="DE825" s="32"/>
      <c r="DF825" s="32"/>
      <c r="DG825" s="32"/>
      <c r="DH825" s="32"/>
      <c r="DI825" s="32"/>
      <c r="DJ825" s="32"/>
      <c r="DK825" s="32"/>
      <c r="DL825" s="32"/>
      <c r="DM825" s="32"/>
      <c r="DN825" s="32"/>
      <c r="DO825" s="32"/>
      <c r="DP825" s="32"/>
      <c r="DQ825" s="32"/>
      <c r="DR825" s="32"/>
      <c r="DS825" s="32"/>
      <c r="DT825" s="32"/>
      <c r="DU825" s="32"/>
      <c r="DV825" s="32"/>
      <c r="DW825" s="32"/>
      <c r="DX825" s="32"/>
      <c r="DY825" s="32"/>
      <c r="DZ825" s="32"/>
      <c r="EA825" s="32"/>
      <c r="EB825" s="32"/>
      <c r="EC825" s="32"/>
      <c r="ED825" s="32"/>
      <c r="EE825" s="32"/>
      <c r="EF825" s="32"/>
      <c r="EG825" s="32"/>
      <c r="EH825" s="32"/>
      <c r="EI825" s="32"/>
      <c r="EJ825" s="32"/>
      <c r="EK825" s="32"/>
      <c r="EL825" s="32"/>
      <c r="EM825" s="32"/>
      <c r="EN825" s="32"/>
      <c r="EO825" s="32"/>
      <c r="EP825" s="32"/>
      <c r="EQ825" s="32"/>
      <c r="ER825" s="32"/>
      <c r="ES825" s="32"/>
      <c r="ET825" s="32"/>
      <c r="EU825" s="32"/>
      <c r="EV825" s="32"/>
      <c r="EW825" s="32"/>
      <c r="EX825" s="32"/>
      <c r="EY825" s="32"/>
      <c r="EZ825" s="32"/>
      <c r="FA825" s="32"/>
      <c r="FB825" s="32"/>
      <c r="FC825" s="32"/>
      <c r="FD825" s="32"/>
      <c r="FE825" s="32"/>
      <c r="FF825" s="32"/>
      <c r="FG825" s="32"/>
      <c r="FH825" s="32"/>
      <c r="FI825" s="32"/>
      <c r="FJ825" s="32"/>
      <c r="FK825" s="32"/>
      <c r="FL825" s="32"/>
      <c r="FM825" s="32"/>
      <c r="FN825" s="32"/>
      <c r="FO825" s="32"/>
      <c r="FP825" s="32"/>
      <c r="FQ825" s="32"/>
      <c r="FR825" s="32"/>
      <c r="FS825" s="32"/>
      <c r="FT825" s="32"/>
      <c r="FU825" s="32"/>
      <c r="FV825" s="32"/>
      <c r="FW825" s="32"/>
      <c r="FX825" s="32"/>
      <c r="FY825" s="32"/>
      <c r="FZ825" s="32"/>
      <c r="GA825" s="32"/>
      <c r="GB825" s="32"/>
      <c r="GC825" s="32"/>
      <c r="GD825" s="32"/>
      <c r="GE825" s="32"/>
      <c r="GF825" s="32"/>
      <c r="GG825" s="32"/>
      <c r="GH825" s="32"/>
      <c r="GI825" s="32"/>
      <c r="GJ825" s="32"/>
      <c r="GK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</row>
    <row r="826" spans="1:258" ht="18" x14ac:dyDescent="0.25">
      <c r="A826" s="33">
        <f>LOOKUP(2,1/($A$4:$A825&lt;&gt;""),$A$4:$A825)+1</f>
        <v>818</v>
      </c>
      <c r="B826" s="34"/>
      <c r="C826" s="48"/>
      <c r="D826" s="35" t="str">
        <f ca="1">IFERROR(IF($E826="","",VLOOKUP($E826,'Currency Pairs'!$B$4:$D$1001,3,FALSE)),"")</f>
        <v/>
      </c>
      <c r="E826" s="47" t="str">
        <f ca="1">IFERROR(IF($D826="","",VLOOKUP($D826,'Currency Pairs'!$A$4:$B$1001,2,FALSE)),"")</f>
        <v/>
      </c>
      <c r="F826" s="48"/>
      <c r="G826" s="47"/>
      <c r="H826" s="47"/>
      <c r="I826" s="47"/>
      <c r="J826" s="49" t="str">
        <f t="shared" si="26"/>
        <v/>
      </c>
      <c r="K826" s="77"/>
      <c r="L826" s="47"/>
      <c r="M826" s="50"/>
      <c r="N826" s="51" t="str">
        <f>IF(OR($G826="",$L826=""),"",ROUND(IF($F826="Long",(L826-G826),(G826-L826)) * POWER(10, VLOOKUP($D826,'Currency Pairs'!$A:$C,3,FALSE)),0))</f>
        <v/>
      </c>
      <c r="O826" s="93" t="str">
        <f>IF($P826="","",(($P826+$Q826+$R826)/LOOKUP(2,1/($V$4:$V825&lt;&gt;""),$V$4:$V825)))</f>
        <v/>
      </c>
      <c r="P826" s="52"/>
      <c r="Q826" s="52"/>
      <c r="R826" s="52"/>
      <c r="S826" s="40" t="str">
        <f t="shared" si="27"/>
        <v/>
      </c>
      <c r="T826" s="64"/>
      <c r="U826" s="64"/>
      <c r="V826" s="39" t="str">
        <f>IF($P826="","",$P826+$Q826+LOOKUP(2,1/($V$4:$V825&lt;&gt;""),$V$4:$V825))</f>
        <v/>
      </c>
      <c r="W826" s="40"/>
      <c r="X826" s="40"/>
      <c r="Y826" s="33"/>
      <c r="Z826" s="33"/>
      <c r="AA826" s="33"/>
      <c r="AB826" s="33"/>
      <c r="AC826" s="33"/>
      <c r="AD826" s="33"/>
      <c r="AE826" s="33"/>
      <c r="AF826" s="33"/>
      <c r="AG826" s="33"/>
      <c r="AH826" s="33"/>
      <c r="AI826" s="33"/>
      <c r="AJ826" s="33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  <c r="CY826" s="33"/>
      <c r="CZ826" s="33"/>
      <c r="DA826" s="33"/>
      <c r="DB826" s="33"/>
      <c r="DC826" s="33"/>
      <c r="DD826" s="33"/>
      <c r="DE826" s="33"/>
      <c r="DF826" s="33"/>
      <c r="DG826" s="33"/>
      <c r="DH826" s="33"/>
      <c r="DI826" s="33"/>
      <c r="DJ826" s="33"/>
      <c r="DK826" s="33"/>
      <c r="DL826" s="33"/>
      <c r="DM826" s="33"/>
      <c r="DN826" s="33"/>
      <c r="DO826" s="33"/>
      <c r="DP826" s="33"/>
      <c r="DQ826" s="33"/>
      <c r="DR826" s="33"/>
      <c r="DS826" s="33"/>
      <c r="DT826" s="33"/>
      <c r="DU826" s="33"/>
      <c r="DV826" s="33"/>
      <c r="DW826" s="33"/>
      <c r="DX826" s="33"/>
      <c r="DY826" s="33"/>
      <c r="DZ826" s="33"/>
      <c r="EA826" s="33"/>
      <c r="EB826" s="33"/>
      <c r="EC826" s="33"/>
      <c r="ED826" s="33"/>
      <c r="EE826" s="33"/>
      <c r="EF826" s="33"/>
      <c r="EG826" s="33"/>
      <c r="EH826" s="33"/>
      <c r="EI826" s="33"/>
      <c r="EJ826" s="33"/>
      <c r="EK826" s="33"/>
      <c r="EL826" s="33"/>
      <c r="EM826" s="33"/>
      <c r="EN826" s="33"/>
      <c r="EO826" s="33"/>
      <c r="EP826" s="33"/>
      <c r="EQ826" s="33"/>
      <c r="ER826" s="33"/>
      <c r="ES826" s="33"/>
      <c r="ET826" s="33"/>
      <c r="EU826" s="33"/>
      <c r="EV826" s="33"/>
      <c r="EW826" s="33"/>
      <c r="EX826" s="33"/>
      <c r="EY826" s="33"/>
      <c r="EZ826" s="33"/>
      <c r="FA826" s="33"/>
      <c r="FB826" s="33"/>
      <c r="FC826" s="33"/>
      <c r="FD826" s="33"/>
      <c r="FE826" s="33"/>
      <c r="FF826" s="33"/>
      <c r="FG826" s="33"/>
      <c r="FH826" s="33"/>
      <c r="FI826" s="33"/>
      <c r="FJ826" s="33"/>
      <c r="FK826" s="33"/>
      <c r="FL826" s="33"/>
      <c r="FM826" s="33"/>
      <c r="FN826" s="33"/>
      <c r="FO826" s="33"/>
      <c r="FP826" s="33"/>
      <c r="FQ826" s="33"/>
      <c r="FR826" s="33"/>
      <c r="FS826" s="33"/>
      <c r="FT826" s="33"/>
      <c r="FU826" s="33"/>
      <c r="FV826" s="33"/>
      <c r="FW826" s="33"/>
      <c r="FX826" s="33"/>
      <c r="FY826" s="33"/>
      <c r="FZ826" s="33"/>
      <c r="GA826" s="33"/>
      <c r="GB826" s="33"/>
      <c r="GC826" s="33"/>
      <c r="GD826" s="33"/>
      <c r="GE826" s="33"/>
      <c r="GF826" s="33"/>
      <c r="GG826" s="33"/>
      <c r="GH826" s="33"/>
      <c r="GI826" s="33"/>
      <c r="GJ826" s="33"/>
      <c r="GK826" s="33"/>
      <c r="GL826" s="33"/>
      <c r="GM826" s="33"/>
      <c r="GN826" s="33"/>
      <c r="GO826" s="33"/>
      <c r="GP826" s="33"/>
      <c r="GQ826" s="33"/>
      <c r="GR826" s="33"/>
      <c r="GS826" s="33"/>
      <c r="GT826" s="33"/>
      <c r="GU826" s="33"/>
      <c r="GV826" s="33"/>
      <c r="GW826" s="33"/>
      <c r="GX826" s="33"/>
      <c r="GY826" s="33"/>
      <c r="GZ826" s="33"/>
      <c r="HA826" s="33"/>
      <c r="HB826" s="33"/>
      <c r="HC826" s="33"/>
      <c r="HD826" s="33"/>
      <c r="HE826" s="33"/>
      <c r="HF826" s="33"/>
      <c r="HG826" s="33"/>
      <c r="HH826" s="33"/>
      <c r="HI826" s="33"/>
      <c r="HJ826" s="33"/>
      <c r="HK826" s="33"/>
      <c r="HL826" s="33"/>
      <c r="HM826" s="33"/>
      <c r="HN826" s="33"/>
      <c r="HO826" s="33"/>
      <c r="HP826" s="33"/>
      <c r="HQ826" s="33"/>
      <c r="HR826" s="33"/>
      <c r="HS826" s="33"/>
      <c r="HT826" s="33"/>
      <c r="HU826" s="33"/>
      <c r="HV826" s="33"/>
      <c r="HW826" s="33"/>
      <c r="HX826" s="33"/>
      <c r="HY826" s="33"/>
      <c r="HZ826" s="33"/>
      <c r="IA826" s="33"/>
      <c r="IB826" s="33"/>
      <c r="IC826" s="33"/>
      <c r="ID826" s="33"/>
      <c r="IE826" s="33"/>
      <c r="IF826" s="33"/>
      <c r="IG826" s="33"/>
      <c r="IH826" s="33"/>
      <c r="II826" s="33"/>
      <c r="IJ826" s="33"/>
      <c r="IK826" s="33"/>
      <c r="IL826" s="33"/>
      <c r="IM826" s="33"/>
      <c r="IN826" s="33"/>
      <c r="IO826" s="33"/>
      <c r="IP826" s="33"/>
      <c r="IQ826" s="33"/>
      <c r="IR826" s="33"/>
      <c r="IS826" s="33"/>
      <c r="IT826" s="33"/>
      <c r="IU826" s="33"/>
      <c r="IV826" s="33"/>
      <c r="IW826" s="33"/>
      <c r="IX826" s="33"/>
    </row>
    <row r="827" spans="1:258" ht="18" x14ac:dyDescent="0.25">
      <c r="A827" s="24">
        <f>LOOKUP(2,1/($A$4:$A826&lt;&gt;""),$A$4:$A826)+1</f>
        <v>819</v>
      </c>
      <c r="B827" s="25"/>
      <c r="C827" s="42"/>
      <c r="D827" s="26" t="str">
        <f ca="1">IFERROR(IF($E827="","",VLOOKUP($E827,'Currency Pairs'!$B$4:$D$1001,3,FALSE)),"")</f>
        <v/>
      </c>
      <c r="E827" s="41" t="str">
        <f ca="1">IFERROR(IF($D827="","",VLOOKUP($D827,'Currency Pairs'!$A$4:$B$1001,2,FALSE)),"")</f>
        <v/>
      </c>
      <c r="F827" s="42"/>
      <c r="G827" s="41"/>
      <c r="H827" s="41"/>
      <c r="I827" s="41"/>
      <c r="J827" s="43" t="str">
        <f t="shared" si="26"/>
        <v/>
      </c>
      <c r="K827" s="76"/>
      <c r="L827" s="41"/>
      <c r="M827" s="44"/>
      <c r="N827" s="45" t="str">
        <f>IF(OR($G827="",$L827=""),"",ROUND(IF($F827="Long",(L827-G827),(G827-L827)) * POWER(10, VLOOKUP($D827,'Currency Pairs'!$A:$C,3,FALSE)),0))</f>
        <v/>
      </c>
      <c r="O827" s="89" t="str">
        <f>IF($P827="","",(($P827+$Q827+$R827)/LOOKUP(2,1/($V$4:$V826&lt;&gt;""),$V$4:$V826)))</f>
        <v/>
      </c>
      <c r="P827" s="46"/>
      <c r="Q827" s="46"/>
      <c r="R827" s="46"/>
      <c r="S827" s="31" t="str">
        <f t="shared" si="27"/>
        <v/>
      </c>
      <c r="T827" s="63"/>
      <c r="U827" s="63"/>
      <c r="V827" s="30" t="str">
        <f>IF($P827="","",$P827+$Q827+LOOKUP(2,1/($V$4:$V826&lt;&gt;""),$V$4:$V826))</f>
        <v/>
      </c>
      <c r="W827" s="31"/>
      <c r="X827" s="31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32"/>
      <c r="AO827" s="32"/>
      <c r="AP827" s="32"/>
      <c r="AQ827" s="32"/>
      <c r="AR827" s="32"/>
      <c r="AS827" s="32"/>
      <c r="AT827" s="32"/>
      <c r="AU827" s="32"/>
      <c r="AV827" s="32"/>
      <c r="AW827" s="32"/>
      <c r="AX827" s="32"/>
      <c r="AY827" s="32"/>
      <c r="AZ827" s="32"/>
      <c r="BA827" s="32"/>
      <c r="BB827" s="32"/>
      <c r="BC827" s="32"/>
      <c r="BD827" s="32"/>
      <c r="BE827" s="32"/>
      <c r="BF827" s="32"/>
      <c r="BG827" s="32"/>
      <c r="BH827" s="32"/>
      <c r="BI827" s="32"/>
      <c r="BJ827" s="32"/>
      <c r="BK827" s="32"/>
      <c r="BL827" s="32"/>
      <c r="BM827" s="32"/>
      <c r="BN827" s="32"/>
      <c r="BO827" s="32"/>
      <c r="BP827" s="32"/>
      <c r="BQ827" s="32"/>
      <c r="BR827" s="32"/>
      <c r="BS827" s="32"/>
      <c r="BT827" s="32"/>
      <c r="BU827" s="32"/>
      <c r="BV827" s="32"/>
      <c r="BW827" s="32"/>
      <c r="BX827" s="32"/>
      <c r="BY827" s="32"/>
      <c r="BZ827" s="32"/>
      <c r="CA827" s="32"/>
      <c r="CB827" s="32"/>
      <c r="CC827" s="32"/>
      <c r="CD827" s="32"/>
      <c r="CE827" s="32"/>
      <c r="CF827" s="32"/>
      <c r="CG827" s="32"/>
      <c r="CH827" s="32"/>
      <c r="CI827" s="32"/>
      <c r="CJ827" s="32"/>
      <c r="CK827" s="32"/>
      <c r="CL827" s="32"/>
      <c r="CM827" s="32"/>
      <c r="CN827" s="32"/>
      <c r="CO827" s="32"/>
      <c r="CP827" s="32"/>
      <c r="CQ827" s="32"/>
      <c r="CR827" s="32"/>
      <c r="CS827" s="32"/>
      <c r="CT827" s="32"/>
      <c r="CU827" s="32"/>
      <c r="CV827" s="32"/>
      <c r="CW827" s="32"/>
      <c r="CX827" s="32"/>
      <c r="CY827" s="32"/>
      <c r="CZ827" s="32"/>
      <c r="DA827" s="32"/>
      <c r="DB827" s="32"/>
      <c r="DC827" s="32"/>
      <c r="DD827" s="32"/>
      <c r="DE827" s="32"/>
      <c r="DF827" s="32"/>
      <c r="DG827" s="32"/>
      <c r="DH827" s="32"/>
      <c r="DI827" s="32"/>
      <c r="DJ827" s="32"/>
      <c r="DK827" s="32"/>
      <c r="DL827" s="32"/>
      <c r="DM827" s="32"/>
      <c r="DN827" s="32"/>
      <c r="DO827" s="32"/>
      <c r="DP827" s="32"/>
      <c r="DQ827" s="32"/>
      <c r="DR827" s="32"/>
      <c r="DS827" s="32"/>
      <c r="DT827" s="32"/>
      <c r="DU827" s="32"/>
      <c r="DV827" s="32"/>
      <c r="DW827" s="32"/>
      <c r="DX827" s="32"/>
      <c r="DY827" s="32"/>
      <c r="DZ827" s="32"/>
      <c r="EA827" s="32"/>
      <c r="EB827" s="32"/>
      <c r="EC827" s="32"/>
      <c r="ED827" s="32"/>
      <c r="EE827" s="32"/>
      <c r="EF827" s="32"/>
      <c r="EG827" s="32"/>
      <c r="EH827" s="32"/>
      <c r="EI827" s="32"/>
      <c r="EJ827" s="32"/>
      <c r="EK827" s="32"/>
      <c r="EL827" s="32"/>
      <c r="EM827" s="32"/>
      <c r="EN827" s="32"/>
      <c r="EO827" s="32"/>
      <c r="EP827" s="32"/>
      <c r="EQ827" s="32"/>
      <c r="ER827" s="32"/>
      <c r="ES827" s="32"/>
      <c r="ET827" s="32"/>
      <c r="EU827" s="32"/>
      <c r="EV827" s="32"/>
      <c r="EW827" s="32"/>
      <c r="EX827" s="32"/>
      <c r="EY827" s="32"/>
      <c r="EZ827" s="32"/>
      <c r="FA827" s="32"/>
      <c r="FB827" s="32"/>
      <c r="FC827" s="32"/>
      <c r="FD827" s="32"/>
      <c r="FE827" s="32"/>
      <c r="FF827" s="32"/>
      <c r="FG827" s="32"/>
      <c r="FH827" s="32"/>
      <c r="FI827" s="32"/>
      <c r="FJ827" s="32"/>
      <c r="FK827" s="32"/>
      <c r="FL827" s="32"/>
      <c r="FM827" s="32"/>
      <c r="FN827" s="32"/>
      <c r="FO827" s="32"/>
      <c r="FP827" s="32"/>
      <c r="FQ827" s="32"/>
      <c r="FR827" s="32"/>
      <c r="FS827" s="32"/>
      <c r="FT827" s="32"/>
      <c r="FU827" s="32"/>
      <c r="FV827" s="32"/>
      <c r="FW827" s="32"/>
      <c r="FX827" s="32"/>
      <c r="FY827" s="32"/>
      <c r="FZ827" s="32"/>
      <c r="GA827" s="32"/>
      <c r="GB827" s="32"/>
      <c r="GC827" s="32"/>
      <c r="GD827" s="32"/>
      <c r="GE827" s="32"/>
      <c r="GF827" s="32"/>
      <c r="GG827" s="32"/>
      <c r="GH827" s="32"/>
      <c r="GI827" s="32"/>
      <c r="GJ827" s="32"/>
      <c r="GK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</row>
    <row r="828" spans="1:258" ht="18" x14ac:dyDescent="0.25">
      <c r="A828" s="33">
        <f>LOOKUP(2,1/($A$4:$A827&lt;&gt;""),$A$4:$A827)+1</f>
        <v>820</v>
      </c>
      <c r="B828" s="34"/>
      <c r="C828" s="48"/>
      <c r="D828" s="35" t="str">
        <f ca="1">IFERROR(IF($E828="","",VLOOKUP($E828,'Currency Pairs'!$B$4:$D$1001,3,FALSE)),"")</f>
        <v/>
      </c>
      <c r="E828" s="47" t="str">
        <f ca="1">IFERROR(IF($D828="","",VLOOKUP($D828,'Currency Pairs'!$A$4:$B$1001,2,FALSE)),"")</f>
        <v/>
      </c>
      <c r="F828" s="48"/>
      <c r="G828" s="47"/>
      <c r="H828" s="47"/>
      <c r="I828" s="47"/>
      <c r="J828" s="49" t="str">
        <f t="shared" si="26"/>
        <v/>
      </c>
      <c r="K828" s="77"/>
      <c r="L828" s="47"/>
      <c r="M828" s="50"/>
      <c r="N828" s="51" t="str">
        <f>IF(OR($G828="",$L828=""),"",ROUND(IF($F828="Long",(L828-G828),(G828-L828)) * POWER(10, VLOOKUP($D828,'Currency Pairs'!$A:$C,3,FALSE)),0))</f>
        <v/>
      </c>
      <c r="O828" s="93" t="str">
        <f>IF($P828="","",(($P828+$Q828+$R828)/LOOKUP(2,1/($V$4:$V827&lt;&gt;""),$V$4:$V827)))</f>
        <v/>
      </c>
      <c r="P828" s="52"/>
      <c r="Q828" s="52"/>
      <c r="R828" s="52"/>
      <c r="S828" s="40" t="str">
        <f t="shared" si="27"/>
        <v/>
      </c>
      <c r="T828" s="64"/>
      <c r="U828" s="64"/>
      <c r="V828" s="39" t="str">
        <f>IF($P828="","",$P828+$Q828+LOOKUP(2,1/($V$4:$V827&lt;&gt;""),$V$4:$V827))</f>
        <v/>
      </c>
      <c r="W828" s="40"/>
      <c r="X828" s="40"/>
      <c r="Y828" s="33"/>
      <c r="Z828" s="33"/>
      <c r="AA828" s="33"/>
      <c r="AB828" s="33"/>
      <c r="AC828" s="33"/>
      <c r="AD828" s="33"/>
      <c r="AE828" s="33"/>
      <c r="AF828" s="33"/>
      <c r="AG828" s="33"/>
      <c r="AH828" s="33"/>
      <c r="AI828" s="33"/>
      <c r="AJ828" s="33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  <c r="CY828" s="33"/>
      <c r="CZ828" s="33"/>
      <c r="DA828" s="33"/>
      <c r="DB828" s="33"/>
      <c r="DC828" s="33"/>
      <c r="DD828" s="33"/>
      <c r="DE828" s="33"/>
      <c r="DF828" s="33"/>
      <c r="DG828" s="33"/>
      <c r="DH828" s="33"/>
      <c r="DI828" s="33"/>
      <c r="DJ828" s="33"/>
      <c r="DK828" s="33"/>
      <c r="DL828" s="33"/>
      <c r="DM828" s="33"/>
      <c r="DN828" s="33"/>
      <c r="DO828" s="33"/>
      <c r="DP828" s="33"/>
      <c r="DQ828" s="33"/>
      <c r="DR828" s="33"/>
      <c r="DS828" s="33"/>
      <c r="DT828" s="33"/>
      <c r="DU828" s="33"/>
      <c r="DV828" s="33"/>
      <c r="DW828" s="33"/>
      <c r="DX828" s="33"/>
      <c r="DY828" s="33"/>
      <c r="DZ828" s="33"/>
      <c r="EA828" s="33"/>
      <c r="EB828" s="33"/>
      <c r="EC828" s="33"/>
      <c r="ED828" s="33"/>
      <c r="EE828" s="33"/>
      <c r="EF828" s="33"/>
      <c r="EG828" s="33"/>
      <c r="EH828" s="33"/>
      <c r="EI828" s="33"/>
      <c r="EJ828" s="33"/>
      <c r="EK828" s="33"/>
      <c r="EL828" s="33"/>
      <c r="EM828" s="33"/>
      <c r="EN828" s="33"/>
      <c r="EO828" s="33"/>
      <c r="EP828" s="33"/>
      <c r="EQ828" s="33"/>
      <c r="ER828" s="33"/>
      <c r="ES828" s="33"/>
      <c r="ET828" s="33"/>
      <c r="EU828" s="33"/>
      <c r="EV828" s="33"/>
      <c r="EW828" s="33"/>
      <c r="EX828" s="33"/>
      <c r="EY828" s="33"/>
      <c r="EZ828" s="33"/>
      <c r="FA828" s="33"/>
      <c r="FB828" s="33"/>
      <c r="FC828" s="33"/>
      <c r="FD828" s="33"/>
      <c r="FE828" s="33"/>
      <c r="FF828" s="33"/>
      <c r="FG828" s="33"/>
      <c r="FH828" s="33"/>
      <c r="FI828" s="33"/>
      <c r="FJ828" s="33"/>
      <c r="FK828" s="33"/>
      <c r="FL828" s="33"/>
      <c r="FM828" s="33"/>
      <c r="FN828" s="33"/>
      <c r="FO828" s="33"/>
      <c r="FP828" s="33"/>
      <c r="FQ828" s="33"/>
      <c r="FR828" s="33"/>
      <c r="FS828" s="33"/>
      <c r="FT828" s="33"/>
      <c r="FU828" s="33"/>
      <c r="FV828" s="33"/>
      <c r="FW828" s="33"/>
      <c r="FX828" s="33"/>
      <c r="FY828" s="33"/>
      <c r="FZ828" s="33"/>
      <c r="GA828" s="33"/>
      <c r="GB828" s="33"/>
      <c r="GC828" s="33"/>
      <c r="GD828" s="33"/>
      <c r="GE828" s="33"/>
      <c r="GF828" s="33"/>
      <c r="GG828" s="33"/>
      <c r="GH828" s="33"/>
      <c r="GI828" s="33"/>
      <c r="GJ828" s="33"/>
      <c r="GK828" s="33"/>
      <c r="GL828" s="33"/>
      <c r="GM828" s="33"/>
      <c r="GN828" s="33"/>
      <c r="GO828" s="33"/>
      <c r="GP828" s="33"/>
      <c r="GQ828" s="33"/>
      <c r="GR828" s="33"/>
      <c r="GS828" s="33"/>
      <c r="GT828" s="33"/>
      <c r="GU828" s="33"/>
      <c r="GV828" s="33"/>
      <c r="GW828" s="33"/>
      <c r="GX828" s="33"/>
      <c r="GY828" s="33"/>
      <c r="GZ828" s="33"/>
      <c r="HA828" s="33"/>
      <c r="HB828" s="33"/>
      <c r="HC828" s="33"/>
      <c r="HD828" s="33"/>
      <c r="HE828" s="33"/>
      <c r="HF828" s="33"/>
      <c r="HG828" s="33"/>
      <c r="HH828" s="33"/>
      <c r="HI828" s="33"/>
      <c r="HJ828" s="33"/>
      <c r="HK828" s="33"/>
      <c r="HL828" s="33"/>
      <c r="HM828" s="33"/>
      <c r="HN828" s="33"/>
      <c r="HO828" s="33"/>
      <c r="HP828" s="33"/>
      <c r="HQ828" s="33"/>
      <c r="HR828" s="33"/>
      <c r="HS828" s="33"/>
      <c r="HT828" s="33"/>
      <c r="HU828" s="33"/>
      <c r="HV828" s="33"/>
      <c r="HW828" s="33"/>
      <c r="HX828" s="33"/>
      <c r="HY828" s="33"/>
      <c r="HZ828" s="33"/>
      <c r="IA828" s="33"/>
      <c r="IB828" s="33"/>
      <c r="IC828" s="33"/>
      <c r="ID828" s="33"/>
      <c r="IE828" s="33"/>
      <c r="IF828" s="33"/>
      <c r="IG828" s="33"/>
      <c r="IH828" s="33"/>
      <c r="II828" s="33"/>
      <c r="IJ828" s="33"/>
      <c r="IK828" s="33"/>
      <c r="IL828" s="33"/>
      <c r="IM828" s="33"/>
      <c r="IN828" s="33"/>
      <c r="IO828" s="33"/>
      <c r="IP828" s="33"/>
      <c r="IQ828" s="33"/>
      <c r="IR828" s="33"/>
      <c r="IS828" s="33"/>
      <c r="IT828" s="33"/>
      <c r="IU828" s="33"/>
      <c r="IV828" s="33"/>
      <c r="IW828" s="33"/>
      <c r="IX828" s="33"/>
    </row>
    <row r="829" spans="1:258" ht="18" x14ac:dyDescent="0.25">
      <c r="A829" s="24">
        <f>LOOKUP(2,1/($A$4:$A828&lt;&gt;""),$A$4:$A828)+1</f>
        <v>821</v>
      </c>
      <c r="B829" s="25"/>
      <c r="C829" s="42"/>
      <c r="D829" s="26" t="str">
        <f ca="1">IFERROR(IF($E829="","",VLOOKUP($E829,'Currency Pairs'!$B$4:$D$1001,3,FALSE)),"")</f>
        <v/>
      </c>
      <c r="E829" s="41" t="str">
        <f ca="1">IFERROR(IF($D829="","",VLOOKUP($D829,'Currency Pairs'!$A$4:$B$1001,2,FALSE)),"")</f>
        <v/>
      </c>
      <c r="F829" s="42"/>
      <c r="G829" s="41"/>
      <c r="H829" s="41"/>
      <c r="I829" s="41"/>
      <c r="J829" s="43" t="str">
        <f t="shared" si="26"/>
        <v/>
      </c>
      <c r="K829" s="76"/>
      <c r="L829" s="41"/>
      <c r="M829" s="44"/>
      <c r="N829" s="45" t="str">
        <f>IF(OR($G829="",$L829=""),"",ROUND(IF($F829="Long",(L829-G829),(G829-L829)) * POWER(10, VLOOKUP($D829,'Currency Pairs'!$A:$C,3,FALSE)),0))</f>
        <v/>
      </c>
      <c r="O829" s="89" t="str">
        <f>IF($P829="","",(($P829+$Q829+$R829)/LOOKUP(2,1/($V$4:$V828&lt;&gt;""),$V$4:$V828)))</f>
        <v/>
      </c>
      <c r="P829" s="46"/>
      <c r="Q829" s="46"/>
      <c r="R829" s="46"/>
      <c r="S829" s="31" t="str">
        <f t="shared" si="27"/>
        <v/>
      </c>
      <c r="T829" s="63"/>
      <c r="U829" s="63"/>
      <c r="V829" s="30" t="str">
        <f>IF($P829="","",$P829+$Q829+LOOKUP(2,1/($V$4:$V828&lt;&gt;""),$V$4:$V828))</f>
        <v/>
      </c>
      <c r="W829" s="31"/>
      <c r="X829" s="31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32"/>
      <c r="AO829" s="32"/>
      <c r="AP829" s="32"/>
      <c r="AQ829" s="32"/>
      <c r="AR829" s="32"/>
      <c r="AS829" s="32"/>
      <c r="AT829" s="32"/>
      <c r="AU829" s="32"/>
      <c r="AV829" s="32"/>
      <c r="AW829" s="32"/>
      <c r="AX829" s="32"/>
      <c r="AY829" s="32"/>
      <c r="AZ829" s="32"/>
      <c r="BA829" s="32"/>
      <c r="BB829" s="32"/>
      <c r="BC829" s="32"/>
      <c r="BD829" s="32"/>
      <c r="BE829" s="32"/>
      <c r="BF829" s="32"/>
      <c r="BG829" s="32"/>
      <c r="BH829" s="32"/>
      <c r="BI829" s="32"/>
      <c r="BJ829" s="32"/>
      <c r="BK829" s="32"/>
      <c r="BL829" s="32"/>
      <c r="BM829" s="32"/>
      <c r="BN829" s="32"/>
      <c r="BO829" s="32"/>
      <c r="BP829" s="32"/>
      <c r="BQ829" s="32"/>
      <c r="BR829" s="32"/>
      <c r="BS829" s="32"/>
      <c r="BT829" s="32"/>
      <c r="BU829" s="32"/>
      <c r="BV829" s="32"/>
      <c r="BW829" s="32"/>
      <c r="BX829" s="32"/>
      <c r="BY829" s="32"/>
      <c r="BZ829" s="32"/>
      <c r="CA829" s="32"/>
      <c r="CB829" s="32"/>
      <c r="CC829" s="32"/>
      <c r="CD829" s="32"/>
      <c r="CE829" s="32"/>
      <c r="CF829" s="32"/>
      <c r="CG829" s="32"/>
      <c r="CH829" s="32"/>
      <c r="CI829" s="32"/>
      <c r="CJ829" s="32"/>
      <c r="CK829" s="32"/>
      <c r="CL829" s="32"/>
      <c r="CM829" s="32"/>
      <c r="CN829" s="32"/>
      <c r="CO829" s="32"/>
      <c r="CP829" s="32"/>
      <c r="CQ829" s="32"/>
      <c r="CR829" s="32"/>
      <c r="CS829" s="32"/>
      <c r="CT829" s="32"/>
      <c r="CU829" s="32"/>
      <c r="CV829" s="32"/>
      <c r="CW829" s="32"/>
      <c r="CX829" s="32"/>
      <c r="CY829" s="32"/>
      <c r="CZ829" s="32"/>
      <c r="DA829" s="32"/>
      <c r="DB829" s="32"/>
      <c r="DC829" s="32"/>
      <c r="DD829" s="32"/>
      <c r="DE829" s="32"/>
      <c r="DF829" s="32"/>
      <c r="DG829" s="32"/>
      <c r="DH829" s="32"/>
      <c r="DI829" s="32"/>
      <c r="DJ829" s="32"/>
      <c r="DK829" s="32"/>
      <c r="DL829" s="32"/>
      <c r="DM829" s="32"/>
      <c r="DN829" s="32"/>
      <c r="DO829" s="32"/>
      <c r="DP829" s="32"/>
      <c r="DQ829" s="32"/>
      <c r="DR829" s="32"/>
      <c r="DS829" s="32"/>
      <c r="DT829" s="32"/>
      <c r="DU829" s="32"/>
      <c r="DV829" s="32"/>
      <c r="DW829" s="32"/>
      <c r="DX829" s="32"/>
      <c r="DY829" s="32"/>
      <c r="DZ829" s="32"/>
      <c r="EA829" s="32"/>
      <c r="EB829" s="32"/>
      <c r="EC829" s="32"/>
      <c r="ED829" s="32"/>
      <c r="EE829" s="32"/>
      <c r="EF829" s="32"/>
      <c r="EG829" s="32"/>
      <c r="EH829" s="32"/>
      <c r="EI829" s="32"/>
      <c r="EJ829" s="32"/>
      <c r="EK829" s="32"/>
      <c r="EL829" s="32"/>
      <c r="EM829" s="32"/>
      <c r="EN829" s="32"/>
      <c r="EO829" s="32"/>
      <c r="EP829" s="32"/>
      <c r="EQ829" s="32"/>
      <c r="ER829" s="32"/>
      <c r="ES829" s="32"/>
      <c r="ET829" s="32"/>
      <c r="EU829" s="32"/>
      <c r="EV829" s="32"/>
      <c r="EW829" s="32"/>
      <c r="EX829" s="32"/>
      <c r="EY829" s="32"/>
      <c r="EZ829" s="32"/>
      <c r="FA829" s="32"/>
      <c r="FB829" s="32"/>
      <c r="FC829" s="32"/>
      <c r="FD829" s="32"/>
      <c r="FE829" s="32"/>
      <c r="FF829" s="32"/>
      <c r="FG829" s="32"/>
      <c r="FH829" s="32"/>
      <c r="FI829" s="32"/>
      <c r="FJ829" s="32"/>
      <c r="FK829" s="32"/>
      <c r="FL829" s="32"/>
      <c r="FM829" s="32"/>
      <c r="FN829" s="32"/>
      <c r="FO829" s="32"/>
      <c r="FP829" s="32"/>
      <c r="FQ829" s="32"/>
      <c r="FR829" s="32"/>
      <c r="FS829" s="32"/>
      <c r="FT829" s="32"/>
      <c r="FU829" s="32"/>
      <c r="FV829" s="32"/>
      <c r="FW829" s="32"/>
      <c r="FX829" s="32"/>
      <c r="FY829" s="32"/>
      <c r="FZ829" s="32"/>
      <c r="GA829" s="32"/>
      <c r="GB829" s="32"/>
      <c r="GC829" s="32"/>
      <c r="GD829" s="32"/>
      <c r="GE829" s="32"/>
      <c r="GF829" s="32"/>
      <c r="GG829" s="32"/>
      <c r="GH829" s="32"/>
      <c r="GI829" s="32"/>
      <c r="GJ829" s="32"/>
      <c r="GK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</row>
    <row r="830" spans="1:258" ht="18" x14ac:dyDescent="0.25">
      <c r="A830" s="33">
        <f>LOOKUP(2,1/($A$4:$A829&lt;&gt;""),$A$4:$A829)+1</f>
        <v>822</v>
      </c>
      <c r="B830" s="34"/>
      <c r="C830" s="48"/>
      <c r="D830" s="35" t="str">
        <f ca="1">IFERROR(IF($E830="","",VLOOKUP($E830,'Currency Pairs'!$B$4:$D$1001,3,FALSE)),"")</f>
        <v/>
      </c>
      <c r="E830" s="47" t="str">
        <f ca="1">IFERROR(IF($D830="","",VLOOKUP($D830,'Currency Pairs'!$A$4:$B$1001,2,FALSE)),"")</f>
        <v/>
      </c>
      <c r="F830" s="48"/>
      <c r="G830" s="47"/>
      <c r="H830" s="47"/>
      <c r="I830" s="47"/>
      <c r="J830" s="49" t="str">
        <f t="shared" si="26"/>
        <v/>
      </c>
      <c r="K830" s="77"/>
      <c r="L830" s="47"/>
      <c r="M830" s="50"/>
      <c r="N830" s="51" t="str">
        <f>IF(OR($G830="",$L830=""),"",ROUND(IF($F830="Long",(L830-G830),(G830-L830)) * POWER(10, VLOOKUP($D830,'Currency Pairs'!$A:$C,3,FALSE)),0))</f>
        <v/>
      </c>
      <c r="O830" s="93" t="str">
        <f>IF($P830="","",(($P830+$Q830+$R830)/LOOKUP(2,1/($V$4:$V829&lt;&gt;""),$V$4:$V829)))</f>
        <v/>
      </c>
      <c r="P830" s="52"/>
      <c r="Q830" s="52"/>
      <c r="R830" s="52"/>
      <c r="S830" s="40" t="str">
        <f t="shared" si="27"/>
        <v/>
      </c>
      <c r="T830" s="64"/>
      <c r="U830" s="64"/>
      <c r="V830" s="39" t="str">
        <f>IF($P830="","",$P830+$Q830+LOOKUP(2,1/($V$4:$V829&lt;&gt;""),$V$4:$V829))</f>
        <v/>
      </c>
      <c r="W830" s="40"/>
      <c r="X830" s="40"/>
      <c r="Y830" s="33"/>
      <c r="Z830" s="33"/>
      <c r="AA830" s="33"/>
      <c r="AB830" s="33"/>
      <c r="AC830" s="33"/>
      <c r="AD830" s="33"/>
      <c r="AE830" s="33"/>
      <c r="AF830" s="33"/>
      <c r="AG830" s="33"/>
      <c r="AH830" s="33"/>
      <c r="AI830" s="33"/>
      <c r="AJ830" s="33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  <c r="CY830" s="33"/>
      <c r="CZ830" s="33"/>
      <c r="DA830" s="33"/>
      <c r="DB830" s="33"/>
      <c r="DC830" s="33"/>
      <c r="DD830" s="33"/>
      <c r="DE830" s="33"/>
      <c r="DF830" s="33"/>
      <c r="DG830" s="33"/>
      <c r="DH830" s="33"/>
      <c r="DI830" s="33"/>
      <c r="DJ830" s="33"/>
      <c r="DK830" s="33"/>
      <c r="DL830" s="33"/>
      <c r="DM830" s="33"/>
      <c r="DN830" s="33"/>
      <c r="DO830" s="33"/>
      <c r="DP830" s="33"/>
      <c r="DQ830" s="33"/>
      <c r="DR830" s="33"/>
      <c r="DS830" s="33"/>
      <c r="DT830" s="33"/>
      <c r="DU830" s="33"/>
      <c r="DV830" s="33"/>
      <c r="DW830" s="33"/>
      <c r="DX830" s="33"/>
      <c r="DY830" s="33"/>
      <c r="DZ830" s="33"/>
      <c r="EA830" s="33"/>
      <c r="EB830" s="33"/>
      <c r="EC830" s="33"/>
      <c r="ED830" s="33"/>
      <c r="EE830" s="33"/>
      <c r="EF830" s="33"/>
      <c r="EG830" s="33"/>
      <c r="EH830" s="33"/>
      <c r="EI830" s="33"/>
      <c r="EJ830" s="33"/>
      <c r="EK830" s="33"/>
      <c r="EL830" s="33"/>
      <c r="EM830" s="33"/>
      <c r="EN830" s="33"/>
      <c r="EO830" s="33"/>
      <c r="EP830" s="33"/>
      <c r="EQ830" s="33"/>
      <c r="ER830" s="33"/>
      <c r="ES830" s="33"/>
      <c r="ET830" s="33"/>
      <c r="EU830" s="33"/>
      <c r="EV830" s="33"/>
      <c r="EW830" s="33"/>
      <c r="EX830" s="33"/>
      <c r="EY830" s="33"/>
      <c r="EZ830" s="33"/>
      <c r="FA830" s="33"/>
      <c r="FB830" s="33"/>
      <c r="FC830" s="33"/>
      <c r="FD830" s="33"/>
      <c r="FE830" s="33"/>
      <c r="FF830" s="33"/>
      <c r="FG830" s="33"/>
      <c r="FH830" s="33"/>
      <c r="FI830" s="33"/>
      <c r="FJ830" s="33"/>
      <c r="FK830" s="33"/>
      <c r="FL830" s="33"/>
      <c r="FM830" s="33"/>
      <c r="FN830" s="33"/>
      <c r="FO830" s="33"/>
      <c r="FP830" s="33"/>
      <c r="FQ830" s="33"/>
      <c r="FR830" s="33"/>
      <c r="FS830" s="33"/>
      <c r="FT830" s="33"/>
      <c r="FU830" s="33"/>
      <c r="FV830" s="33"/>
      <c r="FW830" s="33"/>
      <c r="FX830" s="33"/>
      <c r="FY830" s="33"/>
      <c r="FZ830" s="33"/>
      <c r="GA830" s="33"/>
      <c r="GB830" s="33"/>
      <c r="GC830" s="33"/>
      <c r="GD830" s="33"/>
      <c r="GE830" s="33"/>
      <c r="GF830" s="33"/>
      <c r="GG830" s="33"/>
      <c r="GH830" s="33"/>
      <c r="GI830" s="33"/>
      <c r="GJ830" s="33"/>
      <c r="GK830" s="33"/>
      <c r="GL830" s="33"/>
      <c r="GM830" s="33"/>
      <c r="GN830" s="33"/>
      <c r="GO830" s="33"/>
      <c r="GP830" s="33"/>
      <c r="GQ830" s="33"/>
      <c r="GR830" s="33"/>
      <c r="GS830" s="33"/>
      <c r="GT830" s="33"/>
      <c r="GU830" s="33"/>
      <c r="GV830" s="33"/>
      <c r="GW830" s="33"/>
      <c r="GX830" s="33"/>
      <c r="GY830" s="33"/>
      <c r="GZ830" s="33"/>
      <c r="HA830" s="33"/>
      <c r="HB830" s="33"/>
      <c r="HC830" s="33"/>
      <c r="HD830" s="33"/>
      <c r="HE830" s="33"/>
      <c r="HF830" s="33"/>
      <c r="HG830" s="33"/>
      <c r="HH830" s="33"/>
      <c r="HI830" s="33"/>
      <c r="HJ830" s="33"/>
      <c r="HK830" s="33"/>
      <c r="HL830" s="33"/>
      <c r="HM830" s="33"/>
      <c r="HN830" s="33"/>
      <c r="HO830" s="33"/>
      <c r="HP830" s="33"/>
      <c r="HQ830" s="33"/>
      <c r="HR830" s="33"/>
      <c r="HS830" s="33"/>
      <c r="HT830" s="33"/>
      <c r="HU830" s="33"/>
      <c r="HV830" s="33"/>
      <c r="HW830" s="33"/>
      <c r="HX830" s="33"/>
      <c r="HY830" s="33"/>
      <c r="HZ830" s="33"/>
      <c r="IA830" s="33"/>
      <c r="IB830" s="33"/>
      <c r="IC830" s="33"/>
      <c r="ID830" s="33"/>
      <c r="IE830" s="33"/>
      <c r="IF830" s="33"/>
      <c r="IG830" s="33"/>
      <c r="IH830" s="33"/>
      <c r="II830" s="33"/>
      <c r="IJ830" s="33"/>
      <c r="IK830" s="33"/>
      <c r="IL830" s="33"/>
      <c r="IM830" s="33"/>
      <c r="IN830" s="33"/>
      <c r="IO830" s="33"/>
      <c r="IP830" s="33"/>
      <c r="IQ830" s="33"/>
      <c r="IR830" s="33"/>
      <c r="IS830" s="33"/>
      <c r="IT830" s="33"/>
      <c r="IU830" s="33"/>
      <c r="IV830" s="33"/>
      <c r="IW830" s="33"/>
      <c r="IX830" s="33"/>
    </row>
    <row r="831" spans="1:258" ht="18" x14ac:dyDescent="0.25">
      <c r="A831" s="24">
        <f>LOOKUP(2,1/($A$4:$A830&lt;&gt;""),$A$4:$A830)+1</f>
        <v>823</v>
      </c>
      <c r="B831" s="25"/>
      <c r="C831" s="42"/>
      <c r="D831" s="26" t="str">
        <f ca="1">IFERROR(IF($E831="","",VLOOKUP($E831,'Currency Pairs'!$B$4:$D$1001,3,FALSE)),"")</f>
        <v/>
      </c>
      <c r="E831" s="41" t="str">
        <f ca="1">IFERROR(IF($D831="","",VLOOKUP($D831,'Currency Pairs'!$A$4:$B$1001,2,FALSE)),"")</f>
        <v/>
      </c>
      <c r="F831" s="42"/>
      <c r="G831" s="41"/>
      <c r="H831" s="41"/>
      <c r="I831" s="41"/>
      <c r="J831" s="43" t="str">
        <f t="shared" si="26"/>
        <v/>
      </c>
      <c r="K831" s="76"/>
      <c r="L831" s="41"/>
      <c r="M831" s="44"/>
      <c r="N831" s="45" t="str">
        <f>IF(OR($G831="",$L831=""),"",ROUND(IF($F831="Long",(L831-G831),(G831-L831)) * POWER(10, VLOOKUP($D831,'Currency Pairs'!$A:$C,3,FALSE)),0))</f>
        <v/>
      </c>
      <c r="O831" s="89" t="str">
        <f>IF($P831="","",(($P831+$Q831+$R831)/LOOKUP(2,1/($V$4:$V830&lt;&gt;""),$V$4:$V830)))</f>
        <v/>
      </c>
      <c r="P831" s="46"/>
      <c r="Q831" s="46"/>
      <c r="R831" s="46"/>
      <c r="S831" s="31" t="str">
        <f t="shared" si="27"/>
        <v/>
      </c>
      <c r="T831" s="63"/>
      <c r="U831" s="63"/>
      <c r="V831" s="30" t="str">
        <f>IF($P831="","",$P831+$Q831+LOOKUP(2,1/($V$4:$V830&lt;&gt;""),$V$4:$V830))</f>
        <v/>
      </c>
      <c r="W831" s="31"/>
      <c r="X831" s="31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32"/>
      <c r="AO831" s="32"/>
      <c r="AP831" s="32"/>
      <c r="AQ831" s="32"/>
      <c r="AR831" s="32"/>
      <c r="AS831" s="32"/>
      <c r="AT831" s="32"/>
      <c r="AU831" s="32"/>
      <c r="AV831" s="32"/>
      <c r="AW831" s="32"/>
      <c r="AX831" s="32"/>
      <c r="AY831" s="32"/>
      <c r="AZ831" s="32"/>
      <c r="BA831" s="32"/>
      <c r="BB831" s="32"/>
      <c r="BC831" s="32"/>
      <c r="BD831" s="32"/>
      <c r="BE831" s="32"/>
      <c r="BF831" s="32"/>
      <c r="BG831" s="32"/>
      <c r="BH831" s="32"/>
      <c r="BI831" s="32"/>
      <c r="BJ831" s="32"/>
      <c r="BK831" s="32"/>
      <c r="BL831" s="32"/>
      <c r="BM831" s="32"/>
      <c r="BN831" s="32"/>
      <c r="BO831" s="32"/>
      <c r="BP831" s="32"/>
      <c r="BQ831" s="32"/>
      <c r="BR831" s="32"/>
      <c r="BS831" s="32"/>
      <c r="BT831" s="32"/>
      <c r="BU831" s="32"/>
      <c r="BV831" s="32"/>
      <c r="BW831" s="32"/>
      <c r="BX831" s="32"/>
      <c r="BY831" s="32"/>
      <c r="BZ831" s="32"/>
      <c r="CA831" s="32"/>
      <c r="CB831" s="32"/>
      <c r="CC831" s="32"/>
      <c r="CD831" s="32"/>
      <c r="CE831" s="32"/>
      <c r="CF831" s="32"/>
      <c r="CG831" s="32"/>
      <c r="CH831" s="32"/>
      <c r="CI831" s="32"/>
      <c r="CJ831" s="32"/>
      <c r="CK831" s="32"/>
      <c r="CL831" s="32"/>
      <c r="CM831" s="32"/>
      <c r="CN831" s="32"/>
      <c r="CO831" s="32"/>
      <c r="CP831" s="32"/>
      <c r="CQ831" s="32"/>
      <c r="CR831" s="32"/>
      <c r="CS831" s="32"/>
      <c r="CT831" s="32"/>
      <c r="CU831" s="32"/>
      <c r="CV831" s="32"/>
      <c r="CW831" s="32"/>
      <c r="CX831" s="32"/>
      <c r="CY831" s="32"/>
      <c r="CZ831" s="32"/>
      <c r="DA831" s="32"/>
      <c r="DB831" s="32"/>
      <c r="DC831" s="32"/>
      <c r="DD831" s="32"/>
      <c r="DE831" s="32"/>
      <c r="DF831" s="32"/>
      <c r="DG831" s="32"/>
      <c r="DH831" s="32"/>
      <c r="DI831" s="32"/>
      <c r="DJ831" s="32"/>
      <c r="DK831" s="32"/>
      <c r="DL831" s="32"/>
      <c r="DM831" s="32"/>
      <c r="DN831" s="32"/>
      <c r="DO831" s="32"/>
      <c r="DP831" s="32"/>
      <c r="DQ831" s="32"/>
      <c r="DR831" s="32"/>
      <c r="DS831" s="32"/>
      <c r="DT831" s="32"/>
      <c r="DU831" s="32"/>
      <c r="DV831" s="32"/>
      <c r="DW831" s="32"/>
      <c r="DX831" s="32"/>
      <c r="DY831" s="32"/>
      <c r="DZ831" s="32"/>
      <c r="EA831" s="32"/>
      <c r="EB831" s="32"/>
      <c r="EC831" s="32"/>
      <c r="ED831" s="32"/>
      <c r="EE831" s="32"/>
      <c r="EF831" s="32"/>
      <c r="EG831" s="32"/>
      <c r="EH831" s="32"/>
      <c r="EI831" s="32"/>
      <c r="EJ831" s="32"/>
      <c r="EK831" s="32"/>
      <c r="EL831" s="32"/>
      <c r="EM831" s="32"/>
      <c r="EN831" s="32"/>
      <c r="EO831" s="32"/>
      <c r="EP831" s="32"/>
      <c r="EQ831" s="32"/>
      <c r="ER831" s="32"/>
      <c r="ES831" s="32"/>
      <c r="ET831" s="32"/>
      <c r="EU831" s="32"/>
      <c r="EV831" s="32"/>
      <c r="EW831" s="32"/>
      <c r="EX831" s="32"/>
      <c r="EY831" s="32"/>
      <c r="EZ831" s="32"/>
      <c r="FA831" s="32"/>
      <c r="FB831" s="32"/>
      <c r="FC831" s="32"/>
      <c r="FD831" s="32"/>
      <c r="FE831" s="32"/>
      <c r="FF831" s="32"/>
      <c r="FG831" s="32"/>
      <c r="FH831" s="32"/>
      <c r="FI831" s="32"/>
      <c r="FJ831" s="32"/>
      <c r="FK831" s="32"/>
      <c r="FL831" s="32"/>
      <c r="FM831" s="32"/>
      <c r="FN831" s="32"/>
      <c r="FO831" s="32"/>
      <c r="FP831" s="32"/>
      <c r="FQ831" s="32"/>
      <c r="FR831" s="32"/>
      <c r="FS831" s="32"/>
      <c r="FT831" s="32"/>
      <c r="FU831" s="32"/>
      <c r="FV831" s="32"/>
      <c r="FW831" s="32"/>
      <c r="FX831" s="32"/>
      <c r="FY831" s="32"/>
      <c r="FZ831" s="32"/>
      <c r="GA831" s="32"/>
      <c r="GB831" s="32"/>
      <c r="GC831" s="32"/>
      <c r="GD831" s="32"/>
      <c r="GE831" s="32"/>
      <c r="GF831" s="32"/>
      <c r="GG831" s="32"/>
      <c r="GH831" s="32"/>
      <c r="GI831" s="32"/>
      <c r="GJ831" s="32"/>
      <c r="GK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</row>
    <row r="832" spans="1:258" ht="18" x14ac:dyDescent="0.25">
      <c r="A832" s="33">
        <f>LOOKUP(2,1/($A$4:$A831&lt;&gt;""),$A$4:$A831)+1</f>
        <v>824</v>
      </c>
      <c r="B832" s="34"/>
      <c r="C832" s="48"/>
      <c r="D832" s="35" t="str">
        <f ca="1">IFERROR(IF($E832="","",VLOOKUP($E832,'Currency Pairs'!$B$4:$D$1001,3,FALSE)),"")</f>
        <v/>
      </c>
      <c r="E832" s="47" t="str">
        <f ca="1">IFERROR(IF($D832="","",VLOOKUP($D832,'Currency Pairs'!$A$4:$B$1001,2,FALSE)),"")</f>
        <v/>
      </c>
      <c r="F832" s="48"/>
      <c r="G832" s="47"/>
      <c r="H832" s="47"/>
      <c r="I832" s="47"/>
      <c r="J832" s="49" t="str">
        <f t="shared" si="26"/>
        <v/>
      </c>
      <c r="K832" s="77"/>
      <c r="L832" s="47"/>
      <c r="M832" s="50"/>
      <c r="N832" s="51" t="str">
        <f>IF(OR($G832="",$L832=""),"",ROUND(IF($F832="Long",(L832-G832),(G832-L832)) * POWER(10, VLOOKUP($D832,'Currency Pairs'!$A:$C,3,FALSE)),0))</f>
        <v/>
      </c>
      <c r="O832" s="93" t="str">
        <f>IF($P832="","",(($P832+$Q832+$R832)/LOOKUP(2,1/($V$4:$V831&lt;&gt;""),$V$4:$V831)))</f>
        <v/>
      </c>
      <c r="P832" s="52"/>
      <c r="Q832" s="52"/>
      <c r="R832" s="52"/>
      <c r="S832" s="40" t="str">
        <f t="shared" si="27"/>
        <v/>
      </c>
      <c r="T832" s="64"/>
      <c r="U832" s="64"/>
      <c r="V832" s="39" t="str">
        <f>IF($P832="","",$P832+$Q832+LOOKUP(2,1/($V$4:$V831&lt;&gt;""),$V$4:$V831))</f>
        <v/>
      </c>
      <c r="W832" s="40"/>
      <c r="X832" s="40"/>
      <c r="Y832" s="33"/>
      <c r="Z832" s="33"/>
      <c r="AA832" s="33"/>
      <c r="AB832" s="33"/>
      <c r="AC832" s="33"/>
      <c r="AD832" s="33"/>
      <c r="AE832" s="33"/>
      <c r="AF832" s="33"/>
      <c r="AG832" s="33"/>
      <c r="AH832" s="33"/>
      <c r="AI832" s="33"/>
      <c r="AJ832" s="33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  <c r="CY832" s="33"/>
      <c r="CZ832" s="33"/>
      <c r="DA832" s="33"/>
      <c r="DB832" s="33"/>
      <c r="DC832" s="33"/>
      <c r="DD832" s="33"/>
      <c r="DE832" s="33"/>
      <c r="DF832" s="33"/>
      <c r="DG832" s="33"/>
      <c r="DH832" s="33"/>
      <c r="DI832" s="33"/>
      <c r="DJ832" s="33"/>
      <c r="DK832" s="33"/>
      <c r="DL832" s="33"/>
      <c r="DM832" s="33"/>
      <c r="DN832" s="33"/>
      <c r="DO832" s="33"/>
      <c r="DP832" s="33"/>
      <c r="DQ832" s="33"/>
      <c r="DR832" s="33"/>
      <c r="DS832" s="33"/>
      <c r="DT832" s="33"/>
      <c r="DU832" s="33"/>
      <c r="DV832" s="33"/>
      <c r="DW832" s="33"/>
      <c r="DX832" s="33"/>
      <c r="DY832" s="33"/>
      <c r="DZ832" s="33"/>
      <c r="EA832" s="33"/>
      <c r="EB832" s="33"/>
      <c r="EC832" s="33"/>
      <c r="ED832" s="33"/>
      <c r="EE832" s="33"/>
      <c r="EF832" s="33"/>
      <c r="EG832" s="33"/>
      <c r="EH832" s="33"/>
      <c r="EI832" s="33"/>
      <c r="EJ832" s="33"/>
      <c r="EK832" s="33"/>
      <c r="EL832" s="33"/>
      <c r="EM832" s="33"/>
      <c r="EN832" s="33"/>
      <c r="EO832" s="33"/>
      <c r="EP832" s="33"/>
      <c r="EQ832" s="33"/>
      <c r="ER832" s="33"/>
      <c r="ES832" s="33"/>
      <c r="ET832" s="33"/>
      <c r="EU832" s="33"/>
      <c r="EV832" s="33"/>
      <c r="EW832" s="33"/>
      <c r="EX832" s="33"/>
      <c r="EY832" s="33"/>
      <c r="EZ832" s="33"/>
      <c r="FA832" s="33"/>
      <c r="FB832" s="33"/>
      <c r="FC832" s="33"/>
      <c r="FD832" s="33"/>
      <c r="FE832" s="33"/>
      <c r="FF832" s="33"/>
      <c r="FG832" s="33"/>
      <c r="FH832" s="33"/>
      <c r="FI832" s="33"/>
      <c r="FJ832" s="33"/>
      <c r="FK832" s="33"/>
      <c r="FL832" s="33"/>
      <c r="FM832" s="33"/>
      <c r="FN832" s="33"/>
      <c r="FO832" s="33"/>
      <c r="FP832" s="33"/>
      <c r="FQ832" s="33"/>
      <c r="FR832" s="33"/>
      <c r="FS832" s="33"/>
      <c r="FT832" s="33"/>
      <c r="FU832" s="33"/>
      <c r="FV832" s="33"/>
      <c r="FW832" s="33"/>
      <c r="FX832" s="33"/>
      <c r="FY832" s="33"/>
      <c r="FZ832" s="33"/>
      <c r="GA832" s="33"/>
      <c r="GB832" s="33"/>
      <c r="GC832" s="33"/>
      <c r="GD832" s="33"/>
      <c r="GE832" s="33"/>
      <c r="GF832" s="33"/>
      <c r="GG832" s="33"/>
      <c r="GH832" s="33"/>
      <c r="GI832" s="33"/>
      <c r="GJ832" s="33"/>
      <c r="GK832" s="33"/>
      <c r="GL832" s="33"/>
      <c r="GM832" s="33"/>
      <c r="GN832" s="33"/>
      <c r="GO832" s="33"/>
      <c r="GP832" s="33"/>
      <c r="GQ832" s="33"/>
      <c r="GR832" s="33"/>
      <c r="GS832" s="33"/>
      <c r="GT832" s="33"/>
      <c r="GU832" s="33"/>
      <c r="GV832" s="33"/>
      <c r="GW832" s="33"/>
      <c r="GX832" s="33"/>
      <c r="GY832" s="33"/>
      <c r="GZ832" s="33"/>
      <c r="HA832" s="33"/>
      <c r="HB832" s="33"/>
      <c r="HC832" s="33"/>
      <c r="HD832" s="33"/>
      <c r="HE832" s="33"/>
      <c r="HF832" s="33"/>
      <c r="HG832" s="33"/>
      <c r="HH832" s="33"/>
      <c r="HI832" s="33"/>
      <c r="HJ832" s="33"/>
      <c r="HK832" s="33"/>
      <c r="HL832" s="33"/>
      <c r="HM832" s="33"/>
      <c r="HN832" s="33"/>
      <c r="HO832" s="33"/>
      <c r="HP832" s="33"/>
      <c r="HQ832" s="33"/>
      <c r="HR832" s="33"/>
      <c r="HS832" s="33"/>
      <c r="HT832" s="33"/>
      <c r="HU832" s="33"/>
      <c r="HV832" s="33"/>
      <c r="HW832" s="33"/>
      <c r="HX832" s="33"/>
      <c r="HY832" s="33"/>
      <c r="HZ832" s="33"/>
      <c r="IA832" s="33"/>
      <c r="IB832" s="33"/>
      <c r="IC832" s="33"/>
      <c r="ID832" s="33"/>
      <c r="IE832" s="33"/>
      <c r="IF832" s="33"/>
      <c r="IG832" s="33"/>
      <c r="IH832" s="33"/>
      <c r="II832" s="33"/>
      <c r="IJ832" s="33"/>
      <c r="IK832" s="33"/>
      <c r="IL832" s="33"/>
      <c r="IM832" s="33"/>
      <c r="IN832" s="33"/>
      <c r="IO832" s="33"/>
      <c r="IP832" s="33"/>
      <c r="IQ832" s="33"/>
      <c r="IR832" s="33"/>
      <c r="IS832" s="33"/>
      <c r="IT832" s="33"/>
      <c r="IU832" s="33"/>
      <c r="IV832" s="33"/>
      <c r="IW832" s="33"/>
      <c r="IX832" s="33"/>
    </row>
    <row r="833" spans="1:258" ht="18" x14ac:dyDescent="0.25">
      <c r="A833" s="24">
        <f>LOOKUP(2,1/($A$4:$A832&lt;&gt;""),$A$4:$A832)+1</f>
        <v>825</v>
      </c>
      <c r="B833" s="25"/>
      <c r="C833" s="42"/>
      <c r="D833" s="26" t="str">
        <f ca="1">IFERROR(IF($E833="","",VLOOKUP($E833,'Currency Pairs'!$B$4:$D$1001,3,FALSE)),"")</f>
        <v/>
      </c>
      <c r="E833" s="41" t="str">
        <f ca="1">IFERROR(IF($D833="","",VLOOKUP($D833,'Currency Pairs'!$A$4:$B$1001,2,FALSE)),"")</f>
        <v/>
      </c>
      <c r="F833" s="42"/>
      <c r="G833" s="41"/>
      <c r="H833" s="41"/>
      <c r="I833" s="41"/>
      <c r="J833" s="43" t="str">
        <f t="shared" si="26"/>
        <v/>
      </c>
      <c r="K833" s="76"/>
      <c r="L833" s="41"/>
      <c r="M833" s="44"/>
      <c r="N833" s="45" t="str">
        <f>IF(OR($G833="",$L833=""),"",ROUND(IF($F833="Long",(L833-G833),(G833-L833)) * POWER(10, VLOOKUP($D833,'Currency Pairs'!$A:$C,3,FALSE)),0))</f>
        <v/>
      </c>
      <c r="O833" s="89" t="str">
        <f>IF($P833="","",(($P833+$Q833+$R833)/LOOKUP(2,1/($V$4:$V832&lt;&gt;""),$V$4:$V832)))</f>
        <v/>
      </c>
      <c r="P833" s="46"/>
      <c r="Q833" s="46"/>
      <c r="R833" s="46"/>
      <c r="S833" s="31" t="str">
        <f t="shared" si="27"/>
        <v/>
      </c>
      <c r="T833" s="63"/>
      <c r="U833" s="63"/>
      <c r="V833" s="30" t="str">
        <f>IF($P833="","",$P833+$Q833+LOOKUP(2,1/($V$4:$V832&lt;&gt;""),$V$4:$V832))</f>
        <v/>
      </c>
      <c r="W833" s="31"/>
      <c r="X833" s="31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32"/>
      <c r="AO833" s="32"/>
      <c r="AP833" s="32"/>
      <c r="AQ833" s="32"/>
      <c r="AR833" s="32"/>
      <c r="AS833" s="32"/>
      <c r="AT833" s="32"/>
      <c r="AU833" s="32"/>
      <c r="AV833" s="32"/>
      <c r="AW833" s="32"/>
      <c r="AX833" s="32"/>
      <c r="AY833" s="32"/>
      <c r="AZ833" s="32"/>
      <c r="BA833" s="32"/>
      <c r="BB833" s="32"/>
      <c r="BC833" s="32"/>
      <c r="BD833" s="32"/>
      <c r="BE833" s="32"/>
      <c r="BF833" s="32"/>
      <c r="BG833" s="32"/>
      <c r="BH833" s="32"/>
      <c r="BI833" s="32"/>
      <c r="BJ833" s="32"/>
      <c r="BK833" s="32"/>
      <c r="BL833" s="32"/>
      <c r="BM833" s="32"/>
      <c r="BN833" s="32"/>
      <c r="BO833" s="32"/>
      <c r="BP833" s="32"/>
      <c r="BQ833" s="32"/>
      <c r="BR833" s="32"/>
      <c r="BS833" s="32"/>
      <c r="BT833" s="32"/>
      <c r="BU833" s="32"/>
      <c r="BV833" s="32"/>
      <c r="BW833" s="32"/>
      <c r="BX833" s="32"/>
      <c r="BY833" s="32"/>
      <c r="BZ833" s="32"/>
      <c r="CA833" s="32"/>
      <c r="CB833" s="32"/>
      <c r="CC833" s="32"/>
      <c r="CD833" s="32"/>
      <c r="CE833" s="32"/>
      <c r="CF833" s="32"/>
      <c r="CG833" s="32"/>
      <c r="CH833" s="32"/>
      <c r="CI833" s="32"/>
      <c r="CJ833" s="32"/>
      <c r="CK833" s="32"/>
      <c r="CL833" s="32"/>
      <c r="CM833" s="32"/>
      <c r="CN833" s="32"/>
      <c r="CO833" s="32"/>
      <c r="CP833" s="32"/>
      <c r="CQ833" s="32"/>
      <c r="CR833" s="32"/>
      <c r="CS833" s="32"/>
      <c r="CT833" s="32"/>
      <c r="CU833" s="32"/>
      <c r="CV833" s="32"/>
      <c r="CW833" s="32"/>
      <c r="CX833" s="32"/>
      <c r="CY833" s="32"/>
      <c r="CZ833" s="32"/>
      <c r="DA833" s="32"/>
      <c r="DB833" s="32"/>
      <c r="DC833" s="32"/>
      <c r="DD833" s="32"/>
      <c r="DE833" s="32"/>
      <c r="DF833" s="32"/>
      <c r="DG833" s="32"/>
      <c r="DH833" s="32"/>
      <c r="DI833" s="32"/>
      <c r="DJ833" s="32"/>
      <c r="DK833" s="32"/>
      <c r="DL833" s="32"/>
      <c r="DM833" s="32"/>
      <c r="DN833" s="32"/>
      <c r="DO833" s="32"/>
      <c r="DP833" s="32"/>
      <c r="DQ833" s="32"/>
      <c r="DR833" s="32"/>
      <c r="DS833" s="32"/>
      <c r="DT833" s="32"/>
      <c r="DU833" s="32"/>
      <c r="DV833" s="32"/>
      <c r="DW833" s="32"/>
      <c r="DX833" s="32"/>
      <c r="DY833" s="32"/>
      <c r="DZ833" s="32"/>
      <c r="EA833" s="32"/>
      <c r="EB833" s="32"/>
      <c r="EC833" s="32"/>
      <c r="ED833" s="32"/>
      <c r="EE833" s="32"/>
      <c r="EF833" s="32"/>
      <c r="EG833" s="32"/>
      <c r="EH833" s="32"/>
      <c r="EI833" s="32"/>
      <c r="EJ833" s="32"/>
      <c r="EK833" s="32"/>
      <c r="EL833" s="32"/>
      <c r="EM833" s="32"/>
      <c r="EN833" s="32"/>
      <c r="EO833" s="32"/>
      <c r="EP833" s="32"/>
      <c r="EQ833" s="32"/>
      <c r="ER833" s="32"/>
      <c r="ES833" s="32"/>
      <c r="ET833" s="32"/>
      <c r="EU833" s="32"/>
      <c r="EV833" s="32"/>
      <c r="EW833" s="32"/>
      <c r="EX833" s="32"/>
      <c r="EY833" s="32"/>
      <c r="EZ833" s="32"/>
      <c r="FA833" s="32"/>
      <c r="FB833" s="32"/>
      <c r="FC833" s="32"/>
      <c r="FD833" s="32"/>
      <c r="FE833" s="32"/>
      <c r="FF833" s="32"/>
      <c r="FG833" s="32"/>
      <c r="FH833" s="32"/>
      <c r="FI833" s="32"/>
      <c r="FJ833" s="32"/>
      <c r="FK833" s="32"/>
      <c r="FL833" s="32"/>
      <c r="FM833" s="32"/>
      <c r="FN833" s="32"/>
      <c r="FO833" s="32"/>
      <c r="FP833" s="32"/>
      <c r="FQ833" s="32"/>
      <c r="FR833" s="32"/>
      <c r="FS833" s="32"/>
      <c r="FT833" s="32"/>
      <c r="FU833" s="32"/>
      <c r="FV833" s="32"/>
      <c r="FW833" s="32"/>
      <c r="FX833" s="32"/>
      <c r="FY833" s="32"/>
      <c r="FZ833" s="32"/>
      <c r="GA833" s="32"/>
      <c r="GB833" s="32"/>
      <c r="GC833" s="32"/>
      <c r="GD833" s="32"/>
      <c r="GE833" s="32"/>
      <c r="GF833" s="32"/>
      <c r="GG833" s="32"/>
      <c r="GH833" s="32"/>
      <c r="GI833" s="32"/>
      <c r="GJ833" s="32"/>
      <c r="GK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</row>
    <row r="834" spans="1:258" ht="18" x14ac:dyDescent="0.25">
      <c r="A834" s="33">
        <f>LOOKUP(2,1/($A$4:$A833&lt;&gt;""),$A$4:$A833)+1</f>
        <v>826</v>
      </c>
      <c r="B834" s="34"/>
      <c r="C834" s="48"/>
      <c r="D834" s="35" t="str">
        <f ca="1">IFERROR(IF($E834="","",VLOOKUP($E834,'Currency Pairs'!$B$4:$D$1001,3,FALSE)),"")</f>
        <v/>
      </c>
      <c r="E834" s="47" t="str">
        <f ca="1">IFERROR(IF($D834="","",VLOOKUP($D834,'Currency Pairs'!$A$4:$B$1001,2,FALSE)),"")</f>
        <v/>
      </c>
      <c r="F834" s="48"/>
      <c r="G834" s="47"/>
      <c r="H834" s="47"/>
      <c r="I834" s="47"/>
      <c r="J834" s="49" t="str">
        <f t="shared" si="26"/>
        <v/>
      </c>
      <c r="K834" s="77"/>
      <c r="L834" s="47"/>
      <c r="M834" s="50"/>
      <c r="N834" s="51" t="str">
        <f>IF(OR($G834="",$L834=""),"",ROUND(IF($F834="Long",(L834-G834),(G834-L834)) * POWER(10, VLOOKUP($D834,'Currency Pairs'!$A:$C,3,FALSE)),0))</f>
        <v/>
      </c>
      <c r="O834" s="93" t="str">
        <f>IF($P834="","",(($P834+$Q834+$R834)/LOOKUP(2,1/($V$4:$V833&lt;&gt;""),$V$4:$V833)))</f>
        <v/>
      </c>
      <c r="P834" s="52"/>
      <c r="Q834" s="52"/>
      <c r="R834" s="52"/>
      <c r="S834" s="40" t="str">
        <f t="shared" si="27"/>
        <v/>
      </c>
      <c r="T834" s="64"/>
      <c r="U834" s="64"/>
      <c r="V834" s="39" t="str">
        <f>IF($P834="","",$P834+$Q834+LOOKUP(2,1/($V$4:$V833&lt;&gt;""),$V$4:$V833))</f>
        <v/>
      </c>
      <c r="W834" s="40"/>
      <c r="X834" s="40"/>
      <c r="Y834" s="33"/>
      <c r="Z834" s="33"/>
      <c r="AA834" s="33"/>
      <c r="AB834" s="33"/>
      <c r="AC834" s="33"/>
      <c r="AD834" s="33"/>
      <c r="AE834" s="33"/>
      <c r="AF834" s="33"/>
      <c r="AG834" s="33"/>
      <c r="AH834" s="33"/>
      <c r="AI834" s="33"/>
      <c r="AJ834" s="33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  <c r="CY834" s="33"/>
      <c r="CZ834" s="33"/>
      <c r="DA834" s="33"/>
      <c r="DB834" s="33"/>
      <c r="DC834" s="33"/>
      <c r="DD834" s="33"/>
      <c r="DE834" s="33"/>
      <c r="DF834" s="33"/>
      <c r="DG834" s="33"/>
      <c r="DH834" s="33"/>
      <c r="DI834" s="33"/>
      <c r="DJ834" s="33"/>
      <c r="DK834" s="33"/>
      <c r="DL834" s="33"/>
      <c r="DM834" s="33"/>
      <c r="DN834" s="33"/>
      <c r="DO834" s="33"/>
      <c r="DP834" s="33"/>
      <c r="DQ834" s="33"/>
      <c r="DR834" s="33"/>
      <c r="DS834" s="33"/>
      <c r="DT834" s="33"/>
      <c r="DU834" s="33"/>
      <c r="DV834" s="33"/>
      <c r="DW834" s="33"/>
      <c r="DX834" s="33"/>
      <c r="DY834" s="33"/>
      <c r="DZ834" s="33"/>
      <c r="EA834" s="33"/>
      <c r="EB834" s="33"/>
      <c r="EC834" s="33"/>
      <c r="ED834" s="33"/>
      <c r="EE834" s="33"/>
      <c r="EF834" s="33"/>
      <c r="EG834" s="33"/>
      <c r="EH834" s="33"/>
      <c r="EI834" s="33"/>
      <c r="EJ834" s="33"/>
      <c r="EK834" s="33"/>
      <c r="EL834" s="33"/>
      <c r="EM834" s="33"/>
      <c r="EN834" s="33"/>
      <c r="EO834" s="33"/>
      <c r="EP834" s="33"/>
      <c r="EQ834" s="33"/>
      <c r="ER834" s="33"/>
      <c r="ES834" s="33"/>
      <c r="ET834" s="33"/>
      <c r="EU834" s="33"/>
      <c r="EV834" s="33"/>
      <c r="EW834" s="33"/>
      <c r="EX834" s="33"/>
      <c r="EY834" s="33"/>
      <c r="EZ834" s="33"/>
      <c r="FA834" s="33"/>
      <c r="FB834" s="33"/>
      <c r="FC834" s="33"/>
      <c r="FD834" s="33"/>
      <c r="FE834" s="33"/>
      <c r="FF834" s="33"/>
      <c r="FG834" s="33"/>
      <c r="FH834" s="33"/>
      <c r="FI834" s="33"/>
      <c r="FJ834" s="33"/>
      <c r="FK834" s="33"/>
      <c r="FL834" s="33"/>
      <c r="FM834" s="33"/>
      <c r="FN834" s="33"/>
      <c r="FO834" s="33"/>
      <c r="FP834" s="33"/>
      <c r="FQ834" s="33"/>
      <c r="FR834" s="33"/>
      <c r="FS834" s="33"/>
      <c r="FT834" s="33"/>
      <c r="FU834" s="33"/>
      <c r="FV834" s="33"/>
      <c r="FW834" s="33"/>
      <c r="FX834" s="33"/>
      <c r="FY834" s="33"/>
      <c r="FZ834" s="33"/>
      <c r="GA834" s="33"/>
      <c r="GB834" s="33"/>
      <c r="GC834" s="33"/>
      <c r="GD834" s="33"/>
      <c r="GE834" s="33"/>
      <c r="GF834" s="33"/>
      <c r="GG834" s="33"/>
      <c r="GH834" s="33"/>
      <c r="GI834" s="33"/>
      <c r="GJ834" s="33"/>
      <c r="GK834" s="33"/>
      <c r="GL834" s="33"/>
      <c r="GM834" s="33"/>
      <c r="GN834" s="33"/>
      <c r="GO834" s="33"/>
      <c r="GP834" s="33"/>
      <c r="GQ834" s="33"/>
      <c r="GR834" s="33"/>
      <c r="GS834" s="33"/>
      <c r="GT834" s="33"/>
      <c r="GU834" s="33"/>
      <c r="GV834" s="33"/>
      <c r="GW834" s="33"/>
      <c r="GX834" s="33"/>
      <c r="GY834" s="33"/>
      <c r="GZ834" s="33"/>
      <c r="HA834" s="33"/>
      <c r="HB834" s="33"/>
      <c r="HC834" s="33"/>
      <c r="HD834" s="33"/>
      <c r="HE834" s="33"/>
      <c r="HF834" s="33"/>
      <c r="HG834" s="33"/>
      <c r="HH834" s="33"/>
      <c r="HI834" s="33"/>
      <c r="HJ834" s="33"/>
      <c r="HK834" s="33"/>
      <c r="HL834" s="33"/>
      <c r="HM834" s="33"/>
      <c r="HN834" s="33"/>
      <c r="HO834" s="33"/>
      <c r="HP834" s="33"/>
      <c r="HQ834" s="33"/>
      <c r="HR834" s="33"/>
      <c r="HS834" s="33"/>
      <c r="HT834" s="33"/>
      <c r="HU834" s="33"/>
      <c r="HV834" s="33"/>
      <c r="HW834" s="33"/>
      <c r="HX834" s="33"/>
      <c r="HY834" s="33"/>
      <c r="HZ834" s="33"/>
      <c r="IA834" s="33"/>
      <c r="IB834" s="33"/>
      <c r="IC834" s="33"/>
      <c r="ID834" s="33"/>
      <c r="IE834" s="33"/>
      <c r="IF834" s="33"/>
      <c r="IG834" s="33"/>
      <c r="IH834" s="33"/>
      <c r="II834" s="33"/>
      <c r="IJ834" s="33"/>
      <c r="IK834" s="33"/>
      <c r="IL834" s="33"/>
      <c r="IM834" s="33"/>
      <c r="IN834" s="33"/>
      <c r="IO834" s="33"/>
      <c r="IP834" s="33"/>
      <c r="IQ834" s="33"/>
      <c r="IR834" s="33"/>
      <c r="IS834" s="33"/>
      <c r="IT834" s="33"/>
      <c r="IU834" s="33"/>
      <c r="IV834" s="33"/>
      <c r="IW834" s="33"/>
      <c r="IX834" s="33"/>
    </row>
    <row r="835" spans="1:258" ht="18" x14ac:dyDescent="0.25">
      <c r="A835" s="24">
        <f>LOOKUP(2,1/($A$4:$A834&lt;&gt;""),$A$4:$A834)+1</f>
        <v>827</v>
      </c>
      <c r="B835" s="25"/>
      <c r="C835" s="42"/>
      <c r="D835" s="26" t="str">
        <f ca="1">IFERROR(IF($E835="","",VLOOKUP($E835,'Currency Pairs'!$B$4:$D$1001,3,FALSE)),"")</f>
        <v/>
      </c>
      <c r="E835" s="41" t="str">
        <f ca="1">IFERROR(IF($D835="","",VLOOKUP($D835,'Currency Pairs'!$A$4:$B$1001,2,FALSE)),"")</f>
        <v/>
      </c>
      <c r="F835" s="42"/>
      <c r="G835" s="41"/>
      <c r="H835" s="41"/>
      <c r="I835" s="41"/>
      <c r="J835" s="43" t="str">
        <f t="shared" si="26"/>
        <v/>
      </c>
      <c r="K835" s="76"/>
      <c r="L835" s="41"/>
      <c r="M835" s="44"/>
      <c r="N835" s="45" t="str">
        <f>IF(OR($G835="",$L835=""),"",ROUND(IF($F835="Long",(L835-G835),(G835-L835)) * POWER(10, VLOOKUP($D835,'Currency Pairs'!$A:$C,3,FALSE)),0))</f>
        <v/>
      </c>
      <c r="O835" s="89" t="str">
        <f>IF($P835="","",(($P835+$Q835+$R835)/LOOKUP(2,1/($V$4:$V834&lt;&gt;""),$V$4:$V834)))</f>
        <v/>
      </c>
      <c r="P835" s="46"/>
      <c r="Q835" s="46"/>
      <c r="R835" s="46"/>
      <c r="S835" s="31" t="str">
        <f t="shared" si="27"/>
        <v/>
      </c>
      <c r="T835" s="63"/>
      <c r="U835" s="63"/>
      <c r="V835" s="30" t="str">
        <f>IF($P835="","",$P835+$Q835+LOOKUP(2,1/($V$4:$V834&lt;&gt;""),$V$4:$V834))</f>
        <v/>
      </c>
      <c r="W835" s="31"/>
      <c r="X835" s="31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32"/>
      <c r="AO835" s="32"/>
      <c r="AP835" s="32"/>
      <c r="AQ835" s="32"/>
      <c r="AR835" s="32"/>
      <c r="AS835" s="32"/>
      <c r="AT835" s="32"/>
      <c r="AU835" s="32"/>
      <c r="AV835" s="32"/>
      <c r="AW835" s="32"/>
      <c r="AX835" s="32"/>
      <c r="AY835" s="32"/>
      <c r="AZ835" s="32"/>
      <c r="BA835" s="32"/>
      <c r="BB835" s="32"/>
      <c r="BC835" s="32"/>
      <c r="BD835" s="32"/>
      <c r="BE835" s="32"/>
      <c r="BF835" s="32"/>
      <c r="BG835" s="32"/>
      <c r="BH835" s="32"/>
      <c r="BI835" s="32"/>
      <c r="BJ835" s="32"/>
      <c r="BK835" s="32"/>
      <c r="BL835" s="32"/>
      <c r="BM835" s="32"/>
      <c r="BN835" s="32"/>
      <c r="BO835" s="32"/>
      <c r="BP835" s="32"/>
      <c r="BQ835" s="32"/>
      <c r="BR835" s="32"/>
      <c r="BS835" s="32"/>
      <c r="BT835" s="32"/>
      <c r="BU835" s="32"/>
      <c r="BV835" s="32"/>
      <c r="BW835" s="32"/>
      <c r="BX835" s="32"/>
      <c r="BY835" s="32"/>
      <c r="BZ835" s="32"/>
      <c r="CA835" s="32"/>
      <c r="CB835" s="32"/>
      <c r="CC835" s="32"/>
      <c r="CD835" s="32"/>
      <c r="CE835" s="32"/>
      <c r="CF835" s="32"/>
      <c r="CG835" s="32"/>
      <c r="CH835" s="32"/>
      <c r="CI835" s="32"/>
      <c r="CJ835" s="32"/>
      <c r="CK835" s="32"/>
      <c r="CL835" s="32"/>
      <c r="CM835" s="32"/>
      <c r="CN835" s="32"/>
      <c r="CO835" s="32"/>
      <c r="CP835" s="32"/>
      <c r="CQ835" s="32"/>
      <c r="CR835" s="32"/>
      <c r="CS835" s="32"/>
      <c r="CT835" s="32"/>
      <c r="CU835" s="32"/>
      <c r="CV835" s="32"/>
      <c r="CW835" s="32"/>
      <c r="CX835" s="32"/>
      <c r="CY835" s="32"/>
      <c r="CZ835" s="32"/>
      <c r="DA835" s="32"/>
      <c r="DB835" s="32"/>
      <c r="DC835" s="32"/>
      <c r="DD835" s="32"/>
      <c r="DE835" s="32"/>
      <c r="DF835" s="32"/>
      <c r="DG835" s="32"/>
      <c r="DH835" s="32"/>
      <c r="DI835" s="32"/>
      <c r="DJ835" s="32"/>
      <c r="DK835" s="32"/>
      <c r="DL835" s="32"/>
      <c r="DM835" s="32"/>
      <c r="DN835" s="32"/>
      <c r="DO835" s="32"/>
      <c r="DP835" s="32"/>
      <c r="DQ835" s="32"/>
      <c r="DR835" s="32"/>
      <c r="DS835" s="32"/>
      <c r="DT835" s="32"/>
      <c r="DU835" s="32"/>
      <c r="DV835" s="32"/>
      <c r="DW835" s="32"/>
      <c r="DX835" s="32"/>
      <c r="DY835" s="32"/>
      <c r="DZ835" s="32"/>
      <c r="EA835" s="32"/>
      <c r="EB835" s="32"/>
      <c r="EC835" s="32"/>
      <c r="ED835" s="32"/>
      <c r="EE835" s="32"/>
      <c r="EF835" s="32"/>
      <c r="EG835" s="32"/>
      <c r="EH835" s="32"/>
      <c r="EI835" s="32"/>
      <c r="EJ835" s="32"/>
      <c r="EK835" s="32"/>
      <c r="EL835" s="32"/>
      <c r="EM835" s="32"/>
      <c r="EN835" s="32"/>
      <c r="EO835" s="32"/>
      <c r="EP835" s="32"/>
      <c r="EQ835" s="32"/>
      <c r="ER835" s="32"/>
      <c r="ES835" s="32"/>
      <c r="ET835" s="32"/>
      <c r="EU835" s="32"/>
      <c r="EV835" s="32"/>
      <c r="EW835" s="32"/>
      <c r="EX835" s="32"/>
      <c r="EY835" s="32"/>
      <c r="EZ835" s="32"/>
      <c r="FA835" s="32"/>
      <c r="FB835" s="32"/>
      <c r="FC835" s="32"/>
      <c r="FD835" s="32"/>
      <c r="FE835" s="32"/>
      <c r="FF835" s="32"/>
      <c r="FG835" s="32"/>
      <c r="FH835" s="32"/>
      <c r="FI835" s="32"/>
      <c r="FJ835" s="32"/>
      <c r="FK835" s="32"/>
      <c r="FL835" s="32"/>
      <c r="FM835" s="32"/>
      <c r="FN835" s="32"/>
      <c r="FO835" s="32"/>
      <c r="FP835" s="32"/>
      <c r="FQ835" s="32"/>
      <c r="FR835" s="32"/>
      <c r="FS835" s="32"/>
      <c r="FT835" s="32"/>
      <c r="FU835" s="32"/>
      <c r="FV835" s="32"/>
      <c r="FW835" s="32"/>
      <c r="FX835" s="32"/>
      <c r="FY835" s="32"/>
      <c r="FZ835" s="32"/>
      <c r="GA835" s="32"/>
      <c r="GB835" s="32"/>
      <c r="GC835" s="32"/>
      <c r="GD835" s="32"/>
      <c r="GE835" s="32"/>
      <c r="GF835" s="32"/>
      <c r="GG835" s="32"/>
      <c r="GH835" s="32"/>
      <c r="GI835" s="32"/>
      <c r="GJ835" s="32"/>
      <c r="GK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</row>
    <row r="836" spans="1:258" ht="18" x14ac:dyDescent="0.25">
      <c r="A836" s="33">
        <f>LOOKUP(2,1/($A$4:$A835&lt;&gt;""),$A$4:$A835)+1</f>
        <v>828</v>
      </c>
      <c r="B836" s="34"/>
      <c r="C836" s="48"/>
      <c r="D836" s="35" t="str">
        <f ca="1">IFERROR(IF($E836="","",VLOOKUP($E836,'Currency Pairs'!$B$4:$D$1001,3,FALSE)),"")</f>
        <v/>
      </c>
      <c r="E836" s="47" t="str">
        <f ca="1">IFERROR(IF($D836="","",VLOOKUP($D836,'Currency Pairs'!$A$4:$B$1001,2,FALSE)),"")</f>
        <v/>
      </c>
      <c r="F836" s="48"/>
      <c r="G836" s="47"/>
      <c r="H836" s="47"/>
      <c r="I836" s="47"/>
      <c r="J836" s="49" t="str">
        <f t="shared" si="26"/>
        <v/>
      </c>
      <c r="K836" s="77"/>
      <c r="L836" s="47"/>
      <c r="M836" s="50"/>
      <c r="N836" s="51" t="str">
        <f>IF(OR($G836="",$L836=""),"",ROUND(IF($F836="Long",(L836-G836),(G836-L836)) * POWER(10, VLOOKUP($D836,'Currency Pairs'!$A:$C,3,FALSE)),0))</f>
        <v/>
      </c>
      <c r="O836" s="93" t="str">
        <f>IF($P836="","",(($P836+$Q836+$R836)/LOOKUP(2,1/($V$4:$V835&lt;&gt;""),$V$4:$V835)))</f>
        <v/>
      </c>
      <c r="P836" s="52"/>
      <c r="Q836" s="52"/>
      <c r="R836" s="52"/>
      <c r="S836" s="40" t="str">
        <f t="shared" si="27"/>
        <v/>
      </c>
      <c r="T836" s="64"/>
      <c r="U836" s="64"/>
      <c r="V836" s="39" t="str">
        <f>IF($P836="","",$P836+$Q836+LOOKUP(2,1/($V$4:$V835&lt;&gt;""),$V$4:$V835))</f>
        <v/>
      </c>
      <c r="W836" s="40"/>
      <c r="X836" s="40"/>
      <c r="Y836" s="33"/>
      <c r="Z836" s="33"/>
      <c r="AA836" s="33"/>
      <c r="AB836" s="33"/>
      <c r="AC836" s="33"/>
      <c r="AD836" s="33"/>
      <c r="AE836" s="33"/>
      <c r="AF836" s="33"/>
      <c r="AG836" s="33"/>
      <c r="AH836" s="33"/>
      <c r="AI836" s="33"/>
      <c r="AJ836" s="33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  <c r="CY836" s="33"/>
      <c r="CZ836" s="33"/>
      <c r="DA836" s="33"/>
      <c r="DB836" s="33"/>
      <c r="DC836" s="33"/>
      <c r="DD836" s="33"/>
      <c r="DE836" s="33"/>
      <c r="DF836" s="33"/>
      <c r="DG836" s="33"/>
      <c r="DH836" s="33"/>
      <c r="DI836" s="33"/>
      <c r="DJ836" s="33"/>
      <c r="DK836" s="33"/>
      <c r="DL836" s="33"/>
      <c r="DM836" s="33"/>
      <c r="DN836" s="33"/>
      <c r="DO836" s="33"/>
      <c r="DP836" s="33"/>
      <c r="DQ836" s="33"/>
      <c r="DR836" s="33"/>
      <c r="DS836" s="33"/>
      <c r="DT836" s="33"/>
      <c r="DU836" s="33"/>
      <c r="DV836" s="33"/>
      <c r="DW836" s="33"/>
      <c r="DX836" s="33"/>
      <c r="DY836" s="33"/>
      <c r="DZ836" s="33"/>
      <c r="EA836" s="33"/>
      <c r="EB836" s="33"/>
      <c r="EC836" s="33"/>
      <c r="ED836" s="33"/>
      <c r="EE836" s="33"/>
      <c r="EF836" s="33"/>
      <c r="EG836" s="33"/>
      <c r="EH836" s="33"/>
      <c r="EI836" s="33"/>
      <c r="EJ836" s="33"/>
      <c r="EK836" s="33"/>
      <c r="EL836" s="33"/>
      <c r="EM836" s="33"/>
      <c r="EN836" s="33"/>
      <c r="EO836" s="33"/>
      <c r="EP836" s="33"/>
      <c r="EQ836" s="33"/>
      <c r="ER836" s="33"/>
      <c r="ES836" s="33"/>
      <c r="ET836" s="33"/>
      <c r="EU836" s="33"/>
      <c r="EV836" s="33"/>
      <c r="EW836" s="33"/>
      <c r="EX836" s="33"/>
      <c r="EY836" s="33"/>
      <c r="EZ836" s="33"/>
      <c r="FA836" s="33"/>
      <c r="FB836" s="33"/>
      <c r="FC836" s="33"/>
      <c r="FD836" s="33"/>
      <c r="FE836" s="33"/>
      <c r="FF836" s="33"/>
      <c r="FG836" s="33"/>
      <c r="FH836" s="33"/>
      <c r="FI836" s="33"/>
      <c r="FJ836" s="33"/>
      <c r="FK836" s="33"/>
      <c r="FL836" s="33"/>
      <c r="FM836" s="33"/>
      <c r="FN836" s="33"/>
      <c r="FO836" s="33"/>
      <c r="FP836" s="33"/>
      <c r="FQ836" s="33"/>
      <c r="FR836" s="33"/>
      <c r="FS836" s="33"/>
      <c r="FT836" s="33"/>
      <c r="FU836" s="33"/>
      <c r="FV836" s="33"/>
      <c r="FW836" s="33"/>
      <c r="FX836" s="33"/>
      <c r="FY836" s="33"/>
      <c r="FZ836" s="33"/>
      <c r="GA836" s="33"/>
      <c r="GB836" s="33"/>
      <c r="GC836" s="33"/>
      <c r="GD836" s="33"/>
      <c r="GE836" s="33"/>
      <c r="GF836" s="33"/>
      <c r="GG836" s="33"/>
      <c r="GH836" s="33"/>
      <c r="GI836" s="33"/>
      <c r="GJ836" s="33"/>
      <c r="GK836" s="33"/>
      <c r="GL836" s="33"/>
      <c r="GM836" s="33"/>
      <c r="GN836" s="33"/>
      <c r="GO836" s="33"/>
      <c r="GP836" s="33"/>
      <c r="GQ836" s="33"/>
      <c r="GR836" s="33"/>
      <c r="GS836" s="33"/>
      <c r="GT836" s="33"/>
      <c r="GU836" s="33"/>
      <c r="GV836" s="33"/>
      <c r="GW836" s="33"/>
      <c r="GX836" s="33"/>
      <c r="GY836" s="33"/>
      <c r="GZ836" s="33"/>
      <c r="HA836" s="33"/>
      <c r="HB836" s="33"/>
      <c r="HC836" s="33"/>
      <c r="HD836" s="33"/>
      <c r="HE836" s="33"/>
      <c r="HF836" s="33"/>
      <c r="HG836" s="33"/>
      <c r="HH836" s="33"/>
      <c r="HI836" s="33"/>
      <c r="HJ836" s="33"/>
      <c r="HK836" s="33"/>
      <c r="HL836" s="33"/>
      <c r="HM836" s="33"/>
      <c r="HN836" s="33"/>
      <c r="HO836" s="33"/>
      <c r="HP836" s="33"/>
      <c r="HQ836" s="33"/>
      <c r="HR836" s="33"/>
      <c r="HS836" s="33"/>
      <c r="HT836" s="33"/>
      <c r="HU836" s="33"/>
      <c r="HV836" s="33"/>
      <c r="HW836" s="33"/>
      <c r="HX836" s="33"/>
      <c r="HY836" s="33"/>
      <c r="HZ836" s="33"/>
      <c r="IA836" s="33"/>
      <c r="IB836" s="33"/>
      <c r="IC836" s="33"/>
      <c r="ID836" s="33"/>
      <c r="IE836" s="33"/>
      <c r="IF836" s="33"/>
      <c r="IG836" s="33"/>
      <c r="IH836" s="33"/>
      <c r="II836" s="33"/>
      <c r="IJ836" s="33"/>
      <c r="IK836" s="33"/>
      <c r="IL836" s="33"/>
      <c r="IM836" s="33"/>
      <c r="IN836" s="33"/>
      <c r="IO836" s="33"/>
      <c r="IP836" s="33"/>
      <c r="IQ836" s="33"/>
      <c r="IR836" s="33"/>
      <c r="IS836" s="33"/>
      <c r="IT836" s="33"/>
      <c r="IU836" s="33"/>
      <c r="IV836" s="33"/>
      <c r="IW836" s="33"/>
      <c r="IX836" s="33"/>
    </row>
    <row r="837" spans="1:258" ht="18" x14ac:dyDescent="0.25">
      <c r="A837" s="24">
        <f>LOOKUP(2,1/($A$4:$A836&lt;&gt;""),$A$4:$A836)+1</f>
        <v>829</v>
      </c>
      <c r="B837" s="25"/>
      <c r="C837" s="42"/>
      <c r="D837" s="26" t="str">
        <f ca="1">IFERROR(IF($E837="","",VLOOKUP($E837,'Currency Pairs'!$B$4:$D$1001,3,FALSE)),"")</f>
        <v/>
      </c>
      <c r="E837" s="41" t="str">
        <f ca="1">IFERROR(IF($D837="","",VLOOKUP($D837,'Currency Pairs'!$A$4:$B$1001,2,FALSE)),"")</f>
        <v/>
      </c>
      <c r="F837" s="42"/>
      <c r="G837" s="41"/>
      <c r="H837" s="41"/>
      <c r="I837" s="41"/>
      <c r="J837" s="43" t="str">
        <f t="shared" si="26"/>
        <v/>
      </c>
      <c r="K837" s="76"/>
      <c r="L837" s="41"/>
      <c r="M837" s="44"/>
      <c r="N837" s="45" t="str">
        <f>IF(OR($G837="",$L837=""),"",ROUND(IF($F837="Long",(L837-G837),(G837-L837)) * POWER(10, VLOOKUP($D837,'Currency Pairs'!$A:$C,3,FALSE)),0))</f>
        <v/>
      </c>
      <c r="O837" s="89" t="str">
        <f>IF($P837="","",(($P837+$Q837+$R837)/LOOKUP(2,1/($V$4:$V836&lt;&gt;""),$V$4:$V836)))</f>
        <v/>
      </c>
      <c r="P837" s="46"/>
      <c r="Q837" s="46"/>
      <c r="R837" s="46"/>
      <c r="S837" s="31" t="str">
        <f t="shared" si="27"/>
        <v/>
      </c>
      <c r="T837" s="63"/>
      <c r="U837" s="63"/>
      <c r="V837" s="30" t="str">
        <f>IF($P837="","",$P837+$Q837+LOOKUP(2,1/($V$4:$V836&lt;&gt;""),$V$4:$V836))</f>
        <v/>
      </c>
      <c r="W837" s="31"/>
      <c r="X837" s="31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32"/>
      <c r="AO837" s="32"/>
      <c r="AP837" s="32"/>
      <c r="AQ837" s="32"/>
      <c r="AR837" s="32"/>
      <c r="AS837" s="32"/>
      <c r="AT837" s="32"/>
      <c r="AU837" s="32"/>
      <c r="AV837" s="32"/>
      <c r="AW837" s="32"/>
      <c r="AX837" s="32"/>
      <c r="AY837" s="32"/>
      <c r="AZ837" s="32"/>
      <c r="BA837" s="32"/>
      <c r="BB837" s="32"/>
      <c r="BC837" s="32"/>
      <c r="BD837" s="32"/>
      <c r="BE837" s="32"/>
      <c r="BF837" s="32"/>
      <c r="BG837" s="32"/>
      <c r="BH837" s="32"/>
      <c r="BI837" s="32"/>
      <c r="BJ837" s="32"/>
      <c r="BK837" s="32"/>
      <c r="BL837" s="32"/>
      <c r="BM837" s="32"/>
      <c r="BN837" s="32"/>
      <c r="BO837" s="32"/>
      <c r="BP837" s="32"/>
      <c r="BQ837" s="32"/>
      <c r="BR837" s="32"/>
      <c r="BS837" s="32"/>
      <c r="BT837" s="32"/>
      <c r="BU837" s="32"/>
      <c r="BV837" s="32"/>
      <c r="BW837" s="32"/>
      <c r="BX837" s="32"/>
      <c r="BY837" s="32"/>
      <c r="BZ837" s="32"/>
      <c r="CA837" s="32"/>
      <c r="CB837" s="32"/>
      <c r="CC837" s="32"/>
      <c r="CD837" s="32"/>
      <c r="CE837" s="32"/>
      <c r="CF837" s="32"/>
      <c r="CG837" s="32"/>
      <c r="CH837" s="32"/>
      <c r="CI837" s="32"/>
      <c r="CJ837" s="32"/>
      <c r="CK837" s="32"/>
      <c r="CL837" s="32"/>
      <c r="CM837" s="32"/>
      <c r="CN837" s="32"/>
      <c r="CO837" s="32"/>
      <c r="CP837" s="32"/>
      <c r="CQ837" s="32"/>
      <c r="CR837" s="32"/>
      <c r="CS837" s="32"/>
      <c r="CT837" s="32"/>
      <c r="CU837" s="32"/>
      <c r="CV837" s="32"/>
      <c r="CW837" s="32"/>
      <c r="CX837" s="32"/>
      <c r="CY837" s="32"/>
      <c r="CZ837" s="32"/>
      <c r="DA837" s="32"/>
      <c r="DB837" s="32"/>
      <c r="DC837" s="32"/>
      <c r="DD837" s="32"/>
      <c r="DE837" s="32"/>
      <c r="DF837" s="32"/>
      <c r="DG837" s="32"/>
      <c r="DH837" s="32"/>
      <c r="DI837" s="32"/>
      <c r="DJ837" s="32"/>
      <c r="DK837" s="32"/>
      <c r="DL837" s="32"/>
      <c r="DM837" s="32"/>
      <c r="DN837" s="32"/>
      <c r="DO837" s="32"/>
      <c r="DP837" s="32"/>
      <c r="DQ837" s="32"/>
      <c r="DR837" s="32"/>
      <c r="DS837" s="32"/>
      <c r="DT837" s="32"/>
      <c r="DU837" s="32"/>
      <c r="DV837" s="32"/>
      <c r="DW837" s="32"/>
      <c r="DX837" s="32"/>
      <c r="DY837" s="32"/>
      <c r="DZ837" s="32"/>
      <c r="EA837" s="32"/>
      <c r="EB837" s="32"/>
      <c r="EC837" s="32"/>
      <c r="ED837" s="32"/>
      <c r="EE837" s="32"/>
      <c r="EF837" s="32"/>
      <c r="EG837" s="32"/>
      <c r="EH837" s="32"/>
      <c r="EI837" s="32"/>
      <c r="EJ837" s="32"/>
      <c r="EK837" s="32"/>
      <c r="EL837" s="32"/>
      <c r="EM837" s="32"/>
      <c r="EN837" s="32"/>
      <c r="EO837" s="32"/>
      <c r="EP837" s="32"/>
      <c r="EQ837" s="32"/>
      <c r="ER837" s="32"/>
      <c r="ES837" s="32"/>
      <c r="ET837" s="32"/>
      <c r="EU837" s="32"/>
      <c r="EV837" s="32"/>
      <c r="EW837" s="32"/>
      <c r="EX837" s="32"/>
      <c r="EY837" s="32"/>
      <c r="EZ837" s="32"/>
      <c r="FA837" s="32"/>
      <c r="FB837" s="32"/>
      <c r="FC837" s="32"/>
      <c r="FD837" s="32"/>
      <c r="FE837" s="32"/>
      <c r="FF837" s="32"/>
      <c r="FG837" s="32"/>
      <c r="FH837" s="32"/>
      <c r="FI837" s="32"/>
      <c r="FJ837" s="32"/>
      <c r="FK837" s="32"/>
      <c r="FL837" s="32"/>
      <c r="FM837" s="32"/>
      <c r="FN837" s="32"/>
      <c r="FO837" s="32"/>
      <c r="FP837" s="32"/>
      <c r="FQ837" s="32"/>
      <c r="FR837" s="32"/>
      <c r="FS837" s="32"/>
      <c r="FT837" s="32"/>
      <c r="FU837" s="32"/>
      <c r="FV837" s="32"/>
      <c r="FW837" s="32"/>
      <c r="FX837" s="32"/>
      <c r="FY837" s="32"/>
      <c r="FZ837" s="32"/>
      <c r="GA837" s="32"/>
      <c r="GB837" s="32"/>
      <c r="GC837" s="32"/>
      <c r="GD837" s="32"/>
      <c r="GE837" s="32"/>
      <c r="GF837" s="32"/>
      <c r="GG837" s="32"/>
      <c r="GH837" s="32"/>
      <c r="GI837" s="32"/>
      <c r="GJ837" s="32"/>
      <c r="GK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</row>
    <row r="838" spans="1:258" ht="18" x14ac:dyDescent="0.25">
      <c r="A838" s="33">
        <f>LOOKUP(2,1/($A$4:$A837&lt;&gt;""),$A$4:$A837)+1</f>
        <v>830</v>
      </c>
      <c r="B838" s="34"/>
      <c r="C838" s="48"/>
      <c r="D838" s="35" t="str">
        <f ca="1">IFERROR(IF($E838="","",VLOOKUP($E838,'Currency Pairs'!$B$4:$D$1001,3,FALSE)),"")</f>
        <v/>
      </c>
      <c r="E838" s="47" t="str">
        <f ca="1">IFERROR(IF($D838="","",VLOOKUP($D838,'Currency Pairs'!$A$4:$B$1001,2,FALSE)),"")</f>
        <v/>
      </c>
      <c r="F838" s="48"/>
      <c r="G838" s="47"/>
      <c r="H838" s="47"/>
      <c r="I838" s="47"/>
      <c r="J838" s="49" t="str">
        <f t="shared" si="26"/>
        <v/>
      </c>
      <c r="K838" s="77"/>
      <c r="L838" s="47"/>
      <c r="M838" s="50"/>
      <c r="N838" s="51" t="str">
        <f>IF(OR($G838="",$L838=""),"",ROUND(IF($F838="Long",(L838-G838),(G838-L838)) * POWER(10, VLOOKUP($D838,'Currency Pairs'!$A:$C,3,FALSE)),0))</f>
        <v/>
      </c>
      <c r="O838" s="93" t="str">
        <f>IF($P838="","",(($P838+$Q838+$R838)/LOOKUP(2,1/($V$4:$V837&lt;&gt;""),$V$4:$V837)))</f>
        <v/>
      </c>
      <c r="P838" s="52"/>
      <c r="Q838" s="52"/>
      <c r="R838" s="52"/>
      <c r="S838" s="40" t="str">
        <f t="shared" si="27"/>
        <v/>
      </c>
      <c r="T838" s="64"/>
      <c r="U838" s="64"/>
      <c r="V838" s="39" t="str">
        <f>IF($P838="","",$P838+$Q838+LOOKUP(2,1/($V$4:$V837&lt;&gt;""),$V$4:$V837))</f>
        <v/>
      </c>
      <c r="W838" s="40"/>
      <c r="X838" s="40"/>
      <c r="Y838" s="33"/>
      <c r="Z838" s="33"/>
      <c r="AA838" s="33"/>
      <c r="AB838" s="33"/>
      <c r="AC838" s="33"/>
      <c r="AD838" s="33"/>
      <c r="AE838" s="33"/>
      <c r="AF838" s="33"/>
      <c r="AG838" s="33"/>
      <c r="AH838" s="33"/>
      <c r="AI838" s="33"/>
      <c r="AJ838" s="33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  <c r="BY838" s="33"/>
      <c r="BZ838" s="33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  <c r="CY838" s="33"/>
      <c r="CZ838" s="33"/>
      <c r="DA838" s="33"/>
      <c r="DB838" s="33"/>
      <c r="DC838" s="33"/>
      <c r="DD838" s="33"/>
      <c r="DE838" s="33"/>
      <c r="DF838" s="33"/>
      <c r="DG838" s="33"/>
      <c r="DH838" s="33"/>
      <c r="DI838" s="33"/>
      <c r="DJ838" s="33"/>
      <c r="DK838" s="33"/>
      <c r="DL838" s="33"/>
      <c r="DM838" s="33"/>
      <c r="DN838" s="33"/>
      <c r="DO838" s="33"/>
      <c r="DP838" s="33"/>
      <c r="DQ838" s="33"/>
      <c r="DR838" s="33"/>
      <c r="DS838" s="33"/>
      <c r="DT838" s="33"/>
      <c r="DU838" s="33"/>
      <c r="DV838" s="33"/>
      <c r="DW838" s="33"/>
      <c r="DX838" s="33"/>
      <c r="DY838" s="33"/>
      <c r="DZ838" s="33"/>
      <c r="EA838" s="33"/>
      <c r="EB838" s="33"/>
      <c r="EC838" s="33"/>
      <c r="ED838" s="33"/>
      <c r="EE838" s="33"/>
      <c r="EF838" s="33"/>
      <c r="EG838" s="33"/>
      <c r="EH838" s="33"/>
      <c r="EI838" s="33"/>
      <c r="EJ838" s="33"/>
      <c r="EK838" s="33"/>
      <c r="EL838" s="33"/>
      <c r="EM838" s="33"/>
      <c r="EN838" s="33"/>
      <c r="EO838" s="33"/>
      <c r="EP838" s="33"/>
      <c r="EQ838" s="33"/>
      <c r="ER838" s="33"/>
      <c r="ES838" s="33"/>
      <c r="ET838" s="33"/>
      <c r="EU838" s="33"/>
      <c r="EV838" s="33"/>
      <c r="EW838" s="33"/>
      <c r="EX838" s="33"/>
      <c r="EY838" s="33"/>
      <c r="EZ838" s="33"/>
      <c r="FA838" s="33"/>
      <c r="FB838" s="33"/>
      <c r="FC838" s="33"/>
      <c r="FD838" s="33"/>
      <c r="FE838" s="33"/>
      <c r="FF838" s="33"/>
      <c r="FG838" s="33"/>
      <c r="FH838" s="33"/>
      <c r="FI838" s="33"/>
      <c r="FJ838" s="33"/>
      <c r="FK838" s="33"/>
      <c r="FL838" s="33"/>
      <c r="FM838" s="33"/>
      <c r="FN838" s="33"/>
      <c r="FO838" s="33"/>
      <c r="FP838" s="33"/>
      <c r="FQ838" s="33"/>
      <c r="FR838" s="33"/>
      <c r="FS838" s="33"/>
      <c r="FT838" s="33"/>
      <c r="FU838" s="33"/>
      <c r="FV838" s="33"/>
      <c r="FW838" s="33"/>
      <c r="FX838" s="33"/>
      <c r="FY838" s="33"/>
      <c r="FZ838" s="33"/>
      <c r="GA838" s="33"/>
      <c r="GB838" s="33"/>
      <c r="GC838" s="33"/>
      <c r="GD838" s="33"/>
      <c r="GE838" s="33"/>
      <c r="GF838" s="33"/>
      <c r="GG838" s="33"/>
      <c r="GH838" s="33"/>
      <c r="GI838" s="33"/>
      <c r="GJ838" s="33"/>
      <c r="GK838" s="33"/>
      <c r="GL838" s="33"/>
      <c r="GM838" s="33"/>
      <c r="GN838" s="33"/>
      <c r="GO838" s="33"/>
      <c r="GP838" s="33"/>
      <c r="GQ838" s="33"/>
      <c r="GR838" s="33"/>
      <c r="GS838" s="33"/>
      <c r="GT838" s="33"/>
      <c r="GU838" s="33"/>
      <c r="GV838" s="33"/>
      <c r="GW838" s="33"/>
      <c r="GX838" s="33"/>
      <c r="GY838" s="33"/>
      <c r="GZ838" s="33"/>
      <c r="HA838" s="33"/>
      <c r="HB838" s="33"/>
      <c r="HC838" s="33"/>
      <c r="HD838" s="33"/>
      <c r="HE838" s="33"/>
      <c r="HF838" s="33"/>
      <c r="HG838" s="33"/>
      <c r="HH838" s="33"/>
      <c r="HI838" s="33"/>
      <c r="HJ838" s="33"/>
      <c r="HK838" s="33"/>
      <c r="HL838" s="33"/>
      <c r="HM838" s="33"/>
      <c r="HN838" s="33"/>
      <c r="HO838" s="33"/>
      <c r="HP838" s="33"/>
      <c r="HQ838" s="33"/>
      <c r="HR838" s="33"/>
      <c r="HS838" s="33"/>
      <c r="HT838" s="33"/>
      <c r="HU838" s="33"/>
      <c r="HV838" s="33"/>
      <c r="HW838" s="33"/>
      <c r="HX838" s="33"/>
      <c r="HY838" s="33"/>
      <c r="HZ838" s="33"/>
      <c r="IA838" s="33"/>
      <c r="IB838" s="33"/>
      <c r="IC838" s="33"/>
      <c r="ID838" s="33"/>
      <c r="IE838" s="33"/>
      <c r="IF838" s="33"/>
      <c r="IG838" s="33"/>
      <c r="IH838" s="33"/>
      <c r="II838" s="33"/>
      <c r="IJ838" s="33"/>
      <c r="IK838" s="33"/>
      <c r="IL838" s="33"/>
      <c r="IM838" s="33"/>
      <c r="IN838" s="33"/>
      <c r="IO838" s="33"/>
      <c r="IP838" s="33"/>
      <c r="IQ838" s="33"/>
      <c r="IR838" s="33"/>
      <c r="IS838" s="33"/>
      <c r="IT838" s="33"/>
      <c r="IU838" s="33"/>
      <c r="IV838" s="33"/>
      <c r="IW838" s="33"/>
      <c r="IX838" s="33"/>
    </row>
    <row r="839" spans="1:258" ht="18" x14ac:dyDescent="0.25">
      <c r="A839" s="24">
        <f>LOOKUP(2,1/($A$4:$A838&lt;&gt;""),$A$4:$A838)+1</f>
        <v>831</v>
      </c>
      <c r="B839" s="25"/>
      <c r="C839" s="42"/>
      <c r="D839" s="26" t="str">
        <f ca="1">IFERROR(IF($E839="","",VLOOKUP($E839,'Currency Pairs'!$B$4:$D$1001,3,FALSE)),"")</f>
        <v/>
      </c>
      <c r="E839" s="41" t="str">
        <f ca="1">IFERROR(IF($D839="","",VLOOKUP($D839,'Currency Pairs'!$A$4:$B$1001,2,FALSE)),"")</f>
        <v/>
      </c>
      <c r="F839" s="42"/>
      <c r="G839" s="41"/>
      <c r="H839" s="41"/>
      <c r="I839" s="41"/>
      <c r="J839" s="43" t="str">
        <f t="shared" si="26"/>
        <v/>
      </c>
      <c r="K839" s="76"/>
      <c r="L839" s="41"/>
      <c r="M839" s="44"/>
      <c r="N839" s="45" t="str">
        <f>IF(OR($G839="",$L839=""),"",ROUND(IF($F839="Long",(L839-G839),(G839-L839)) * POWER(10, VLOOKUP($D839,'Currency Pairs'!$A:$C,3,FALSE)),0))</f>
        <v/>
      </c>
      <c r="O839" s="89" t="str">
        <f>IF($P839="","",(($P839+$Q839+$R839)/LOOKUP(2,1/($V$4:$V838&lt;&gt;""),$V$4:$V838)))</f>
        <v/>
      </c>
      <c r="P839" s="46"/>
      <c r="Q839" s="46"/>
      <c r="R839" s="46"/>
      <c r="S839" s="31" t="str">
        <f t="shared" si="27"/>
        <v/>
      </c>
      <c r="T839" s="63"/>
      <c r="U839" s="63"/>
      <c r="V839" s="30" t="str">
        <f>IF($P839="","",$P839+$Q839+LOOKUP(2,1/($V$4:$V838&lt;&gt;""),$V$4:$V838))</f>
        <v/>
      </c>
      <c r="W839" s="31"/>
      <c r="X839" s="31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32"/>
      <c r="AO839" s="32"/>
      <c r="AP839" s="32"/>
      <c r="AQ839" s="32"/>
      <c r="AR839" s="32"/>
      <c r="AS839" s="32"/>
      <c r="AT839" s="32"/>
      <c r="AU839" s="32"/>
      <c r="AV839" s="32"/>
      <c r="AW839" s="32"/>
      <c r="AX839" s="32"/>
      <c r="AY839" s="32"/>
      <c r="AZ839" s="32"/>
      <c r="BA839" s="32"/>
      <c r="BB839" s="32"/>
      <c r="BC839" s="32"/>
      <c r="BD839" s="32"/>
      <c r="BE839" s="32"/>
      <c r="BF839" s="32"/>
      <c r="BG839" s="32"/>
      <c r="BH839" s="32"/>
      <c r="BI839" s="32"/>
      <c r="BJ839" s="32"/>
      <c r="BK839" s="32"/>
      <c r="BL839" s="32"/>
      <c r="BM839" s="32"/>
      <c r="BN839" s="32"/>
      <c r="BO839" s="32"/>
      <c r="BP839" s="32"/>
      <c r="BQ839" s="32"/>
      <c r="BR839" s="32"/>
      <c r="BS839" s="32"/>
      <c r="BT839" s="32"/>
      <c r="BU839" s="32"/>
      <c r="BV839" s="32"/>
      <c r="BW839" s="32"/>
      <c r="BX839" s="32"/>
      <c r="BY839" s="32"/>
      <c r="BZ839" s="32"/>
      <c r="CA839" s="32"/>
      <c r="CB839" s="32"/>
      <c r="CC839" s="32"/>
      <c r="CD839" s="32"/>
      <c r="CE839" s="32"/>
      <c r="CF839" s="32"/>
      <c r="CG839" s="32"/>
      <c r="CH839" s="32"/>
      <c r="CI839" s="32"/>
      <c r="CJ839" s="32"/>
      <c r="CK839" s="32"/>
      <c r="CL839" s="32"/>
      <c r="CM839" s="32"/>
      <c r="CN839" s="32"/>
      <c r="CO839" s="32"/>
      <c r="CP839" s="32"/>
      <c r="CQ839" s="32"/>
      <c r="CR839" s="32"/>
      <c r="CS839" s="32"/>
      <c r="CT839" s="32"/>
      <c r="CU839" s="32"/>
      <c r="CV839" s="32"/>
      <c r="CW839" s="32"/>
      <c r="CX839" s="32"/>
      <c r="CY839" s="32"/>
      <c r="CZ839" s="32"/>
      <c r="DA839" s="32"/>
      <c r="DB839" s="32"/>
      <c r="DC839" s="32"/>
      <c r="DD839" s="32"/>
      <c r="DE839" s="32"/>
      <c r="DF839" s="32"/>
      <c r="DG839" s="32"/>
      <c r="DH839" s="32"/>
      <c r="DI839" s="32"/>
      <c r="DJ839" s="32"/>
      <c r="DK839" s="32"/>
      <c r="DL839" s="32"/>
      <c r="DM839" s="32"/>
      <c r="DN839" s="32"/>
      <c r="DO839" s="32"/>
      <c r="DP839" s="32"/>
      <c r="DQ839" s="32"/>
      <c r="DR839" s="32"/>
      <c r="DS839" s="32"/>
      <c r="DT839" s="32"/>
      <c r="DU839" s="32"/>
      <c r="DV839" s="32"/>
      <c r="DW839" s="32"/>
      <c r="DX839" s="32"/>
      <c r="DY839" s="32"/>
      <c r="DZ839" s="32"/>
      <c r="EA839" s="32"/>
      <c r="EB839" s="32"/>
      <c r="EC839" s="32"/>
      <c r="ED839" s="32"/>
      <c r="EE839" s="32"/>
      <c r="EF839" s="32"/>
      <c r="EG839" s="32"/>
      <c r="EH839" s="32"/>
      <c r="EI839" s="32"/>
      <c r="EJ839" s="32"/>
      <c r="EK839" s="32"/>
      <c r="EL839" s="32"/>
      <c r="EM839" s="32"/>
      <c r="EN839" s="32"/>
      <c r="EO839" s="32"/>
      <c r="EP839" s="32"/>
      <c r="EQ839" s="32"/>
      <c r="ER839" s="32"/>
      <c r="ES839" s="32"/>
      <c r="ET839" s="32"/>
      <c r="EU839" s="32"/>
      <c r="EV839" s="32"/>
      <c r="EW839" s="32"/>
      <c r="EX839" s="32"/>
      <c r="EY839" s="32"/>
      <c r="EZ839" s="32"/>
      <c r="FA839" s="32"/>
      <c r="FB839" s="32"/>
      <c r="FC839" s="32"/>
      <c r="FD839" s="32"/>
      <c r="FE839" s="32"/>
      <c r="FF839" s="32"/>
      <c r="FG839" s="32"/>
      <c r="FH839" s="32"/>
      <c r="FI839" s="32"/>
      <c r="FJ839" s="32"/>
      <c r="FK839" s="32"/>
      <c r="FL839" s="32"/>
      <c r="FM839" s="32"/>
      <c r="FN839" s="32"/>
      <c r="FO839" s="32"/>
      <c r="FP839" s="32"/>
      <c r="FQ839" s="32"/>
      <c r="FR839" s="32"/>
      <c r="FS839" s="32"/>
      <c r="FT839" s="32"/>
      <c r="FU839" s="32"/>
      <c r="FV839" s="32"/>
      <c r="FW839" s="32"/>
      <c r="FX839" s="32"/>
      <c r="FY839" s="32"/>
      <c r="FZ839" s="32"/>
      <c r="GA839" s="32"/>
      <c r="GB839" s="32"/>
      <c r="GC839" s="32"/>
      <c r="GD839" s="32"/>
      <c r="GE839" s="32"/>
      <c r="GF839" s="32"/>
      <c r="GG839" s="32"/>
      <c r="GH839" s="32"/>
      <c r="GI839" s="32"/>
      <c r="GJ839" s="32"/>
      <c r="GK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</row>
    <row r="840" spans="1:258" ht="18" x14ac:dyDescent="0.25">
      <c r="A840" s="33">
        <f>LOOKUP(2,1/($A$4:$A839&lt;&gt;""),$A$4:$A839)+1</f>
        <v>832</v>
      </c>
      <c r="B840" s="34"/>
      <c r="C840" s="48"/>
      <c r="D840" s="35" t="str">
        <f ca="1">IFERROR(IF($E840="","",VLOOKUP($E840,'Currency Pairs'!$B$4:$D$1001,3,FALSE)),"")</f>
        <v/>
      </c>
      <c r="E840" s="47" t="str">
        <f ca="1">IFERROR(IF($D840="","",VLOOKUP($D840,'Currency Pairs'!$A$4:$B$1001,2,FALSE)),"")</f>
        <v/>
      </c>
      <c r="F840" s="48"/>
      <c r="G840" s="47"/>
      <c r="H840" s="47"/>
      <c r="I840" s="47"/>
      <c r="J840" s="49" t="str">
        <f t="shared" si="26"/>
        <v/>
      </c>
      <c r="K840" s="77"/>
      <c r="L840" s="47"/>
      <c r="M840" s="50"/>
      <c r="N840" s="51" t="str">
        <f>IF(OR($G840="",$L840=""),"",ROUND(IF($F840="Long",(L840-G840),(G840-L840)) * POWER(10, VLOOKUP($D840,'Currency Pairs'!$A:$C,3,FALSE)),0))</f>
        <v/>
      </c>
      <c r="O840" s="93" t="str">
        <f>IF($P840="","",(($P840+$Q840+$R840)/LOOKUP(2,1/($V$4:$V839&lt;&gt;""),$V$4:$V839)))</f>
        <v/>
      </c>
      <c r="P840" s="52"/>
      <c r="Q840" s="52"/>
      <c r="R840" s="52"/>
      <c r="S840" s="40" t="str">
        <f t="shared" si="27"/>
        <v/>
      </c>
      <c r="T840" s="64"/>
      <c r="U840" s="64"/>
      <c r="V840" s="39" t="str">
        <f>IF($P840="","",$P840+$Q840+LOOKUP(2,1/($V$4:$V839&lt;&gt;""),$V$4:$V839))</f>
        <v/>
      </c>
      <c r="W840" s="40"/>
      <c r="X840" s="40"/>
      <c r="Y840" s="33"/>
      <c r="Z840" s="33"/>
      <c r="AA840" s="33"/>
      <c r="AB840" s="33"/>
      <c r="AC840" s="33"/>
      <c r="AD840" s="33"/>
      <c r="AE840" s="33"/>
      <c r="AF840" s="33"/>
      <c r="AG840" s="33"/>
      <c r="AH840" s="33"/>
      <c r="AI840" s="33"/>
      <c r="AJ840" s="33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  <c r="CY840" s="33"/>
      <c r="CZ840" s="33"/>
      <c r="DA840" s="33"/>
      <c r="DB840" s="33"/>
      <c r="DC840" s="33"/>
      <c r="DD840" s="33"/>
      <c r="DE840" s="33"/>
      <c r="DF840" s="33"/>
      <c r="DG840" s="33"/>
      <c r="DH840" s="33"/>
      <c r="DI840" s="33"/>
      <c r="DJ840" s="33"/>
      <c r="DK840" s="33"/>
      <c r="DL840" s="33"/>
      <c r="DM840" s="33"/>
      <c r="DN840" s="33"/>
      <c r="DO840" s="33"/>
      <c r="DP840" s="33"/>
      <c r="DQ840" s="33"/>
      <c r="DR840" s="33"/>
      <c r="DS840" s="33"/>
      <c r="DT840" s="33"/>
      <c r="DU840" s="33"/>
      <c r="DV840" s="33"/>
      <c r="DW840" s="33"/>
      <c r="DX840" s="33"/>
      <c r="DY840" s="33"/>
      <c r="DZ840" s="33"/>
      <c r="EA840" s="33"/>
      <c r="EB840" s="33"/>
      <c r="EC840" s="33"/>
      <c r="ED840" s="33"/>
      <c r="EE840" s="33"/>
      <c r="EF840" s="33"/>
      <c r="EG840" s="33"/>
      <c r="EH840" s="33"/>
      <c r="EI840" s="33"/>
      <c r="EJ840" s="33"/>
      <c r="EK840" s="33"/>
      <c r="EL840" s="33"/>
      <c r="EM840" s="33"/>
      <c r="EN840" s="33"/>
      <c r="EO840" s="33"/>
      <c r="EP840" s="33"/>
      <c r="EQ840" s="33"/>
      <c r="ER840" s="33"/>
      <c r="ES840" s="33"/>
      <c r="ET840" s="33"/>
      <c r="EU840" s="33"/>
      <c r="EV840" s="33"/>
      <c r="EW840" s="33"/>
      <c r="EX840" s="33"/>
      <c r="EY840" s="33"/>
      <c r="EZ840" s="33"/>
      <c r="FA840" s="33"/>
      <c r="FB840" s="33"/>
      <c r="FC840" s="33"/>
      <c r="FD840" s="33"/>
      <c r="FE840" s="33"/>
      <c r="FF840" s="33"/>
      <c r="FG840" s="33"/>
      <c r="FH840" s="33"/>
      <c r="FI840" s="33"/>
      <c r="FJ840" s="33"/>
      <c r="FK840" s="33"/>
      <c r="FL840" s="33"/>
      <c r="FM840" s="33"/>
      <c r="FN840" s="33"/>
      <c r="FO840" s="33"/>
      <c r="FP840" s="33"/>
      <c r="FQ840" s="33"/>
      <c r="FR840" s="33"/>
      <c r="FS840" s="33"/>
      <c r="FT840" s="33"/>
      <c r="FU840" s="33"/>
      <c r="FV840" s="33"/>
      <c r="FW840" s="33"/>
      <c r="FX840" s="33"/>
      <c r="FY840" s="33"/>
      <c r="FZ840" s="33"/>
      <c r="GA840" s="33"/>
      <c r="GB840" s="33"/>
      <c r="GC840" s="33"/>
      <c r="GD840" s="33"/>
      <c r="GE840" s="33"/>
      <c r="GF840" s="33"/>
      <c r="GG840" s="33"/>
      <c r="GH840" s="33"/>
      <c r="GI840" s="33"/>
      <c r="GJ840" s="33"/>
      <c r="GK840" s="33"/>
      <c r="GL840" s="33"/>
      <c r="GM840" s="33"/>
      <c r="GN840" s="33"/>
      <c r="GO840" s="33"/>
      <c r="GP840" s="33"/>
      <c r="GQ840" s="33"/>
      <c r="GR840" s="33"/>
      <c r="GS840" s="33"/>
      <c r="GT840" s="33"/>
      <c r="GU840" s="33"/>
      <c r="GV840" s="33"/>
      <c r="GW840" s="33"/>
      <c r="GX840" s="33"/>
      <c r="GY840" s="33"/>
      <c r="GZ840" s="33"/>
      <c r="HA840" s="33"/>
      <c r="HB840" s="33"/>
      <c r="HC840" s="33"/>
      <c r="HD840" s="33"/>
      <c r="HE840" s="33"/>
      <c r="HF840" s="33"/>
      <c r="HG840" s="33"/>
      <c r="HH840" s="33"/>
      <c r="HI840" s="33"/>
      <c r="HJ840" s="33"/>
      <c r="HK840" s="33"/>
      <c r="HL840" s="33"/>
      <c r="HM840" s="33"/>
      <c r="HN840" s="33"/>
      <c r="HO840" s="33"/>
      <c r="HP840" s="33"/>
      <c r="HQ840" s="33"/>
      <c r="HR840" s="33"/>
      <c r="HS840" s="33"/>
      <c r="HT840" s="33"/>
      <c r="HU840" s="33"/>
      <c r="HV840" s="33"/>
      <c r="HW840" s="33"/>
      <c r="HX840" s="33"/>
      <c r="HY840" s="33"/>
      <c r="HZ840" s="33"/>
      <c r="IA840" s="33"/>
      <c r="IB840" s="33"/>
      <c r="IC840" s="33"/>
      <c r="ID840" s="33"/>
      <c r="IE840" s="33"/>
      <c r="IF840" s="33"/>
      <c r="IG840" s="33"/>
      <c r="IH840" s="33"/>
      <c r="II840" s="33"/>
      <c r="IJ840" s="33"/>
      <c r="IK840" s="33"/>
      <c r="IL840" s="33"/>
      <c r="IM840" s="33"/>
      <c r="IN840" s="33"/>
      <c r="IO840" s="33"/>
      <c r="IP840" s="33"/>
      <c r="IQ840" s="33"/>
      <c r="IR840" s="33"/>
      <c r="IS840" s="33"/>
      <c r="IT840" s="33"/>
      <c r="IU840" s="33"/>
      <c r="IV840" s="33"/>
      <c r="IW840" s="33"/>
      <c r="IX840" s="33"/>
    </row>
    <row r="841" spans="1:258" ht="18" x14ac:dyDescent="0.25">
      <c r="A841" s="24">
        <f>LOOKUP(2,1/($A$4:$A840&lt;&gt;""),$A$4:$A840)+1</f>
        <v>833</v>
      </c>
      <c r="B841" s="25"/>
      <c r="C841" s="42"/>
      <c r="D841" s="26" t="str">
        <f ca="1">IFERROR(IF($E841="","",VLOOKUP($E841,'Currency Pairs'!$B$4:$D$1001,3,FALSE)),"")</f>
        <v/>
      </c>
      <c r="E841" s="41" t="str">
        <f ca="1">IFERROR(IF($D841="","",VLOOKUP($D841,'Currency Pairs'!$A$4:$B$1001,2,FALSE)),"")</f>
        <v/>
      </c>
      <c r="F841" s="42"/>
      <c r="G841" s="41"/>
      <c r="H841" s="41"/>
      <c r="I841" s="41"/>
      <c r="J841" s="43" t="str">
        <f t="shared" si="26"/>
        <v/>
      </c>
      <c r="K841" s="76"/>
      <c r="L841" s="41"/>
      <c r="M841" s="44"/>
      <c r="N841" s="45" t="str">
        <f>IF(OR($G841="",$L841=""),"",ROUND(IF($F841="Long",(L841-G841),(G841-L841)) * POWER(10, VLOOKUP($D841,'Currency Pairs'!$A:$C,3,FALSE)),0))</f>
        <v/>
      </c>
      <c r="O841" s="89" t="str">
        <f>IF($P841="","",(($P841+$Q841+$R841)/LOOKUP(2,1/($V$4:$V840&lt;&gt;""),$V$4:$V840)))</f>
        <v/>
      </c>
      <c r="P841" s="46"/>
      <c r="Q841" s="46"/>
      <c r="R841" s="46"/>
      <c r="S841" s="31" t="str">
        <f t="shared" si="27"/>
        <v/>
      </c>
      <c r="T841" s="63"/>
      <c r="U841" s="63"/>
      <c r="V841" s="30" t="str">
        <f>IF($P841="","",$P841+$Q841+LOOKUP(2,1/($V$4:$V840&lt;&gt;""),$V$4:$V840))</f>
        <v/>
      </c>
      <c r="W841" s="31"/>
      <c r="X841" s="31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32"/>
      <c r="AO841" s="32"/>
      <c r="AP841" s="32"/>
      <c r="AQ841" s="32"/>
      <c r="AR841" s="32"/>
      <c r="AS841" s="32"/>
      <c r="AT841" s="32"/>
      <c r="AU841" s="32"/>
      <c r="AV841" s="32"/>
      <c r="AW841" s="32"/>
      <c r="AX841" s="32"/>
      <c r="AY841" s="32"/>
      <c r="AZ841" s="32"/>
      <c r="BA841" s="32"/>
      <c r="BB841" s="32"/>
      <c r="BC841" s="32"/>
      <c r="BD841" s="32"/>
      <c r="BE841" s="32"/>
      <c r="BF841" s="32"/>
      <c r="BG841" s="32"/>
      <c r="BH841" s="32"/>
      <c r="BI841" s="32"/>
      <c r="BJ841" s="32"/>
      <c r="BK841" s="32"/>
      <c r="BL841" s="32"/>
      <c r="BM841" s="32"/>
      <c r="BN841" s="32"/>
      <c r="BO841" s="32"/>
      <c r="BP841" s="32"/>
      <c r="BQ841" s="32"/>
      <c r="BR841" s="32"/>
      <c r="BS841" s="32"/>
      <c r="BT841" s="32"/>
      <c r="BU841" s="32"/>
      <c r="BV841" s="32"/>
      <c r="BW841" s="32"/>
      <c r="BX841" s="32"/>
      <c r="BY841" s="32"/>
      <c r="BZ841" s="32"/>
      <c r="CA841" s="32"/>
      <c r="CB841" s="32"/>
      <c r="CC841" s="32"/>
      <c r="CD841" s="32"/>
      <c r="CE841" s="32"/>
      <c r="CF841" s="32"/>
      <c r="CG841" s="32"/>
      <c r="CH841" s="32"/>
      <c r="CI841" s="32"/>
      <c r="CJ841" s="32"/>
      <c r="CK841" s="32"/>
      <c r="CL841" s="32"/>
      <c r="CM841" s="32"/>
      <c r="CN841" s="32"/>
      <c r="CO841" s="32"/>
      <c r="CP841" s="32"/>
      <c r="CQ841" s="32"/>
      <c r="CR841" s="32"/>
      <c r="CS841" s="32"/>
      <c r="CT841" s="32"/>
      <c r="CU841" s="32"/>
      <c r="CV841" s="32"/>
      <c r="CW841" s="32"/>
      <c r="CX841" s="32"/>
      <c r="CY841" s="32"/>
      <c r="CZ841" s="32"/>
      <c r="DA841" s="32"/>
      <c r="DB841" s="32"/>
      <c r="DC841" s="32"/>
      <c r="DD841" s="32"/>
      <c r="DE841" s="32"/>
      <c r="DF841" s="32"/>
      <c r="DG841" s="32"/>
      <c r="DH841" s="32"/>
      <c r="DI841" s="32"/>
      <c r="DJ841" s="32"/>
      <c r="DK841" s="32"/>
      <c r="DL841" s="32"/>
      <c r="DM841" s="32"/>
      <c r="DN841" s="32"/>
      <c r="DO841" s="32"/>
      <c r="DP841" s="32"/>
      <c r="DQ841" s="32"/>
      <c r="DR841" s="32"/>
      <c r="DS841" s="32"/>
      <c r="DT841" s="32"/>
      <c r="DU841" s="32"/>
      <c r="DV841" s="32"/>
      <c r="DW841" s="32"/>
      <c r="DX841" s="32"/>
      <c r="DY841" s="32"/>
      <c r="DZ841" s="32"/>
      <c r="EA841" s="32"/>
      <c r="EB841" s="32"/>
      <c r="EC841" s="32"/>
      <c r="ED841" s="32"/>
      <c r="EE841" s="32"/>
      <c r="EF841" s="32"/>
      <c r="EG841" s="32"/>
      <c r="EH841" s="32"/>
      <c r="EI841" s="32"/>
      <c r="EJ841" s="32"/>
      <c r="EK841" s="32"/>
      <c r="EL841" s="32"/>
      <c r="EM841" s="32"/>
      <c r="EN841" s="32"/>
      <c r="EO841" s="32"/>
      <c r="EP841" s="32"/>
      <c r="EQ841" s="32"/>
      <c r="ER841" s="32"/>
      <c r="ES841" s="32"/>
      <c r="ET841" s="32"/>
      <c r="EU841" s="32"/>
      <c r="EV841" s="32"/>
      <c r="EW841" s="32"/>
      <c r="EX841" s="32"/>
      <c r="EY841" s="32"/>
      <c r="EZ841" s="32"/>
      <c r="FA841" s="32"/>
      <c r="FB841" s="32"/>
      <c r="FC841" s="32"/>
      <c r="FD841" s="32"/>
      <c r="FE841" s="32"/>
      <c r="FF841" s="32"/>
      <c r="FG841" s="32"/>
      <c r="FH841" s="32"/>
      <c r="FI841" s="32"/>
      <c r="FJ841" s="32"/>
      <c r="FK841" s="32"/>
      <c r="FL841" s="32"/>
      <c r="FM841" s="32"/>
      <c r="FN841" s="32"/>
      <c r="FO841" s="32"/>
      <c r="FP841" s="32"/>
      <c r="FQ841" s="32"/>
      <c r="FR841" s="32"/>
      <c r="FS841" s="32"/>
      <c r="FT841" s="32"/>
      <c r="FU841" s="32"/>
      <c r="FV841" s="32"/>
      <c r="FW841" s="32"/>
      <c r="FX841" s="32"/>
      <c r="FY841" s="32"/>
      <c r="FZ841" s="32"/>
      <c r="GA841" s="32"/>
      <c r="GB841" s="32"/>
      <c r="GC841" s="32"/>
      <c r="GD841" s="32"/>
      <c r="GE841" s="32"/>
      <c r="GF841" s="32"/>
      <c r="GG841" s="32"/>
      <c r="GH841" s="32"/>
      <c r="GI841" s="32"/>
      <c r="GJ841" s="32"/>
      <c r="GK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</row>
    <row r="842" spans="1:258" ht="18" x14ac:dyDescent="0.25">
      <c r="A842" s="33">
        <f>LOOKUP(2,1/($A$4:$A841&lt;&gt;""),$A$4:$A841)+1</f>
        <v>834</v>
      </c>
      <c r="B842" s="34"/>
      <c r="C842" s="48"/>
      <c r="D842" s="35" t="str">
        <f ca="1">IFERROR(IF($E842="","",VLOOKUP($E842,'Currency Pairs'!$B$4:$D$1001,3,FALSE)),"")</f>
        <v/>
      </c>
      <c r="E842" s="47" t="str">
        <f ca="1">IFERROR(IF($D842="","",VLOOKUP($D842,'Currency Pairs'!$A$4:$B$1001,2,FALSE)),"")</f>
        <v/>
      </c>
      <c r="F842" s="48"/>
      <c r="G842" s="47"/>
      <c r="H842" s="47"/>
      <c r="I842" s="47"/>
      <c r="J842" s="49" t="str">
        <f t="shared" si="26"/>
        <v/>
      </c>
      <c r="K842" s="77"/>
      <c r="L842" s="47"/>
      <c r="M842" s="50"/>
      <c r="N842" s="51" t="str">
        <f>IF(OR($G842="",$L842=""),"",ROUND(IF($F842="Long",(L842-G842),(G842-L842)) * POWER(10, VLOOKUP($D842,'Currency Pairs'!$A:$C,3,FALSE)),0))</f>
        <v/>
      </c>
      <c r="O842" s="93" t="str">
        <f>IF($P842="","",(($P842+$Q842+$R842)/LOOKUP(2,1/($V$4:$V841&lt;&gt;""),$V$4:$V841)))</f>
        <v/>
      </c>
      <c r="P842" s="52"/>
      <c r="Q842" s="52"/>
      <c r="R842" s="52"/>
      <c r="S842" s="40" t="str">
        <f t="shared" si="27"/>
        <v/>
      </c>
      <c r="T842" s="64"/>
      <c r="U842" s="64"/>
      <c r="V842" s="39" t="str">
        <f>IF($P842="","",$P842+$Q842+LOOKUP(2,1/($V$4:$V841&lt;&gt;""),$V$4:$V841))</f>
        <v/>
      </c>
      <c r="W842" s="40"/>
      <c r="X842" s="40"/>
      <c r="Y842" s="33"/>
      <c r="Z842" s="33"/>
      <c r="AA842" s="33"/>
      <c r="AB842" s="33"/>
      <c r="AC842" s="33"/>
      <c r="AD842" s="33"/>
      <c r="AE842" s="33"/>
      <c r="AF842" s="33"/>
      <c r="AG842" s="33"/>
      <c r="AH842" s="33"/>
      <c r="AI842" s="33"/>
      <c r="AJ842" s="33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  <c r="CY842" s="33"/>
      <c r="CZ842" s="33"/>
      <c r="DA842" s="33"/>
      <c r="DB842" s="33"/>
      <c r="DC842" s="33"/>
      <c r="DD842" s="33"/>
      <c r="DE842" s="33"/>
      <c r="DF842" s="33"/>
      <c r="DG842" s="33"/>
      <c r="DH842" s="33"/>
      <c r="DI842" s="33"/>
      <c r="DJ842" s="33"/>
      <c r="DK842" s="33"/>
      <c r="DL842" s="33"/>
      <c r="DM842" s="33"/>
      <c r="DN842" s="33"/>
      <c r="DO842" s="33"/>
      <c r="DP842" s="33"/>
      <c r="DQ842" s="33"/>
      <c r="DR842" s="33"/>
      <c r="DS842" s="33"/>
      <c r="DT842" s="33"/>
      <c r="DU842" s="33"/>
      <c r="DV842" s="33"/>
      <c r="DW842" s="33"/>
      <c r="DX842" s="33"/>
      <c r="DY842" s="33"/>
      <c r="DZ842" s="33"/>
      <c r="EA842" s="33"/>
      <c r="EB842" s="33"/>
      <c r="EC842" s="33"/>
      <c r="ED842" s="33"/>
      <c r="EE842" s="33"/>
      <c r="EF842" s="33"/>
      <c r="EG842" s="33"/>
      <c r="EH842" s="33"/>
      <c r="EI842" s="33"/>
      <c r="EJ842" s="33"/>
      <c r="EK842" s="33"/>
      <c r="EL842" s="33"/>
      <c r="EM842" s="33"/>
      <c r="EN842" s="33"/>
      <c r="EO842" s="33"/>
      <c r="EP842" s="33"/>
      <c r="EQ842" s="33"/>
      <c r="ER842" s="33"/>
      <c r="ES842" s="33"/>
      <c r="ET842" s="33"/>
      <c r="EU842" s="33"/>
      <c r="EV842" s="33"/>
      <c r="EW842" s="33"/>
      <c r="EX842" s="33"/>
      <c r="EY842" s="33"/>
      <c r="EZ842" s="33"/>
      <c r="FA842" s="33"/>
      <c r="FB842" s="33"/>
      <c r="FC842" s="33"/>
      <c r="FD842" s="33"/>
      <c r="FE842" s="33"/>
      <c r="FF842" s="33"/>
      <c r="FG842" s="33"/>
      <c r="FH842" s="33"/>
      <c r="FI842" s="33"/>
      <c r="FJ842" s="33"/>
      <c r="FK842" s="33"/>
      <c r="FL842" s="33"/>
      <c r="FM842" s="33"/>
      <c r="FN842" s="33"/>
      <c r="FO842" s="33"/>
      <c r="FP842" s="33"/>
      <c r="FQ842" s="33"/>
      <c r="FR842" s="33"/>
      <c r="FS842" s="33"/>
      <c r="FT842" s="33"/>
      <c r="FU842" s="33"/>
      <c r="FV842" s="33"/>
      <c r="FW842" s="33"/>
      <c r="FX842" s="33"/>
      <c r="FY842" s="33"/>
      <c r="FZ842" s="33"/>
      <c r="GA842" s="33"/>
      <c r="GB842" s="33"/>
      <c r="GC842" s="33"/>
      <c r="GD842" s="33"/>
      <c r="GE842" s="33"/>
      <c r="GF842" s="33"/>
      <c r="GG842" s="33"/>
      <c r="GH842" s="33"/>
      <c r="GI842" s="33"/>
      <c r="GJ842" s="33"/>
      <c r="GK842" s="33"/>
      <c r="GL842" s="33"/>
      <c r="GM842" s="33"/>
      <c r="GN842" s="33"/>
      <c r="GO842" s="33"/>
      <c r="GP842" s="33"/>
      <c r="GQ842" s="33"/>
      <c r="GR842" s="33"/>
      <c r="GS842" s="33"/>
      <c r="GT842" s="33"/>
      <c r="GU842" s="33"/>
      <c r="GV842" s="33"/>
      <c r="GW842" s="33"/>
      <c r="GX842" s="33"/>
      <c r="GY842" s="33"/>
      <c r="GZ842" s="33"/>
      <c r="HA842" s="33"/>
      <c r="HB842" s="33"/>
      <c r="HC842" s="33"/>
      <c r="HD842" s="33"/>
      <c r="HE842" s="33"/>
      <c r="HF842" s="33"/>
      <c r="HG842" s="33"/>
      <c r="HH842" s="33"/>
      <c r="HI842" s="33"/>
      <c r="HJ842" s="33"/>
      <c r="HK842" s="33"/>
      <c r="HL842" s="33"/>
      <c r="HM842" s="33"/>
      <c r="HN842" s="33"/>
      <c r="HO842" s="33"/>
      <c r="HP842" s="33"/>
      <c r="HQ842" s="33"/>
      <c r="HR842" s="33"/>
      <c r="HS842" s="33"/>
      <c r="HT842" s="33"/>
      <c r="HU842" s="33"/>
      <c r="HV842" s="33"/>
      <c r="HW842" s="33"/>
      <c r="HX842" s="33"/>
      <c r="HY842" s="33"/>
      <c r="HZ842" s="33"/>
      <c r="IA842" s="33"/>
      <c r="IB842" s="33"/>
      <c r="IC842" s="33"/>
      <c r="ID842" s="33"/>
      <c r="IE842" s="33"/>
      <c r="IF842" s="33"/>
      <c r="IG842" s="33"/>
      <c r="IH842" s="33"/>
      <c r="II842" s="33"/>
      <c r="IJ842" s="33"/>
      <c r="IK842" s="33"/>
      <c r="IL842" s="33"/>
      <c r="IM842" s="33"/>
      <c r="IN842" s="33"/>
      <c r="IO842" s="33"/>
      <c r="IP842" s="33"/>
      <c r="IQ842" s="33"/>
      <c r="IR842" s="33"/>
      <c r="IS842" s="33"/>
      <c r="IT842" s="33"/>
      <c r="IU842" s="33"/>
      <c r="IV842" s="33"/>
      <c r="IW842" s="33"/>
      <c r="IX842" s="33"/>
    </row>
    <row r="843" spans="1:258" ht="18" x14ac:dyDescent="0.25">
      <c r="A843" s="24">
        <f>LOOKUP(2,1/($A$4:$A842&lt;&gt;""),$A$4:$A842)+1</f>
        <v>835</v>
      </c>
      <c r="B843" s="25"/>
      <c r="C843" s="42"/>
      <c r="D843" s="26" t="str">
        <f ca="1">IFERROR(IF($E843="","",VLOOKUP($E843,'Currency Pairs'!$B$4:$D$1001,3,FALSE)),"")</f>
        <v/>
      </c>
      <c r="E843" s="41" t="str">
        <f ca="1">IFERROR(IF($D843="","",VLOOKUP($D843,'Currency Pairs'!$A$4:$B$1001,2,FALSE)),"")</f>
        <v/>
      </c>
      <c r="F843" s="42"/>
      <c r="G843" s="41"/>
      <c r="H843" s="41"/>
      <c r="I843" s="41"/>
      <c r="J843" s="43" t="str">
        <f t="shared" si="26"/>
        <v/>
      </c>
      <c r="K843" s="76"/>
      <c r="L843" s="41"/>
      <c r="M843" s="44"/>
      <c r="N843" s="45" t="str">
        <f>IF(OR($G843="",$L843=""),"",ROUND(IF($F843="Long",(L843-G843),(G843-L843)) * POWER(10, VLOOKUP($D843,'Currency Pairs'!$A:$C,3,FALSE)),0))</f>
        <v/>
      </c>
      <c r="O843" s="89" t="str">
        <f>IF($P843="","",(($P843+$Q843+$R843)/LOOKUP(2,1/($V$4:$V842&lt;&gt;""),$V$4:$V842)))</f>
        <v/>
      </c>
      <c r="P843" s="46"/>
      <c r="Q843" s="46"/>
      <c r="R843" s="46"/>
      <c r="S843" s="31" t="str">
        <f t="shared" si="27"/>
        <v/>
      </c>
      <c r="T843" s="63"/>
      <c r="U843" s="63"/>
      <c r="V843" s="30" t="str">
        <f>IF($P843="","",$P843+$Q843+LOOKUP(2,1/($V$4:$V842&lt;&gt;""),$V$4:$V842))</f>
        <v/>
      </c>
      <c r="W843" s="31"/>
      <c r="X843" s="31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32"/>
      <c r="AO843" s="32"/>
      <c r="AP843" s="32"/>
      <c r="AQ843" s="32"/>
      <c r="AR843" s="32"/>
      <c r="AS843" s="32"/>
      <c r="AT843" s="32"/>
      <c r="AU843" s="32"/>
      <c r="AV843" s="32"/>
      <c r="AW843" s="32"/>
      <c r="AX843" s="32"/>
      <c r="AY843" s="32"/>
      <c r="AZ843" s="32"/>
      <c r="BA843" s="32"/>
      <c r="BB843" s="32"/>
      <c r="BC843" s="32"/>
      <c r="BD843" s="32"/>
      <c r="BE843" s="32"/>
      <c r="BF843" s="32"/>
      <c r="BG843" s="32"/>
      <c r="BH843" s="32"/>
      <c r="BI843" s="32"/>
      <c r="BJ843" s="32"/>
      <c r="BK843" s="32"/>
      <c r="BL843" s="32"/>
      <c r="BM843" s="32"/>
      <c r="BN843" s="32"/>
      <c r="BO843" s="32"/>
      <c r="BP843" s="32"/>
      <c r="BQ843" s="32"/>
      <c r="BR843" s="32"/>
      <c r="BS843" s="32"/>
      <c r="BT843" s="32"/>
      <c r="BU843" s="32"/>
      <c r="BV843" s="32"/>
      <c r="BW843" s="32"/>
      <c r="BX843" s="32"/>
      <c r="BY843" s="32"/>
      <c r="BZ843" s="32"/>
      <c r="CA843" s="32"/>
      <c r="CB843" s="32"/>
      <c r="CC843" s="32"/>
      <c r="CD843" s="32"/>
      <c r="CE843" s="32"/>
      <c r="CF843" s="32"/>
      <c r="CG843" s="32"/>
      <c r="CH843" s="32"/>
      <c r="CI843" s="32"/>
      <c r="CJ843" s="32"/>
      <c r="CK843" s="32"/>
      <c r="CL843" s="32"/>
      <c r="CM843" s="32"/>
      <c r="CN843" s="32"/>
      <c r="CO843" s="32"/>
      <c r="CP843" s="32"/>
      <c r="CQ843" s="32"/>
      <c r="CR843" s="32"/>
      <c r="CS843" s="32"/>
      <c r="CT843" s="32"/>
      <c r="CU843" s="32"/>
      <c r="CV843" s="32"/>
      <c r="CW843" s="32"/>
      <c r="CX843" s="32"/>
      <c r="CY843" s="32"/>
      <c r="CZ843" s="32"/>
      <c r="DA843" s="32"/>
      <c r="DB843" s="32"/>
      <c r="DC843" s="32"/>
      <c r="DD843" s="32"/>
      <c r="DE843" s="32"/>
      <c r="DF843" s="32"/>
      <c r="DG843" s="32"/>
      <c r="DH843" s="32"/>
      <c r="DI843" s="32"/>
      <c r="DJ843" s="32"/>
      <c r="DK843" s="32"/>
      <c r="DL843" s="32"/>
      <c r="DM843" s="32"/>
      <c r="DN843" s="32"/>
      <c r="DO843" s="32"/>
      <c r="DP843" s="32"/>
      <c r="DQ843" s="32"/>
      <c r="DR843" s="32"/>
      <c r="DS843" s="32"/>
      <c r="DT843" s="32"/>
      <c r="DU843" s="32"/>
      <c r="DV843" s="32"/>
      <c r="DW843" s="32"/>
      <c r="DX843" s="32"/>
      <c r="DY843" s="32"/>
      <c r="DZ843" s="32"/>
      <c r="EA843" s="32"/>
      <c r="EB843" s="32"/>
      <c r="EC843" s="32"/>
      <c r="ED843" s="32"/>
      <c r="EE843" s="32"/>
      <c r="EF843" s="32"/>
      <c r="EG843" s="32"/>
      <c r="EH843" s="32"/>
      <c r="EI843" s="32"/>
      <c r="EJ843" s="32"/>
      <c r="EK843" s="32"/>
      <c r="EL843" s="32"/>
      <c r="EM843" s="32"/>
      <c r="EN843" s="32"/>
      <c r="EO843" s="32"/>
      <c r="EP843" s="32"/>
      <c r="EQ843" s="32"/>
      <c r="ER843" s="32"/>
      <c r="ES843" s="32"/>
      <c r="ET843" s="32"/>
      <c r="EU843" s="32"/>
      <c r="EV843" s="32"/>
      <c r="EW843" s="32"/>
      <c r="EX843" s="32"/>
      <c r="EY843" s="32"/>
      <c r="EZ843" s="32"/>
      <c r="FA843" s="32"/>
      <c r="FB843" s="32"/>
      <c r="FC843" s="32"/>
      <c r="FD843" s="32"/>
      <c r="FE843" s="32"/>
      <c r="FF843" s="32"/>
      <c r="FG843" s="32"/>
      <c r="FH843" s="32"/>
      <c r="FI843" s="32"/>
      <c r="FJ843" s="32"/>
      <c r="FK843" s="32"/>
      <c r="FL843" s="32"/>
      <c r="FM843" s="32"/>
      <c r="FN843" s="32"/>
      <c r="FO843" s="32"/>
      <c r="FP843" s="32"/>
      <c r="FQ843" s="32"/>
      <c r="FR843" s="32"/>
      <c r="FS843" s="32"/>
      <c r="FT843" s="32"/>
      <c r="FU843" s="32"/>
      <c r="FV843" s="32"/>
      <c r="FW843" s="32"/>
      <c r="FX843" s="32"/>
      <c r="FY843" s="32"/>
      <c r="FZ843" s="32"/>
      <c r="GA843" s="32"/>
      <c r="GB843" s="32"/>
      <c r="GC843" s="32"/>
      <c r="GD843" s="32"/>
      <c r="GE843" s="32"/>
      <c r="GF843" s="32"/>
      <c r="GG843" s="32"/>
      <c r="GH843" s="32"/>
      <c r="GI843" s="32"/>
      <c r="GJ843" s="32"/>
      <c r="GK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</row>
    <row r="844" spans="1:258" ht="18" x14ac:dyDescent="0.25">
      <c r="A844" s="33">
        <f>LOOKUP(2,1/($A$4:$A843&lt;&gt;""),$A$4:$A843)+1</f>
        <v>836</v>
      </c>
      <c r="B844" s="34"/>
      <c r="C844" s="48"/>
      <c r="D844" s="35" t="str">
        <f ca="1">IFERROR(IF($E844="","",VLOOKUP($E844,'Currency Pairs'!$B$4:$D$1001,3,FALSE)),"")</f>
        <v/>
      </c>
      <c r="E844" s="47" t="str">
        <f ca="1">IFERROR(IF($D844="","",VLOOKUP($D844,'Currency Pairs'!$A$4:$B$1001,2,FALSE)),"")</f>
        <v/>
      </c>
      <c r="F844" s="48"/>
      <c r="G844" s="47"/>
      <c r="H844" s="47"/>
      <c r="I844" s="47"/>
      <c r="J844" s="49" t="str">
        <f t="shared" ref="J844:J907" si="28">IF(OR($G844="",$H844="",$I844=""),"",ROUND(ABS(($G844-$I844)/($G844-$H844)),2))</f>
        <v/>
      </c>
      <c r="K844" s="77"/>
      <c r="L844" s="47"/>
      <c r="M844" s="50"/>
      <c r="N844" s="51" t="str">
        <f>IF(OR($G844="",$L844=""),"",ROUND(IF($F844="Long",(L844-G844),(G844-L844)) * POWER(10, VLOOKUP($D844,'Currency Pairs'!$A:$C,3,FALSE)),0))</f>
        <v/>
      </c>
      <c r="O844" s="93" t="str">
        <f>IF($P844="","",(($P844+$Q844+$R844)/LOOKUP(2,1/($V$4:$V843&lt;&gt;""),$V$4:$V843)))</f>
        <v/>
      </c>
      <c r="P844" s="52"/>
      <c r="Q844" s="52"/>
      <c r="R844" s="52"/>
      <c r="S844" s="40" t="str">
        <f t="shared" si="27"/>
        <v/>
      </c>
      <c r="T844" s="64"/>
      <c r="U844" s="64"/>
      <c r="V844" s="39" t="str">
        <f>IF($P844="","",$P844+$Q844+LOOKUP(2,1/($V$4:$V843&lt;&gt;""),$V$4:$V843))</f>
        <v/>
      </c>
      <c r="W844" s="40"/>
      <c r="X844" s="40"/>
      <c r="Y844" s="33"/>
      <c r="Z844" s="33"/>
      <c r="AA844" s="33"/>
      <c r="AB844" s="33"/>
      <c r="AC844" s="33"/>
      <c r="AD844" s="33"/>
      <c r="AE844" s="33"/>
      <c r="AF844" s="33"/>
      <c r="AG844" s="33"/>
      <c r="AH844" s="33"/>
      <c r="AI844" s="33"/>
      <c r="AJ844" s="33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  <c r="CY844" s="33"/>
      <c r="CZ844" s="33"/>
      <c r="DA844" s="33"/>
      <c r="DB844" s="33"/>
      <c r="DC844" s="33"/>
      <c r="DD844" s="33"/>
      <c r="DE844" s="33"/>
      <c r="DF844" s="33"/>
      <c r="DG844" s="33"/>
      <c r="DH844" s="33"/>
      <c r="DI844" s="33"/>
      <c r="DJ844" s="33"/>
      <c r="DK844" s="33"/>
      <c r="DL844" s="33"/>
      <c r="DM844" s="33"/>
      <c r="DN844" s="33"/>
      <c r="DO844" s="33"/>
      <c r="DP844" s="33"/>
      <c r="DQ844" s="33"/>
      <c r="DR844" s="33"/>
      <c r="DS844" s="33"/>
      <c r="DT844" s="33"/>
      <c r="DU844" s="33"/>
      <c r="DV844" s="33"/>
      <c r="DW844" s="33"/>
      <c r="DX844" s="33"/>
      <c r="DY844" s="33"/>
      <c r="DZ844" s="33"/>
      <c r="EA844" s="33"/>
      <c r="EB844" s="33"/>
      <c r="EC844" s="33"/>
      <c r="ED844" s="33"/>
      <c r="EE844" s="33"/>
      <c r="EF844" s="33"/>
      <c r="EG844" s="33"/>
      <c r="EH844" s="33"/>
      <c r="EI844" s="33"/>
      <c r="EJ844" s="33"/>
      <c r="EK844" s="33"/>
      <c r="EL844" s="33"/>
      <c r="EM844" s="33"/>
      <c r="EN844" s="33"/>
      <c r="EO844" s="33"/>
      <c r="EP844" s="33"/>
      <c r="EQ844" s="33"/>
      <c r="ER844" s="33"/>
      <c r="ES844" s="33"/>
      <c r="ET844" s="33"/>
      <c r="EU844" s="33"/>
      <c r="EV844" s="33"/>
      <c r="EW844" s="33"/>
      <c r="EX844" s="33"/>
      <c r="EY844" s="33"/>
      <c r="EZ844" s="33"/>
      <c r="FA844" s="33"/>
      <c r="FB844" s="33"/>
      <c r="FC844" s="33"/>
      <c r="FD844" s="33"/>
      <c r="FE844" s="33"/>
      <c r="FF844" s="33"/>
      <c r="FG844" s="33"/>
      <c r="FH844" s="33"/>
      <c r="FI844" s="33"/>
      <c r="FJ844" s="33"/>
      <c r="FK844" s="33"/>
      <c r="FL844" s="33"/>
      <c r="FM844" s="33"/>
      <c r="FN844" s="33"/>
      <c r="FO844" s="33"/>
      <c r="FP844" s="33"/>
      <c r="FQ844" s="33"/>
      <c r="FR844" s="33"/>
      <c r="FS844" s="33"/>
      <c r="FT844" s="33"/>
      <c r="FU844" s="33"/>
      <c r="FV844" s="33"/>
      <c r="FW844" s="33"/>
      <c r="FX844" s="33"/>
      <c r="FY844" s="33"/>
      <c r="FZ844" s="33"/>
      <c r="GA844" s="33"/>
      <c r="GB844" s="33"/>
      <c r="GC844" s="33"/>
      <c r="GD844" s="33"/>
      <c r="GE844" s="33"/>
      <c r="GF844" s="33"/>
      <c r="GG844" s="33"/>
      <c r="GH844" s="33"/>
      <c r="GI844" s="33"/>
      <c r="GJ844" s="33"/>
      <c r="GK844" s="33"/>
      <c r="GL844" s="33"/>
      <c r="GM844" s="33"/>
      <c r="GN844" s="33"/>
      <c r="GO844" s="33"/>
      <c r="GP844" s="33"/>
      <c r="GQ844" s="33"/>
      <c r="GR844" s="33"/>
      <c r="GS844" s="33"/>
      <c r="GT844" s="33"/>
      <c r="GU844" s="33"/>
      <c r="GV844" s="33"/>
      <c r="GW844" s="33"/>
      <c r="GX844" s="33"/>
      <c r="GY844" s="33"/>
      <c r="GZ844" s="33"/>
      <c r="HA844" s="33"/>
      <c r="HB844" s="33"/>
      <c r="HC844" s="33"/>
      <c r="HD844" s="33"/>
      <c r="HE844" s="33"/>
      <c r="HF844" s="33"/>
      <c r="HG844" s="33"/>
      <c r="HH844" s="33"/>
      <c r="HI844" s="33"/>
      <c r="HJ844" s="33"/>
      <c r="HK844" s="33"/>
      <c r="HL844" s="33"/>
      <c r="HM844" s="33"/>
      <c r="HN844" s="33"/>
      <c r="HO844" s="33"/>
      <c r="HP844" s="33"/>
      <c r="HQ844" s="33"/>
      <c r="HR844" s="33"/>
      <c r="HS844" s="33"/>
      <c r="HT844" s="33"/>
      <c r="HU844" s="33"/>
      <c r="HV844" s="33"/>
      <c r="HW844" s="33"/>
      <c r="HX844" s="33"/>
      <c r="HY844" s="33"/>
      <c r="HZ844" s="33"/>
      <c r="IA844" s="33"/>
      <c r="IB844" s="33"/>
      <c r="IC844" s="33"/>
      <c r="ID844" s="33"/>
      <c r="IE844" s="33"/>
      <c r="IF844" s="33"/>
      <c r="IG844" s="33"/>
      <c r="IH844" s="33"/>
      <c r="II844" s="33"/>
      <c r="IJ844" s="33"/>
      <c r="IK844" s="33"/>
      <c r="IL844" s="33"/>
      <c r="IM844" s="33"/>
      <c r="IN844" s="33"/>
      <c r="IO844" s="33"/>
      <c r="IP844" s="33"/>
      <c r="IQ844" s="33"/>
      <c r="IR844" s="33"/>
      <c r="IS844" s="33"/>
      <c r="IT844" s="33"/>
      <c r="IU844" s="33"/>
      <c r="IV844" s="33"/>
      <c r="IW844" s="33"/>
      <c r="IX844" s="33"/>
    </row>
    <row r="845" spans="1:258" ht="18" x14ac:dyDescent="0.25">
      <c r="A845" s="24">
        <f>LOOKUP(2,1/($A$4:$A844&lt;&gt;""),$A$4:$A844)+1</f>
        <v>837</v>
      </c>
      <c r="B845" s="25"/>
      <c r="C845" s="42"/>
      <c r="D845" s="26" t="str">
        <f ca="1">IFERROR(IF($E845="","",VLOOKUP($E845,'Currency Pairs'!$B$4:$D$1001,3,FALSE)),"")</f>
        <v/>
      </c>
      <c r="E845" s="41" t="str">
        <f ca="1">IFERROR(IF($D845="","",VLOOKUP($D845,'Currency Pairs'!$A$4:$B$1001,2,FALSE)),"")</f>
        <v/>
      </c>
      <c r="F845" s="42"/>
      <c r="G845" s="41"/>
      <c r="H845" s="41"/>
      <c r="I845" s="41"/>
      <c r="J845" s="43" t="str">
        <f t="shared" si="28"/>
        <v/>
      </c>
      <c r="K845" s="76"/>
      <c r="L845" s="41"/>
      <c r="M845" s="44"/>
      <c r="N845" s="45" t="str">
        <f>IF(OR($G845="",$L845=""),"",ROUND(IF($F845="Long",(L845-G845),(G845-L845)) * POWER(10, VLOOKUP($D845,'Currency Pairs'!$A:$C,3,FALSE)),0))</f>
        <v/>
      </c>
      <c r="O845" s="89" t="str">
        <f>IF($P845="","",(($P845+$Q845+$R845)/LOOKUP(2,1/($V$4:$V844&lt;&gt;""),$V$4:$V844)))</f>
        <v/>
      </c>
      <c r="P845" s="46"/>
      <c r="Q845" s="46"/>
      <c r="R845" s="46"/>
      <c r="S845" s="31" t="str">
        <f t="shared" si="27"/>
        <v/>
      </c>
      <c r="T845" s="63"/>
      <c r="U845" s="63"/>
      <c r="V845" s="30" t="str">
        <f>IF($P845="","",$P845+$Q845+LOOKUP(2,1/($V$4:$V844&lt;&gt;""),$V$4:$V844))</f>
        <v/>
      </c>
      <c r="W845" s="31"/>
      <c r="X845" s="31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32"/>
      <c r="AO845" s="32"/>
      <c r="AP845" s="32"/>
      <c r="AQ845" s="32"/>
      <c r="AR845" s="32"/>
      <c r="AS845" s="32"/>
      <c r="AT845" s="32"/>
      <c r="AU845" s="32"/>
      <c r="AV845" s="32"/>
      <c r="AW845" s="32"/>
      <c r="AX845" s="32"/>
      <c r="AY845" s="32"/>
      <c r="AZ845" s="32"/>
      <c r="BA845" s="32"/>
      <c r="BB845" s="32"/>
      <c r="BC845" s="32"/>
      <c r="BD845" s="32"/>
      <c r="BE845" s="32"/>
      <c r="BF845" s="32"/>
      <c r="BG845" s="32"/>
      <c r="BH845" s="32"/>
      <c r="BI845" s="32"/>
      <c r="BJ845" s="32"/>
      <c r="BK845" s="32"/>
      <c r="BL845" s="32"/>
      <c r="BM845" s="32"/>
      <c r="BN845" s="32"/>
      <c r="BO845" s="32"/>
      <c r="BP845" s="32"/>
      <c r="BQ845" s="32"/>
      <c r="BR845" s="32"/>
      <c r="BS845" s="32"/>
      <c r="BT845" s="32"/>
      <c r="BU845" s="32"/>
      <c r="BV845" s="32"/>
      <c r="BW845" s="32"/>
      <c r="BX845" s="32"/>
      <c r="BY845" s="32"/>
      <c r="BZ845" s="32"/>
      <c r="CA845" s="32"/>
      <c r="CB845" s="32"/>
      <c r="CC845" s="32"/>
      <c r="CD845" s="32"/>
      <c r="CE845" s="32"/>
      <c r="CF845" s="32"/>
      <c r="CG845" s="32"/>
      <c r="CH845" s="32"/>
      <c r="CI845" s="32"/>
      <c r="CJ845" s="32"/>
      <c r="CK845" s="32"/>
      <c r="CL845" s="32"/>
      <c r="CM845" s="32"/>
      <c r="CN845" s="32"/>
      <c r="CO845" s="32"/>
      <c r="CP845" s="32"/>
      <c r="CQ845" s="32"/>
      <c r="CR845" s="32"/>
      <c r="CS845" s="32"/>
      <c r="CT845" s="32"/>
      <c r="CU845" s="32"/>
      <c r="CV845" s="32"/>
      <c r="CW845" s="32"/>
      <c r="CX845" s="32"/>
      <c r="CY845" s="32"/>
      <c r="CZ845" s="32"/>
      <c r="DA845" s="32"/>
      <c r="DB845" s="32"/>
      <c r="DC845" s="32"/>
      <c r="DD845" s="32"/>
      <c r="DE845" s="32"/>
      <c r="DF845" s="32"/>
      <c r="DG845" s="32"/>
      <c r="DH845" s="32"/>
      <c r="DI845" s="32"/>
      <c r="DJ845" s="32"/>
      <c r="DK845" s="32"/>
      <c r="DL845" s="32"/>
      <c r="DM845" s="32"/>
      <c r="DN845" s="32"/>
      <c r="DO845" s="32"/>
      <c r="DP845" s="32"/>
      <c r="DQ845" s="32"/>
      <c r="DR845" s="32"/>
      <c r="DS845" s="32"/>
      <c r="DT845" s="32"/>
      <c r="DU845" s="32"/>
      <c r="DV845" s="32"/>
      <c r="DW845" s="32"/>
      <c r="DX845" s="32"/>
      <c r="DY845" s="32"/>
      <c r="DZ845" s="32"/>
      <c r="EA845" s="32"/>
      <c r="EB845" s="32"/>
      <c r="EC845" s="32"/>
      <c r="ED845" s="32"/>
      <c r="EE845" s="32"/>
      <c r="EF845" s="32"/>
      <c r="EG845" s="32"/>
      <c r="EH845" s="32"/>
      <c r="EI845" s="32"/>
      <c r="EJ845" s="32"/>
      <c r="EK845" s="32"/>
      <c r="EL845" s="32"/>
      <c r="EM845" s="32"/>
      <c r="EN845" s="32"/>
      <c r="EO845" s="32"/>
      <c r="EP845" s="32"/>
      <c r="EQ845" s="32"/>
      <c r="ER845" s="32"/>
      <c r="ES845" s="32"/>
      <c r="ET845" s="32"/>
      <c r="EU845" s="32"/>
      <c r="EV845" s="32"/>
      <c r="EW845" s="32"/>
      <c r="EX845" s="32"/>
      <c r="EY845" s="32"/>
      <c r="EZ845" s="32"/>
      <c r="FA845" s="32"/>
      <c r="FB845" s="32"/>
      <c r="FC845" s="32"/>
      <c r="FD845" s="32"/>
      <c r="FE845" s="32"/>
      <c r="FF845" s="32"/>
      <c r="FG845" s="32"/>
      <c r="FH845" s="32"/>
      <c r="FI845" s="32"/>
      <c r="FJ845" s="32"/>
      <c r="FK845" s="32"/>
      <c r="FL845" s="32"/>
      <c r="FM845" s="32"/>
      <c r="FN845" s="32"/>
      <c r="FO845" s="32"/>
      <c r="FP845" s="32"/>
      <c r="FQ845" s="32"/>
      <c r="FR845" s="32"/>
      <c r="FS845" s="32"/>
      <c r="FT845" s="32"/>
      <c r="FU845" s="32"/>
      <c r="FV845" s="32"/>
      <c r="FW845" s="32"/>
      <c r="FX845" s="32"/>
      <c r="FY845" s="32"/>
      <c r="FZ845" s="32"/>
      <c r="GA845" s="32"/>
      <c r="GB845" s="32"/>
      <c r="GC845" s="32"/>
      <c r="GD845" s="32"/>
      <c r="GE845" s="32"/>
      <c r="GF845" s="32"/>
      <c r="GG845" s="32"/>
      <c r="GH845" s="32"/>
      <c r="GI845" s="32"/>
      <c r="GJ845" s="32"/>
      <c r="GK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</row>
    <row r="846" spans="1:258" ht="18" x14ac:dyDescent="0.25">
      <c r="A846" s="33">
        <f>LOOKUP(2,1/($A$4:$A845&lt;&gt;""),$A$4:$A845)+1</f>
        <v>838</v>
      </c>
      <c r="B846" s="34"/>
      <c r="C846" s="48"/>
      <c r="D846" s="35" t="str">
        <f ca="1">IFERROR(IF($E846="","",VLOOKUP($E846,'Currency Pairs'!$B$4:$D$1001,3,FALSE)),"")</f>
        <v/>
      </c>
      <c r="E846" s="47" t="str">
        <f ca="1">IFERROR(IF($D846="","",VLOOKUP($D846,'Currency Pairs'!$A$4:$B$1001,2,FALSE)),"")</f>
        <v/>
      </c>
      <c r="F846" s="48"/>
      <c r="G846" s="47"/>
      <c r="H846" s="47"/>
      <c r="I846" s="47"/>
      <c r="J846" s="49" t="str">
        <f t="shared" si="28"/>
        <v/>
      </c>
      <c r="K846" s="77"/>
      <c r="L846" s="47"/>
      <c r="M846" s="50"/>
      <c r="N846" s="51" t="str">
        <f>IF(OR($G846="",$L846=""),"",ROUND(IF($F846="Long",(L846-G846),(G846-L846)) * POWER(10, VLOOKUP($D846,'Currency Pairs'!$A:$C,3,FALSE)),0))</f>
        <v/>
      </c>
      <c r="O846" s="93" t="str">
        <f>IF($P846="","",(($P846+$Q846+$R846)/LOOKUP(2,1/($V$4:$V845&lt;&gt;""),$V$4:$V845)))</f>
        <v/>
      </c>
      <c r="P846" s="52"/>
      <c r="Q846" s="52"/>
      <c r="R846" s="52"/>
      <c r="S846" s="40" t="str">
        <f t="shared" si="27"/>
        <v/>
      </c>
      <c r="T846" s="64"/>
      <c r="U846" s="64"/>
      <c r="V846" s="39" t="str">
        <f>IF($P846="","",$P846+$Q846+LOOKUP(2,1/($V$4:$V845&lt;&gt;""),$V$4:$V845))</f>
        <v/>
      </c>
      <c r="W846" s="40"/>
      <c r="X846" s="40"/>
      <c r="Y846" s="33"/>
      <c r="Z846" s="33"/>
      <c r="AA846" s="33"/>
      <c r="AB846" s="33"/>
      <c r="AC846" s="33"/>
      <c r="AD846" s="33"/>
      <c r="AE846" s="33"/>
      <c r="AF846" s="33"/>
      <c r="AG846" s="33"/>
      <c r="AH846" s="33"/>
      <c r="AI846" s="33"/>
      <c r="AJ846" s="33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  <c r="CY846" s="33"/>
      <c r="CZ846" s="33"/>
      <c r="DA846" s="33"/>
      <c r="DB846" s="33"/>
      <c r="DC846" s="33"/>
      <c r="DD846" s="33"/>
      <c r="DE846" s="33"/>
      <c r="DF846" s="33"/>
      <c r="DG846" s="33"/>
      <c r="DH846" s="33"/>
      <c r="DI846" s="33"/>
      <c r="DJ846" s="33"/>
      <c r="DK846" s="33"/>
      <c r="DL846" s="33"/>
      <c r="DM846" s="33"/>
      <c r="DN846" s="33"/>
      <c r="DO846" s="33"/>
      <c r="DP846" s="33"/>
      <c r="DQ846" s="33"/>
      <c r="DR846" s="33"/>
      <c r="DS846" s="33"/>
      <c r="DT846" s="33"/>
      <c r="DU846" s="33"/>
      <c r="DV846" s="33"/>
      <c r="DW846" s="33"/>
      <c r="DX846" s="33"/>
      <c r="DY846" s="33"/>
      <c r="DZ846" s="33"/>
      <c r="EA846" s="33"/>
      <c r="EB846" s="33"/>
      <c r="EC846" s="33"/>
      <c r="ED846" s="33"/>
      <c r="EE846" s="33"/>
      <c r="EF846" s="33"/>
      <c r="EG846" s="33"/>
      <c r="EH846" s="33"/>
      <c r="EI846" s="33"/>
      <c r="EJ846" s="33"/>
      <c r="EK846" s="33"/>
      <c r="EL846" s="33"/>
      <c r="EM846" s="33"/>
      <c r="EN846" s="33"/>
      <c r="EO846" s="33"/>
      <c r="EP846" s="33"/>
      <c r="EQ846" s="33"/>
      <c r="ER846" s="33"/>
      <c r="ES846" s="33"/>
      <c r="ET846" s="33"/>
      <c r="EU846" s="33"/>
      <c r="EV846" s="33"/>
      <c r="EW846" s="33"/>
      <c r="EX846" s="33"/>
      <c r="EY846" s="33"/>
      <c r="EZ846" s="33"/>
      <c r="FA846" s="33"/>
      <c r="FB846" s="33"/>
      <c r="FC846" s="33"/>
      <c r="FD846" s="33"/>
      <c r="FE846" s="33"/>
      <c r="FF846" s="33"/>
      <c r="FG846" s="33"/>
      <c r="FH846" s="33"/>
      <c r="FI846" s="33"/>
      <c r="FJ846" s="33"/>
      <c r="FK846" s="33"/>
      <c r="FL846" s="33"/>
      <c r="FM846" s="33"/>
      <c r="FN846" s="33"/>
      <c r="FO846" s="33"/>
      <c r="FP846" s="33"/>
      <c r="FQ846" s="33"/>
      <c r="FR846" s="33"/>
      <c r="FS846" s="33"/>
      <c r="FT846" s="33"/>
      <c r="FU846" s="33"/>
      <c r="FV846" s="33"/>
      <c r="FW846" s="33"/>
      <c r="FX846" s="33"/>
      <c r="FY846" s="33"/>
      <c r="FZ846" s="33"/>
      <c r="GA846" s="33"/>
      <c r="GB846" s="33"/>
      <c r="GC846" s="33"/>
      <c r="GD846" s="33"/>
      <c r="GE846" s="33"/>
      <c r="GF846" s="33"/>
      <c r="GG846" s="33"/>
      <c r="GH846" s="33"/>
      <c r="GI846" s="33"/>
      <c r="GJ846" s="33"/>
      <c r="GK846" s="33"/>
      <c r="GL846" s="33"/>
      <c r="GM846" s="33"/>
      <c r="GN846" s="33"/>
      <c r="GO846" s="33"/>
      <c r="GP846" s="33"/>
      <c r="GQ846" s="33"/>
      <c r="GR846" s="33"/>
      <c r="GS846" s="33"/>
      <c r="GT846" s="33"/>
      <c r="GU846" s="33"/>
      <c r="GV846" s="33"/>
      <c r="GW846" s="33"/>
      <c r="GX846" s="33"/>
      <c r="GY846" s="33"/>
      <c r="GZ846" s="33"/>
      <c r="HA846" s="33"/>
      <c r="HB846" s="33"/>
      <c r="HC846" s="33"/>
      <c r="HD846" s="33"/>
      <c r="HE846" s="33"/>
      <c r="HF846" s="33"/>
      <c r="HG846" s="33"/>
      <c r="HH846" s="33"/>
      <c r="HI846" s="33"/>
      <c r="HJ846" s="33"/>
      <c r="HK846" s="33"/>
      <c r="HL846" s="33"/>
      <c r="HM846" s="33"/>
      <c r="HN846" s="33"/>
      <c r="HO846" s="33"/>
      <c r="HP846" s="33"/>
      <c r="HQ846" s="33"/>
      <c r="HR846" s="33"/>
      <c r="HS846" s="33"/>
      <c r="HT846" s="33"/>
      <c r="HU846" s="33"/>
      <c r="HV846" s="33"/>
      <c r="HW846" s="33"/>
      <c r="HX846" s="33"/>
      <c r="HY846" s="33"/>
      <c r="HZ846" s="33"/>
      <c r="IA846" s="33"/>
      <c r="IB846" s="33"/>
      <c r="IC846" s="33"/>
      <c r="ID846" s="33"/>
      <c r="IE846" s="33"/>
      <c r="IF846" s="33"/>
      <c r="IG846" s="33"/>
      <c r="IH846" s="33"/>
      <c r="II846" s="33"/>
      <c r="IJ846" s="33"/>
      <c r="IK846" s="33"/>
      <c r="IL846" s="33"/>
      <c r="IM846" s="33"/>
      <c r="IN846" s="33"/>
      <c r="IO846" s="33"/>
      <c r="IP846" s="33"/>
      <c r="IQ846" s="33"/>
      <c r="IR846" s="33"/>
      <c r="IS846" s="33"/>
      <c r="IT846" s="33"/>
      <c r="IU846" s="33"/>
      <c r="IV846" s="33"/>
      <c r="IW846" s="33"/>
      <c r="IX846" s="33"/>
    </row>
    <row r="847" spans="1:258" ht="18" x14ac:dyDescent="0.25">
      <c r="A847" s="24">
        <f>LOOKUP(2,1/($A$4:$A846&lt;&gt;""),$A$4:$A846)+1</f>
        <v>839</v>
      </c>
      <c r="B847" s="25"/>
      <c r="C847" s="42"/>
      <c r="D847" s="26" t="str">
        <f ca="1">IFERROR(IF($E847="","",VLOOKUP($E847,'Currency Pairs'!$B$4:$D$1001,3,FALSE)),"")</f>
        <v/>
      </c>
      <c r="E847" s="41" t="str">
        <f ca="1">IFERROR(IF($D847="","",VLOOKUP($D847,'Currency Pairs'!$A$4:$B$1001,2,FALSE)),"")</f>
        <v/>
      </c>
      <c r="F847" s="42"/>
      <c r="G847" s="41"/>
      <c r="H847" s="41"/>
      <c r="I847" s="41"/>
      <c r="J847" s="43" t="str">
        <f t="shared" si="28"/>
        <v/>
      </c>
      <c r="K847" s="76"/>
      <c r="L847" s="41"/>
      <c r="M847" s="44"/>
      <c r="N847" s="45" t="str">
        <f>IF(OR($G847="",$L847=""),"",ROUND(IF($F847="Long",(L847-G847),(G847-L847)) * POWER(10, VLOOKUP($D847,'Currency Pairs'!$A:$C,3,FALSE)),0))</f>
        <v/>
      </c>
      <c r="O847" s="89" t="str">
        <f>IF($P847="","",(($P847+$Q847+$R847)/LOOKUP(2,1/($V$4:$V846&lt;&gt;""),$V$4:$V846)))</f>
        <v/>
      </c>
      <c r="P847" s="46"/>
      <c r="Q847" s="46"/>
      <c r="R847" s="46"/>
      <c r="S847" s="31" t="str">
        <f t="shared" si="27"/>
        <v/>
      </c>
      <c r="T847" s="63"/>
      <c r="U847" s="63"/>
      <c r="V847" s="30" t="str">
        <f>IF($P847="","",$P847+$Q847+LOOKUP(2,1/($V$4:$V846&lt;&gt;""),$V$4:$V846))</f>
        <v/>
      </c>
      <c r="W847" s="31"/>
      <c r="X847" s="31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32"/>
      <c r="AO847" s="32"/>
      <c r="AP847" s="32"/>
      <c r="AQ847" s="32"/>
      <c r="AR847" s="32"/>
      <c r="AS847" s="32"/>
      <c r="AT847" s="32"/>
      <c r="AU847" s="32"/>
      <c r="AV847" s="32"/>
      <c r="AW847" s="32"/>
      <c r="AX847" s="32"/>
      <c r="AY847" s="32"/>
      <c r="AZ847" s="32"/>
      <c r="BA847" s="32"/>
      <c r="BB847" s="32"/>
      <c r="BC847" s="32"/>
      <c r="BD847" s="32"/>
      <c r="BE847" s="32"/>
      <c r="BF847" s="32"/>
      <c r="BG847" s="32"/>
      <c r="BH847" s="32"/>
      <c r="BI847" s="32"/>
      <c r="BJ847" s="32"/>
      <c r="BK847" s="32"/>
      <c r="BL847" s="32"/>
      <c r="BM847" s="32"/>
      <c r="BN847" s="32"/>
      <c r="BO847" s="32"/>
      <c r="BP847" s="32"/>
      <c r="BQ847" s="32"/>
      <c r="BR847" s="32"/>
      <c r="BS847" s="32"/>
      <c r="BT847" s="32"/>
      <c r="BU847" s="32"/>
      <c r="BV847" s="32"/>
      <c r="BW847" s="32"/>
      <c r="BX847" s="32"/>
      <c r="BY847" s="32"/>
      <c r="BZ847" s="32"/>
      <c r="CA847" s="32"/>
      <c r="CB847" s="32"/>
      <c r="CC847" s="32"/>
      <c r="CD847" s="32"/>
      <c r="CE847" s="32"/>
      <c r="CF847" s="32"/>
      <c r="CG847" s="32"/>
      <c r="CH847" s="32"/>
      <c r="CI847" s="32"/>
      <c r="CJ847" s="32"/>
      <c r="CK847" s="32"/>
      <c r="CL847" s="32"/>
      <c r="CM847" s="32"/>
      <c r="CN847" s="32"/>
      <c r="CO847" s="32"/>
      <c r="CP847" s="32"/>
      <c r="CQ847" s="32"/>
      <c r="CR847" s="32"/>
      <c r="CS847" s="32"/>
      <c r="CT847" s="32"/>
      <c r="CU847" s="32"/>
      <c r="CV847" s="32"/>
      <c r="CW847" s="32"/>
      <c r="CX847" s="32"/>
      <c r="CY847" s="32"/>
      <c r="CZ847" s="32"/>
      <c r="DA847" s="32"/>
      <c r="DB847" s="32"/>
      <c r="DC847" s="32"/>
      <c r="DD847" s="32"/>
      <c r="DE847" s="32"/>
      <c r="DF847" s="32"/>
      <c r="DG847" s="32"/>
      <c r="DH847" s="32"/>
      <c r="DI847" s="32"/>
      <c r="DJ847" s="32"/>
      <c r="DK847" s="32"/>
      <c r="DL847" s="32"/>
      <c r="DM847" s="32"/>
      <c r="DN847" s="32"/>
      <c r="DO847" s="32"/>
      <c r="DP847" s="32"/>
      <c r="DQ847" s="32"/>
      <c r="DR847" s="32"/>
      <c r="DS847" s="32"/>
      <c r="DT847" s="32"/>
      <c r="DU847" s="32"/>
      <c r="DV847" s="32"/>
      <c r="DW847" s="32"/>
      <c r="DX847" s="32"/>
      <c r="DY847" s="32"/>
      <c r="DZ847" s="32"/>
      <c r="EA847" s="32"/>
      <c r="EB847" s="32"/>
      <c r="EC847" s="32"/>
      <c r="ED847" s="32"/>
      <c r="EE847" s="32"/>
      <c r="EF847" s="32"/>
      <c r="EG847" s="32"/>
      <c r="EH847" s="32"/>
      <c r="EI847" s="32"/>
      <c r="EJ847" s="32"/>
      <c r="EK847" s="32"/>
      <c r="EL847" s="32"/>
      <c r="EM847" s="32"/>
      <c r="EN847" s="32"/>
      <c r="EO847" s="32"/>
      <c r="EP847" s="32"/>
      <c r="EQ847" s="32"/>
      <c r="ER847" s="32"/>
      <c r="ES847" s="32"/>
      <c r="ET847" s="32"/>
      <c r="EU847" s="32"/>
      <c r="EV847" s="32"/>
      <c r="EW847" s="32"/>
      <c r="EX847" s="32"/>
      <c r="EY847" s="32"/>
      <c r="EZ847" s="32"/>
      <c r="FA847" s="32"/>
      <c r="FB847" s="32"/>
      <c r="FC847" s="32"/>
      <c r="FD847" s="32"/>
      <c r="FE847" s="32"/>
      <c r="FF847" s="32"/>
      <c r="FG847" s="32"/>
      <c r="FH847" s="32"/>
      <c r="FI847" s="32"/>
      <c r="FJ847" s="32"/>
      <c r="FK847" s="32"/>
      <c r="FL847" s="32"/>
      <c r="FM847" s="32"/>
      <c r="FN847" s="32"/>
      <c r="FO847" s="32"/>
      <c r="FP847" s="32"/>
      <c r="FQ847" s="32"/>
      <c r="FR847" s="32"/>
      <c r="FS847" s="32"/>
      <c r="FT847" s="32"/>
      <c r="FU847" s="32"/>
      <c r="FV847" s="32"/>
      <c r="FW847" s="32"/>
      <c r="FX847" s="32"/>
      <c r="FY847" s="32"/>
      <c r="FZ847" s="32"/>
      <c r="GA847" s="32"/>
      <c r="GB847" s="32"/>
      <c r="GC847" s="32"/>
      <c r="GD847" s="32"/>
      <c r="GE847" s="32"/>
      <c r="GF847" s="32"/>
      <c r="GG847" s="32"/>
      <c r="GH847" s="32"/>
      <c r="GI847" s="32"/>
      <c r="GJ847" s="32"/>
      <c r="GK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</row>
    <row r="848" spans="1:258" ht="18" x14ac:dyDescent="0.25">
      <c r="A848" s="33">
        <f>LOOKUP(2,1/($A$4:$A847&lt;&gt;""),$A$4:$A847)+1</f>
        <v>840</v>
      </c>
      <c r="B848" s="34"/>
      <c r="C848" s="48"/>
      <c r="D848" s="35" t="str">
        <f ca="1">IFERROR(IF($E848="","",VLOOKUP($E848,'Currency Pairs'!$B$4:$D$1001,3,FALSE)),"")</f>
        <v/>
      </c>
      <c r="E848" s="47" t="str">
        <f ca="1">IFERROR(IF($D848="","",VLOOKUP($D848,'Currency Pairs'!$A$4:$B$1001,2,FALSE)),"")</f>
        <v/>
      </c>
      <c r="F848" s="48"/>
      <c r="G848" s="47"/>
      <c r="H848" s="47"/>
      <c r="I848" s="47"/>
      <c r="J848" s="49" t="str">
        <f t="shared" si="28"/>
        <v/>
      </c>
      <c r="K848" s="77"/>
      <c r="L848" s="47"/>
      <c r="M848" s="50"/>
      <c r="N848" s="51" t="str">
        <f>IF(OR($G848="",$L848=""),"",ROUND(IF($F848="Long",(L848-G848),(G848-L848)) * POWER(10, VLOOKUP($D848,'Currency Pairs'!$A:$C,3,FALSE)),0))</f>
        <v/>
      </c>
      <c r="O848" s="93" t="str">
        <f>IF($P848="","",(($P848+$Q848+$R848)/LOOKUP(2,1/($V$4:$V847&lt;&gt;""),$V$4:$V847)))</f>
        <v/>
      </c>
      <c r="P848" s="52"/>
      <c r="Q848" s="52"/>
      <c r="R848" s="52"/>
      <c r="S848" s="40" t="str">
        <f t="shared" si="27"/>
        <v/>
      </c>
      <c r="T848" s="64"/>
      <c r="U848" s="64"/>
      <c r="V848" s="39" t="str">
        <f>IF($P848="","",$P848+$Q848+LOOKUP(2,1/($V$4:$V847&lt;&gt;""),$V$4:$V847))</f>
        <v/>
      </c>
      <c r="W848" s="40"/>
      <c r="X848" s="40"/>
      <c r="Y848" s="33"/>
      <c r="Z848" s="33"/>
      <c r="AA848" s="33"/>
      <c r="AB848" s="33"/>
      <c r="AC848" s="33"/>
      <c r="AD848" s="33"/>
      <c r="AE848" s="33"/>
      <c r="AF848" s="33"/>
      <c r="AG848" s="33"/>
      <c r="AH848" s="33"/>
      <c r="AI848" s="33"/>
      <c r="AJ848" s="33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  <c r="CY848" s="33"/>
      <c r="CZ848" s="33"/>
      <c r="DA848" s="33"/>
      <c r="DB848" s="33"/>
      <c r="DC848" s="33"/>
      <c r="DD848" s="33"/>
      <c r="DE848" s="33"/>
      <c r="DF848" s="33"/>
      <c r="DG848" s="33"/>
      <c r="DH848" s="33"/>
      <c r="DI848" s="33"/>
      <c r="DJ848" s="33"/>
      <c r="DK848" s="33"/>
      <c r="DL848" s="33"/>
      <c r="DM848" s="33"/>
      <c r="DN848" s="33"/>
      <c r="DO848" s="33"/>
      <c r="DP848" s="33"/>
      <c r="DQ848" s="33"/>
      <c r="DR848" s="33"/>
      <c r="DS848" s="33"/>
      <c r="DT848" s="33"/>
      <c r="DU848" s="33"/>
      <c r="DV848" s="33"/>
      <c r="DW848" s="33"/>
      <c r="DX848" s="33"/>
      <c r="DY848" s="33"/>
      <c r="DZ848" s="33"/>
      <c r="EA848" s="33"/>
      <c r="EB848" s="33"/>
      <c r="EC848" s="33"/>
      <c r="ED848" s="33"/>
      <c r="EE848" s="33"/>
      <c r="EF848" s="33"/>
      <c r="EG848" s="33"/>
      <c r="EH848" s="33"/>
      <c r="EI848" s="33"/>
      <c r="EJ848" s="33"/>
      <c r="EK848" s="33"/>
      <c r="EL848" s="33"/>
      <c r="EM848" s="33"/>
      <c r="EN848" s="33"/>
      <c r="EO848" s="33"/>
      <c r="EP848" s="33"/>
      <c r="EQ848" s="33"/>
      <c r="ER848" s="33"/>
      <c r="ES848" s="33"/>
      <c r="ET848" s="33"/>
      <c r="EU848" s="33"/>
      <c r="EV848" s="33"/>
      <c r="EW848" s="33"/>
      <c r="EX848" s="33"/>
      <c r="EY848" s="33"/>
      <c r="EZ848" s="33"/>
      <c r="FA848" s="33"/>
      <c r="FB848" s="33"/>
      <c r="FC848" s="33"/>
      <c r="FD848" s="33"/>
      <c r="FE848" s="33"/>
      <c r="FF848" s="33"/>
      <c r="FG848" s="33"/>
      <c r="FH848" s="33"/>
      <c r="FI848" s="33"/>
      <c r="FJ848" s="33"/>
      <c r="FK848" s="33"/>
      <c r="FL848" s="33"/>
      <c r="FM848" s="33"/>
      <c r="FN848" s="33"/>
      <c r="FO848" s="33"/>
      <c r="FP848" s="33"/>
      <c r="FQ848" s="33"/>
      <c r="FR848" s="33"/>
      <c r="FS848" s="33"/>
      <c r="FT848" s="33"/>
      <c r="FU848" s="33"/>
      <c r="FV848" s="33"/>
      <c r="FW848" s="33"/>
      <c r="FX848" s="33"/>
      <c r="FY848" s="33"/>
      <c r="FZ848" s="33"/>
      <c r="GA848" s="33"/>
      <c r="GB848" s="33"/>
      <c r="GC848" s="33"/>
      <c r="GD848" s="33"/>
      <c r="GE848" s="33"/>
      <c r="GF848" s="33"/>
      <c r="GG848" s="33"/>
      <c r="GH848" s="33"/>
      <c r="GI848" s="33"/>
      <c r="GJ848" s="33"/>
      <c r="GK848" s="33"/>
      <c r="GL848" s="33"/>
      <c r="GM848" s="33"/>
      <c r="GN848" s="33"/>
      <c r="GO848" s="33"/>
      <c r="GP848" s="33"/>
      <c r="GQ848" s="33"/>
      <c r="GR848" s="33"/>
      <c r="GS848" s="33"/>
      <c r="GT848" s="33"/>
      <c r="GU848" s="33"/>
      <c r="GV848" s="33"/>
      <c r="GW848" s="33"/>
      <c r="GX848" s="33"/>
      <c r="GY848" s="33"/>
      <c r="GZ848" s="33"/>
      <c r="HA848" s="33"/>
      <c r="HB848" s="33"/>
      <c r="HC848" s="33"/>
      <c r="HD848" s="33"/>
      <c r="HE848" s="33"/>
      <c r="HF848" s="33"/>
      <c r="HG848" s="33"/>
      <c r="HH848" s="33"/>
      <c r="HI848" s="33"/>
      <c r="HJ848" s="33"/>
      <c r="HK848" s="33"/>
      <c r="HL848" s="33"/>
      <c r="HM848" s="33"/>
      <c r="HN848" s="33"/>
      <c r="HO848" s="33"/>
      <c r="HP848" s="33"/>
      <c r="HQ848" s="33"/>
      <c r="HR848" s="33"/>
      <c r="HS848" s="33"/>
      <c r="HT848" s="33"/>
      <c r="HU848" s="33"/>
      <c r="HV848" s="33"/>
      <c r="HW848" s="33"/>
      <c r="HX848" s="33"/>
      <c r="HY848" s="33"/>
      <c r="HZ848" s="33"/>
      <c r="IA848" s="33"/>
      <c r="IB848" s="33"/>
      <c r="IC848" s="33"/>
      <c r="ID848" s="33"/>
      <c r="IE848" s="33"/>
      <c r="IF848" s="33"/>
      <c r="IG848" s="33"/>
      <c r="IH848" s="33"/>
      <c r="II848" s="33"/>
      <c r="IJ848" s="33"/>
      <c r="IK848" s="33"/>
      <c r="IL848" s="33"/>
      <c r="IM848" s="33"/>
      <c r="IN848" s="33"/>
      <c r="IO848" s="33"/>
      <c r="IP848" s="33"/>
      <c r="IQ848" s="33"/>
      <c r="IR848" s="33"/>
      <c r="IS848" s="33"/>
      <c r="IT848" s="33"/>
      <c r="IU848" s="33"/>
      <c r="IV848" s="33"/>
      <c r="IW848" s="33"/>
      <c r="IX848" s="33"/>
    </row>
    <row r="849" spans="1:258" ht="18" x14ac:dyDescent="0.25">
      <c r="A849" s="24">
        <f>LOOKUP(2,1/($A$4:$A848&lt;&gt;""),$A$4:$A848)+1</f>
        <v>841</v>
      </c>
      <c r="B849" s="25"/>
      <c r="C849" s="42"/>
      <c r="D849" s="26" t="str">
        <f ca="1">IFERROR(IF($E849="","",VLOOKUP($E849,'Currency Pairs'!$B$4:$D$1001,3,FALSE)),"")</f>
        <v/>
      </c>
      <c r="E849" s="41" t="str">
        <f ca="1">IFERROR(IF($D849="","",VLOOKUP($D849,'Currency Pairs'!$A$4:$B$1001,2,FALSE)),"")</f>
        <v/>
      </c>
      <c r="F849" s="42"/>
      <c r="G849" s="41"/>
      <c r="H849" s="41"/>
      <c r="I849" s="41"/>
      <c r="J849" s="43" t="str">
        <f t="shared" si="28"/>
        <v/>
      </c>
      <c r="K849" s="76"/>
      <c r="L849" s="41"/>
      <c r="M849" s="44"/>
      <c r="N849" s="45" t="str">
        <f>IF(OR($G849="",$L849=""),"",ROUND(IF($F849="Long",(L849-G849),(G849-L849)) * POWER(10, VLOOKUP($D849,'Currency Pairs'!$A:$C,3,FALSE)),0))</f>
        <v/>
      </c>
      <c r="O849" s="89" t="str">
        <f>IF($P849="","",(($P849+$Q849+$R849)/LOOKUP(2,1/($V$4:$V848&lt;&gt;""),$V$4:$V848)))</f>
        <v/>
      </c>
      <c r="P849" s="46"/>
      <c r="Q849" s="46"/>
      <c r="R849" s="46"/>
      <c r="S849" s="31" t="str">
        <f t="shared" si="27"/>
        <v/>
      </c>
      <c r="T849" s="63"/>
      <c r="U849" s="63"/>
      <c r="V849" s="30" t="str">
        <f>IF($P849="","",$P849+$Q849+LOOKUP(2,1/($V$4:$V848&lt;&gt;""),$V$4:$V848))</f>
        <v/>
      </c>
      <c r="W849" s="31"/>
      <c r="X849" s="31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32"/>
      <c r="AO849" s="32"/>
      <c r="AP849" s="32"/>
      <c r="AQ849" s="32"/>
      <c r="AR849" s="32"/>
      <c r="AS849" s="32"/>
      <c r="AT849" s="32"/>
      <c r="AU849" s="32"/>
      <c r="AV849" s="32"/>
      <c r="AW849" s="32"/>
      <c r="AX849" s="32"/>
      <c r="AY849" s="32"/>
      <c r="AZ849" s="32"/>
      <c r="BA849" s="32"/>
      <c r="BB849" s="32"/>
      <c r="BC849" s="32"/>
      <c r="BD849" s="32"/>
      <c r="BE849" s="32"/>
      <c r="BF849" s="32"/>
      <c r="BG849" s="32"/>
      <c r="BH849" s="32"/>
      <c r="BI849" s="32"/>
      <c r="BJ849" s="32"/>
      <c r="BK849" s="32"/>
      <c r="BL849" s="32"/>
      <c r="BM849" s="32"/>
      <c r="BN849" s="32"/>
      <c r="BO849" s="32"/>
      <c r="BP849" s="32"/>
      <c r="BQ849" s="32"/>
      <c r="BR849" s="32"/>
      <c r="BS849" s="32"/>
      <c r="BT849" s="32"/>
      <c r="BU849" s="32"/>
      <c r="BV849" s="32"/>
      <c r="BW849" s="32"/>
      <c r="BX849" s="32"/>
      <c r="BY849" s="32"/>
      <c r="BZ849" s="32"/>
      <c r="CA849" s="32"/>
      <c r="CB849" s="32"/>
      <c r="CC849" s="32"/>
      <c r="CD849" s="32"/>
      <c r="CE849" s="32"/>
      <c r="CF849" s="32"/>
      <c r="CG849" s="32"/>
      <c r="CH849" s="32"/>
      <c r="CI849" s="32"/>
      <c r="CJ849" s="32"/>
      <c r="CK849" s="32"/>
      <c r="CL849" s="32"/>
      <c r="CM849" s="32"/>
      <c r="CN849" s="32"/>
      <c r="CO849" s="32"/>
      <c r="CP849" s="32"/>
      <c r="CQ849" s="32"/>
      <c r="CR849" s="32"/>
      <c r="CS849" s="32"/>
      <c r="CT849" s="32"/>
      <c r="CU849" s="32"/>
      <c r="CV849" s="32"/>
      <c r="CW849" s="32"/>
      <c r="CX849" s="32"/>
      <c r="CY849" s="32"/>
      <c r="CZ849" s="32"/>
      <c r="DA849" s="32"/>
      <c r="DB849" s="32"/>
      <c r="DC849" s="32"/>
      <c r="DD849" s="32"/>
      <c r="DE849" s="32"/>
      <c r="DF849" s="32"/>
      <c r="DG849" s="32"/>
      <c r="DH849" s="32"/>
      <c r="DI849" s="32"/>
      <c r="DJ849" s="32"/>
      <c r="DK849" s="32"/>
      <c r="DL849" s="32"/>
      <c r="DM849" s="32"/>
      <c r="DN849" s="32"/>
      <c r="DO849" s="32"/>
      <c r="DP849" s="32"/>
      <c r="DQ849" s="32"/>
      <c r="DR849" s="32"/>
      <c r="DS849" s="32"/>
      <c r="DT849" s="32"/>
      <c r="DU849" s="32"/>
      <c r="DV849" s="32"/>
      <c r="DW849" s="32"/>
      <c r="DX849" s="32"/>
      <c r="DY849" s="32"/>
      <c r="DZ849" s="32"/>
      <c r="EA849" s="32"/>
      <c r="EB849" s="32"/>
      <c r="EC849" s="32"/>
      <c r="ED849" s="32"/>
      <c r="EE849" s="32"/>
      <c r="EF849" s="32"/>
      <c r="EG849" s="32"/>
      <c r="EH849" s="32"/>
      <c r="EI849" s="32"/>
      <c r="EJ849" s="32"/>
      <c r="EK849" s="32"/>
      <c r="EL849" s="32"/>
      <c r="EM849" s="32"/>
      <c r="EN849" s="32"/>
      <c r="EO849" s="32"/>
      <c r="EP849" s="32"/>
      <c r="EQ849" s="32"/>
      <c r="ER849" s="32"/>
      <c r="ES849" s="32"/>
      <c r="ET849" s="32"/>
      <c r="EU849" s="32"/>
      <c r="EV849" s="32"/>
      <c r="EW849" s="32"/>
      <c r="EX849" s="32"/>
      <c r="EY849" s="32"/>
      <c r="EZ849" s="32"/>
      <c r="FA849" s="32"/>
      <c r="FB849" s="32"/>
      <c r="FC849" s="32"/>
      <c r="FD849" s="32"/>
      <c r="FE849" s="32"/>
      <c r="FF849" s="32"/>
      <c r="FG849" s="32"/>
      <c r="FH849" s="32"/>
      <c r="FI849" s="32"/>
      <c r="FJ849" s="32"/>
      <c r="FK849" s="32"/>
      <c r="FL849" s="32"/>
      <c r="FM849" s="32"/>
      <c r="FN849" s="32"/>
      <c r="FO849" s="32"/>
      <c r="FP849" s="32"/>
      <c r="FQ849" s="32"/>
      <c r="FR849" s="32"/>
      <c r="FS849" s="32"/>
      <c r="FT849" s="32"/>
      <c r="FU849" s="32"/>
      <c r="FV849" s="32"/>
      <c r="FW849" s="32"/>
      <c r="FX849" s="32"/>
      <c r="FY849" s="32"/>
      <c r="FZ849" s="32"/>
      <c r="GA849" s="32"/>
      <c r="GB849" s="32"/>
      <c r="GC849" s="32"/>
      <c r="GD849" s="32"/>
      <c r="GE849" s="32"/>
      <c r="GF849" s="32"/>
      <c r="GG849" s="32"/>
      <c r="GH849" s="32"/>
      <c r="GI849" s="32"/>
      <c r="GJ849" s="32"/>
      <c r="GK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</row>
    <row r="850" spans="1:258" ht="18" x14ac:dyDescent="0.25">
      <c r="A850" s="33">
        <f>LOOKUP(2,1/($A$4:$A849&lt;&gt;""),$A$4:$A849)+1</f>
        <v>842</v>
      </c>
      <c r="B850" s="34"/>
      <c r="C850" s="48"/>
      <c r="D850" s="35" t="str">
        <f ca="1">IFERROR(IF($E850="","",VLOOKUP($E850,'Currency Pairs'!$B$4:$D$1001,3,FALSE)),"")</f>
        <v/>
      </c>
      <c r="E850" s="47" t="str">
        <f ca="1">IFERROR(IF($D850="","",VLOOKUP($D850,'Currency Pairs'!$A$4:$B$1001,2,FALSE)),"")</f>
        <v/>
      </c>
      <c r="F850" s="48"/>
      <c r="G850" s="47"/>
      <c r="H850" s="47"/>
      <c r="I850" s="47"/>
      <c r="J850" s="49" t="str">
        <f t="shared" si="28"/>
        <v/>
      </c>
      <c r="K850" s="77"/>
      <c r="L850" s="47"/>
      <c r="M850" s="50"/>
      <c r="N850" s="51" t="str">
        <f>IF(OR($G850="",$L850=""),"",ROUND(IF($F850="Long",(L850-G850),(G850-L850)) * POWER(10, VLOOKUP($D850,'Currency Pairs'!$A:$C,3,FALSE)),0))</f>
        <v/>
      </c>
      <c r="O850" s="93" t="str">
        <f>IF($P850="","",(($P850+$Q850+$R850)/LOOKUP(2,1/($V$4:$V849&lt;&gt;""),$V$4:$V849)))</f>
        <v/>
      </c>
      <c r="P850" s="52"/>
      <c r="Q850" s="52"/>
      <c r="R850" s="52"/>
      <c r="S850" s="40" t="str">
        <f t="shared" si="27"/>
        <v/>
      </c>
      <c r="T850" s="64"/>
      <c r="U850" s="64"/>
      <c r="V850" s="39" t="str">
        <f>IF($P850="","",$P850+$Q850+LOOKUP(2,1/($V$4:$V849&lt;&gt;""),$V$4:$V849))</f>
        <v/>
      </c>
      <c r="W850" s="40"/>
      <c r="X850" s="40"/>
      <c r="Y850" s="33"/>
      <c r="Z850" s="33"/>
      <c r="AA850" s="33"/>
      <c r="AB850" s="33"/>
      <c r="AC850" s="33"/>
      <c r="AD850" s="33"/>
      <c r="AE850" s="33"/>
      <c r="AF850" s="33"/>
      <c r="AG850" s="33"/>
      <c r="AH850" s="33"/>
      <c r="AI850" s="33"/>
      <c r="AJ850" s="33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  <c r="CY850" s="33"/>
      <c r="CZ850" s="33"/>
      <c r="DA850" s="33"/>
      <c r="DB850" s="33"/>
      <c r="DC850" s="33"/>
      <c r="DD850" s="33"/>
      <c r="DE850" s="33"/>
      <c r="DF850" s="33"/>
      <c r="DG850" s="33"/>
      <c r="DH850" s="33"/>
      <c r="DI850" s="33"/>
      <c r="DJ850" s="33"/>
      <c r="DK850" s="33"/>
      <c r="DL850" s="33"/>
      <c r="DM850" s="33"/>
      <c r="DN850" s="33"/>
      <c r="DO850" s="33"/>
      <c r="DP850" s="33"/>
      <c r="DQ850" s="33"/>
      <c r="DR850" s="33"/>
      <c r="DS850" s="33"/>
      <c r="DT850" s="33"/>
      <c r="DU850" s="33"/>
      <c r="DV850" s="33"/>
      <c r="DW850" s="33"/>
      <c r="DX850" s="33"/>
      <c r="DY850" s="33"/>
      <c r="DZ850" s="33"/>
      <c r="EA850" s="33"/>
      <c r="EB850" s="33"/>
      <c r="EC850" s="33"/>
      <c r="ED850" s="33"/>
      <c r="EE850" s="33"/>
      <c r="EF850" s="33"/>
      <c r="EG850" s="33"/>
      <c r="EH850" s="33"/>
      <c r="EI850" s="33"/>
      <c r="EJ850" s="33"/>
      <c r="EK850" s="33"/>
      <c r="EL850" s="33"/>
      <c r="EM850" s="33"/>
      <c r="EN850" s="33"/>
      <c r="EO850" s="33"/>
      <c r="EP850" s="33"/>
      <c r="EQ850" s="33"/>
      <c r="ER850" s="33"/>
      <c r="ES850" s="33"/>
      <c r="ET850" s="33"/>
      <c r="EU850" s="33"/>
      <c r="EV850" s="33"/>
      <c r="EW850" s="33"/>
      <c r="EX850" s="33"/>
      <c r="EY850" s="33"/>
      <c r="EZ850" s="33"/>
      <c r="FA850" s="33"/>
      <c r="FB850" s="33"/>
      <c r="FC850" s="33"/>
      <c r="FD850" s="33"/>
      <c r="FE850" s="33"/>
      <c r="FF850" s="33"/>
      <c r="FG850" s="33"/>
      <c r="FH850" s="33"/>
      <c r="FI850" s="33"/>
      <c r="FJ850" s="33"/>
      <c r="FK850" s="33"/>
      <c r="FL850" s="33"/>
      <c r="FM850" s="33"/>
      <c r="FN850" s="33"/>
      <c r="FO850" s="33"/>
      <c r="FP850" s="33"/>
      <c r="FQ850" s="33"/>
      <c r="FR850" s="33"/>
      <c r="FS850" s="33"/>
      <c r="FT850" s="33"/>
      <c r="FU850" s="33"/>
      <c r="FV850" s="33"/>
      <c r="FW850" s="33"/>
      <c r="FX850" s="33"/>
      <c r="FY850" s="33"/>
      <c r="FZ850" s="33"/>
      <c r="GA850" s="33"/>
      <c r="GB850" s="33"/>
      <c r="GC850" s="33"/>
      <c r="GD850" s="33"/>
      <c r="GE850" s="33"/>
      <c r="GF850" s="33"/>
      <c r="GG850" s="33"/>
      <c r="GH850" s="33"/>
      <c r="GI850" s="33"/>
      <c r="GJ850" s="33"/>
      <c r="GK850" s="33"/>
      <c r="GL850" s="33"/>
      <c r="GM850" s="33"/>
      <c r="GN850" s="33"/>
      <c r="GO850" s="33"/>
      <c r="GP850" s="33"/>
      <c r="GQ850" s="33"/>
      <c r="GR850" s="33"/>
      <c r="GS850" s="33"/>
      <c r="GT850" s="33"/>
      <c r="GU850" s="33"/>
      <c r="GV850" s="33"/>
      <c r="GW850" s="33"/>
      <c r="GX850" s="33"/>
      <c r="GY850" s="33"/>
      <c r="GZ850" s="33"/>
      <c r="HA850" s="33"/>
      <c r="HB850" s="33"/>
      <c r="HC850" s="33"/>
      <c r="HD850" s="33"/>
      <c r="HE850" s="33"/>
      <c r="HF850" s="33"/>
      <c r="HG850" s="33"/>
      <c r="HH850" s="33"/>
      <c r="HI850" s="33"/>
      <c r="HJ850" s="33"/>
      <c r="HK850" s="33"/>
      <c r="HL850" s="33"/>
      <c r="HM850" s="33"/>
      <c r="HN850" s="33"/>
      <c r="HO850" s="33"/>
      <c r="HP850" s="33"/>
      <c r="HQ850" s="33"/>
      <c r="HR850" s="33"/>
      <c r="HS850" s="33"/>
      <c r="HT850" s="33"/>
      <c r="HU850" s="33"/>
      <c r="HV850" s="33"/>
      <c r="HW850" s="33"/>
      <c r="HX850" s="33"/>
      <c r="HY850" s="33"/>
      <c r="HZ850" s="33"/>
      <c r="IA850" s="33"/>
      <c r="IB850" s="33"/>
      <c r="IC850" s="33"/>
      <c r="ID850" s="33"/>
      <c r="IE850" s="33"/>
      <c r="IF850" s="33"/>
      <c r="IG850" s="33"/>
      <c r="IH850" s="33"/>
      <c r="II850" s="33"/>
      <c r="IJ850" s="33"/>
      <c r="IK850" s="33"/>
      <c r="IL850" s="33"/>
      <c r="IM850" s="33"/>
      <c r="IN850" s="33"/>
      <c r="IO850" s="33"/>
      <c r="IP850" s="33"/>
      <c r="IQ850" s="33"/>
      <c r="IR850" s="33"/>
      <c r="IS850" s="33"/>
      <c r="IT850" s="33"/>
      <c r="IU850" s="33"/>
      <c r="IV850" s="33"/>
      <c r="IW850" s="33"/>
      <c r="IX850" s="33"/>
    </row>
    <row r="851" spans="1:258" ht="18" x14ac:dyDescent="0.25">
      <c r="A851" s="24">
        <f>LOOKUP(2,1/($A$4:$A850&lt;&gt;""),$A$4:$A850)+1</f>
        <v>843</v>
      </c>
      <c r="B851" s="25"/>
      <c r="C851" s="42"/>
      <c r="D851" s="26" t="str">
        <f ca="1">IFERROR(IF($E851="","",VLOOKUP($E851,'Currency Pairs'!$B$4:$D$1001,3,FALSE)),"")</f>
        <v/>
      </c>
      <c r="E851" s="41" t="str">
        <f ca="1">IFERROR(IF($D851="","",VLOOKUP($D851,'Currency Pairs'!$A$4:$B$1001,2,FALSE)),"")</f>
        <v/>
      </c>
      <c r="F851" s="42"/>
      <c r="G851" s="41"/>
      <c r="H851" s="41"/>
      <c r="I851" s="41"/>
      <c r="J851" s="43" t="str">
        <f t="shared" si="28"/>
        <v/>
      </c>
      <c r="K851" s="76"/>
      <c r="L851" s="41"/>
      <c r="M851" s="44"/>
      <c r="N851" s="45" t="str">
        <f>IF(OR($G851="",$L851=""),"",ROUND(IF($F851="Long",(L851-G851),(G851-L851)) * POWER(10, VLOOKUP($D851,'Currency Pairs'!$A:$C,3,FALSE)),0))</f>
        <v/>
      </c>
      <c r="O851" s="89" t="str">
        <f>IF($P851="","",(($P851+$Q851+$R851)/LOOKUP(2,1/($V$4:$V850&lt;&gt;""),$V$4:$V850)))</f>
        <v/>
      </c>
      <c r="P851" s="46"/>
      <c r="Q851" s="46"/>
      <c r="R851" s="46"/>
      <c r="S851" s="31" t="str">
        <f t="shared" ref="S851:S914" si="29">IF(AND(B851&lt;&gt;"",M851&lt;&gt;""),IF(DATEDIF(B851,M851,"d")&gt;0,DATEDIF(B851,M851,"d"),"")&amp;
IF(DATEDIF(B851,M851,"d")=1," day",IF(DATEDIF(B851,M851,"d")=0, "Intraday"," days")),"")</f>
        <v/>
      </c>
      <c r="T851" s="63"/>
      <c r="U851" s="63"/>
      <c r="V851" s="30" t="str">
        <f>IF($P851="","",$P851+$Q851+LOOKUP(2,1/($V$4:$V850&lt;&gt;""),$V$4:$V850))</f>
        <v/>
      </c>
      <c r="W851" s="31"/>
      <c r="X851" s="31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32"/>
      <c r="AO851" s="32"/>
      <c r="AP851" s="32"/>
      <c r="AQ851" s="32"/>
      <c r="AR851" s="32"/>
      <c r="AS851" s="32"/>
      <c r="AT851" s="32"/>
      <c r="AU851" s="32"/>
      <c r="AV851" s="32"/>
      <c r="AW851" s="32"/>
      <c r="AX851" s="32"/>
      <c r="AY851" s="32"/>
      <c r="AZ851" s="32"/>
      <c r="BA851" s="32"/>
      <c r="BB851" s="32"/>
      <c r="BC851" s="32"/>
      <c r="BD851" s="32"/>
      <c r="BE851" s="32"/>
      <c r="BF851" s="32"/>
      <c r="BG851" s="32"/>
      <c r="BH851" s="32"/>
      <c r="BI851" s="32"/>
      <c r="BJ851" s="32"/>
      <c r="BK851" s="32"/>
      <c r="BL851" s="32"/>
      <c r="BM851" s="32"/>
      <c r="BN851" s="32"/>
      <c r="BO851" s="32"/>
      <c r="BP851" s="32"/>
      <c r="BQ851" s="32"/>
      <c r="BR851" s="32"/>
      <c r="BS851" s="32"/>
      <c r="BT851" s="32"/>
      <c r="BU851" s="32"/>
      <c r="BV851" s="32"/>
      <c r="BW851" s="32"/>
      <c r="BX851" s="32"/>
      <c r="BY851" s="32"/>
      <c r="BZ851" s="32"/>
      <c r="CA851" s="32"/>
      <c r="CB851" s="32"/>
      <c r="CC851" s="32"/>
      <c r="CD851" s="32"/>
      <c r="CE851" s="32"/>
      <c r="CF851" s="32"/>
      <c r="CG851" s="32"/>
      <c r="CH851" s="32"/>
      <c r="CI851" s="32"/>
      <c r="CJ851" s="32"/>
      <c r="CK851" s="32"/>
      <c r="CL851" s="32"/>
      <c r="CM851" s="32"/>
      <c r="CN851" s="32"/>
      <c r="CO851" s="32"/>
      <c r="CP851" s="32"/>
      <c r="CQ851" s="32"/>
      <c r="CR851" s="32"/>
      <c r="CS851" s="32"/>
      <c r="CT851" s="32"/>
      <c r="CU851" s="32"/>
      <c r="CV851" s="32"/>
      <c r="CW851" s="32"/>
      <c r="CX851" s="32"/>
      <c r="CY851" s="32"/>
      <c r="CZ851" s="32"/>
      <c r="DA851" s="32"/>
      <c r="DB851" s="32"/>
      <c r="DC851" s="32"/>
      <c r="DD851" s="32"/>
      <c r="DE851" s="32"/>
      <c r="DF851" s="32"/>
      <c r="DG851" s="32"/>
      <c r="DH851" s="32"/>
      <c r="DI851" s="32"/>
      <c r="DJ851" s="32"/>
      <c r="DK851" s="32"/>
      <c r="DL851" s="32"/>
      <c r="DM851" s="32"/>
      <c r="DN851" s="32"/>
      <c r="DO851" s="32"/>
      <c r="DP851" s="32"/>
      <c r="DQ851" s="32"/>
      <c r="DR851" s="32"/>
      <c r="DS851" s="32"/>
      <c r="DT851" s="32"/>
      <c r="DU851" s="32"/>
      <c r="DV851" s="32"/>
      <c r="DW851" s="32"/>
      <c r="DX851" s="32"/>
      <c r="DY851" s="32"/>
      <c r="DZ851" s="32"/>
      <c r="EA851" s="32"/>
      <c r="EB851" s="32"/>
      <c r="EC851" s="32"/>
      <c r="ED851" s="32"/>
      <c r="EE851" s="32"/>
      <c r="EF851" s="32"/>
      <c r="EG851" s="32"/>
      <c r="EH851" s="32"/>
      <c r="EI851" s="32"/>
      <c r="EJ851" s="32"/>
      <c r="EK851" s="32"/>
      <c r="EL851" s="32"/>
      <c r="EM851" s="32"/>
      <c r="EN851" s="32"/>
      <c r="EO851" s="32"/>
      <c r="EP851" s="32"/>
      <c r="EQ851" s="32"/>
      <c r="ER851" s="32"/>
      <c r="ES851" s="32"/>
      <c r="ET851" s="32"/>
      <c r="EU851" s="32"/>
      <c r="EV851" s="32"/>
      <c r="EW851" s="32"/>
      <c r="EX851" s="32"/>
      <c r="EY851" s="32"/>
      <c r="EZ851" s="32"/>
      <c r="FA851" s="32"/>
      <c r="FB851" s="32"/>
      <c r="FC851" s="32"/>
      <c r="FD851" s="32"/>
      <c r="FE851" s="32"/>
      <c r="FF851" s="32"/>
      <c r="FG851" s="32"/>
      <c r="FH851" s="32"/>
      <c r="FI851" s="32"/>
      <c r="FJ851" s="32"/>
      <c r="FK851" s="32"/>
      <c r="FL851" s="32"/>
      <c r="FM851" s="32"/>
      <c r="FN851" s="32"/>
      <c r="FO851" s="32"/>
      <c r="FP851" s="32"/>
      <c r="FQ851" s="32"/>
      <c r="FR851" s="32"/>
      <c r="FS851" s="32"/>
      <c r="FT851" s="32"/>
      <c r="FU851" s="32"/>
      <c r="FV851" s="32"/>
      <c r="FW851" s="32"/>
      <c r="FX851" s="32"/>
      <c r="FY851" s="32"/>
      <c r="FZ851" s="32"/>
      <c r="GA851" s="32"/>
      <c r="GB851" s="32"/>
      <c r="GC851" s="32"/>
      <c r="GD851" s="32"/>
      <c r="GE851" s="32"/>
      <c r="GF851" s="32"/>
      <c r="GG851" s="32"/>
      <c r="GH851" s="32"/>
      <c r="GI851" s="32"/>
      <c r="GJ851" s="32"/>
      <c r="GK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</row>
    <row r="852" spans="1:258" ht="18" x14ac:dyDescent="0.25">
      <c r="A852" s="33">
        <f>LOOKUP(2,1/($A$4:$A851&lt;&gt;""),$A$4:$A851)+1</f>
        <v>844</v>
      </c>
      <c r="B852" s="34"/>
      <c r="C852" s="48"/>
      <c r="D852" s="35" t="str">
        <f ca="1">IFERROR(IF($E852="","",VLOOKUP($E852,'Currency Pairs'!$B$4:$D$1001,3,FALSE)),"")</f>
        <v/>
      </c>
      <c r="E852" s="47" t="str">
        <f ca="1">IFERROR(IF($D852="","",VLOOKUP($D852,'Currency Pairs'!$A$4:$B$1001,2,FALSE)),"")</f>
        <v/>
      </c>
      <c r="F852" s="48"/>
      <c r="G852" s="47"/>
      <c r="H852" s="47"/>
      <c r="I852" s="47"/>
      <c r="J852" s="49" t="str">
        <f t="shared" si="28"/>
        <v/>
      </c>
      <c r="K852" s="77"/>
      <c r="L852" s="47"/>
      <c r="M852" s="50"/>
      <c r="N852" s="51" t="str">
        <f>IF(OR($G852="",$L852=""),"",ROUND(IF($F852="Long",(L852-G852),(G852-L852)) * POWER(10, VLOOKUP($D852,'Currency Pairs'!$A:$C,3,FALSE)),0))</f>
        <v/>
      </c>
      <c r="O852" s="93" t="str">
        <f>IF($P852="","",(($P852+$Q852+$R852)/LOOKUP(2,1/($V$4:$V851&lt;&gt;""),$V$4:$V851)))</f>
        <v/>
      </c>
      <c r="P852" s="52"/>
      <c r="Q852" s="52"/>
      <c r="R852" s="52"/>
      <c r="S852" s="40" t="str">
        <f t="shared" si="29"/>
        <v/>
      </c>
      <c r="T852" s="64"/>
      <c r="U852" s="64"/>
      <c r="V852" s="39" t="str">
        <f>IF($P852="","",$P852+$Q852+LOOKUP(2,1/($V$4:$V851&lt;&gt;""),$V$4:$V851))</f>
        <v/>
      </c>
      <c r="W852" s="40"/>
      <c r="X852" s="40"/>
      <c r="Y852" s="33"/>
      <c r="Z852" s="33"/>
      <c r="AA852" s="33"/>
      <c r="AB852" s="33"/>
      <c r="AC852" s="33"/>
      <c r="AD852" s="33"/>
      <c r="AE852" s="33"/>
      <c r="AF852" s="33"/>
      <c r="AG852" s="33"/>
      <c r="AH852" s="33"/>
      <c r="AI852" s="33"/>
      <c r="AJ852" s="33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  <c r="CY852" s="33"/>
      <c r="CZ852" s="33"/>
      <c r="DA852" s="33"/>
      <c r="DB852" s="33"/>
      <c r="DC852" s="33"/>
      <c r="DD852" s="33"/>
      <c r="DE852" s="33"/>
      <c r="DF852" s="33"/>
      <c r="DG852" s="33"/>
      <c r="DH852" s="33"/>
      <c r="DI852" s="33"/>
      <c r="DJ852" s="33"/>
      <c r="DK852" s="33"/>
      <c r="DL852" s="33"/>
      <c r="DM852" s="33"/>
      <c r="DN852" s="33"/>
      <c r="DO852" s="33"/>
      <c r="DP852" s="33"/>
      <c r="DQ852" s="33"/>
      <c r="DR852" s="33"/>
      <c r="DS852" s="33"/>
      <c r="DT852" s="33"/>
      <c r="DU852" s="33"/>
      <c r="DV852" s="33"/>
      <c r="DW852" s="33"/>
      <c r="DX852" s="33"/>
      <c r="DY852" s="33"/>
      <c r="DZ852" s="33"/>
      <c r="EA852" s="33"/>
      <c r="EB852" s="33"/>
      <c r="EC852" s="33"/>
      <c r="ED852" s="33"/>
      <c r="EE852" s="33"/>
      <c r="EF852" s="33"/>
      <c r="EG852" s="33"/>
      <c r="EH852" s="33"/>
      <c r="EI852" s="33"/>
      <c r="EJ852" s="33"/>
      <c r="EK852" s="33"/>
      <c r="EL852" s="33"/>
      <c r="EM852" s="33"/>
      <c r="EN852" s="33"/>
      <c r="EO852" s="33"/>
      <c r="EP852" s="33"/>
      <c r="EQ852" s="33"/>
      <c r="ER852" s="33"/>
      <c r="ES852" s="33"/>
      <c r="ET852" s="33"/>
      <c r="EU852" s="33"/>
      <c r="EV852" s="33"/>
      <c r="EW852" s="33"/>
      <c r="EX852" s="33"/>
      <c r="EY852" s="33"/>
      <c r="EZ852" s="33"/>
      <c r="FA852" s="33"/>
      <c r="FB852" s="33"/>
      <c r="FC852" s="33"/>
      <c r="FD852" s="33"/>
      <c r="FE852" s="33"/>
      <c r="FF852" s="33"/>
      <c r="FG852" s="33"/>
      <c r="FH852" s="33"/>
      <c r="FI852" s="33"/>
      <c r="FJ852" s="33"/>
      <c r="FK852" s="33"/>
      <c r="FL852" s="33"/>
      <c r="FM852" s="33"/>
      <c r="FN852" s="33"/>
      <c r="FO852" s="33"/>
      <c r="FP852" s="33"/>
      <c r="FQ852" s="33"/>
      <c r="FR852" s="33"/>
      <c r="FS852" s="33"/>
      <c r="FT852" s="33"/>
      <c r="FU852" s="33"/>
      <c r="FV852" s="33"/>
      <c r="FW852" s="33"/>
      <c r="FX852" s="33"/>
      <c r="FY852" s="33"/>
      <c r="FZ852" s="33"/>
      <c r="GA852" s="33"/>
      <c r="GB852" s="33"/>
      <c r="GC852" s="33"/>
      <c r="GD852" s="33"/>
      <c r="GE852" s="33"/>
      <c r="GF852" s="33"/>
      <c r="GG852" s="33"/>
      <c r="GH852" s="33"/>
      <c r="GI852" s="33"/>
      <c r="GJ852" s="33"/>
      <c r="GK852" s="33"/>
      <c r="GL852" s="33"/>
      <c r="GM852" s="33"/>
      <c r="GN852" s="33"/>
      <c r="GO852" s="33"/>
      <c r="GP852" s="33"/>
      <c r="GQ852" s="33"/>
      <c r="GR852" s="33"/>
      <c r="GS852" s="33"/>
      <c r="GT852" s="33"/>
      <c r="GU852" s="33"/>
      <c r="GV852" s="33"/>
      <c r="GW852" s="33"/>
      <c r="GX852" s="33"/>
      <c r="GY852" s="33"/>
      <c r="GZ852" s="33"/>
      <c r="HA852" s="33"/>
      <c r="HB852" s="33"/>
      <c r="HC852" s="33"/>
      <c r="HD852" s="33"/>
      <c r="HE852" s="33"/>
      <c r="HF852" s="33"/>
      <c r="HG852" s="33"/>
      <c r="HH852" s="33"/>
      <c r="HI852" s="33"/>
      <c r="HJ852" s="33"/>
      <c r="HK852" s="33"/>
      <c r="HL852" s="33"/>
      <c r="HM852" s="33"/>
      <c r="HN852" s="33"/>
      <c r="HO852" s="33"/>
      <c r="HP852" s="33"/>
      <c r="HQ852" s="33"/>
      <c r="HR852" s="33"/>
      <c r="HS852" s="33"/>
      <c r="HT852" s="33"/>
      <c r="HU852" s="33"/>
      <c r="HV852" s="33"/>
      <c r="HW852" s="33"/>
      <c r="HX852" s="33"/>
      <c r="HY852" s="33"/>
      <c r="HZ852" s="33"/>
      <c r="IA852" s="33"/>
      <c r="IB852" s="33"/>
      <c r="IC852" s="33"/>
      <c r="ID852" s="33"/>
      <c r="IE852" s="33"/>
      <c r="IF852" s="33"/>
      <c r="IG852" s="33"/>
      <c r="IH852" s="33"/>
      <c r="II852" s="33"/>
      <c r="IJ852" s="33"/>
      <c r="IK852" s="33"/>
      <c r="IL852" s="33"/>
      <c r="IM852" s="33"/>
      <c r="IN852" s="33"/>
      <c r="IO852" s="33"/>
      <c r="IP852" s="33"/>
      <c r="IQ852" s="33"/>
      <c r="IR852" s="33"/>
      <c r="IS852" s="33"/>
      <c r="IT852" s="33"/>
      <c r="IU852" s="33"/>
      <c r="IV852" s="33"/>
      <c r="IW852" s="33"/>
      <c r="IX852" s="33"/>
    </row>
    <row r="853" spans="1:258" ht="18" x14ac:dyDescent="0.25">
      <c r="A853" s="24">
        <f>LOOKUP(2,1/($A$4:$A852&lt;&gt;""),$A$4:$A852)+1</f>
        <v>845</v>
      </c>
      <c r="B853" s="25"/>
      <c r="C853" s="42"/>
      <c r="D853" s="26" t="str">
        <f ca="1">IFERROR(IF($E853="","",VLOOKUP($E853,'Currency Pairs'!$B$4:$D$1001,3,FALSE)),"")</f>
        <v/>
      </c>
      <c r="E853" s="41" t="str">
        <f ca="1">IFERROR(IF($D853="","",VLOOKUP($D853,'Currency Pairs'!$A$4:$B$1001,2,FALSE)),"")</f>
        <v/>
      </c>
      <c r="F853" s="42"/>
      <c r="G853" s="41"/>
      <c r="H853" s="41"/>
      <c r="I853" s="41"/>
      <c r="J853" s="43" t="str">
        <f t="shared" si="28"/>
        <v/>
      </c>
      <c r="K853" s="76"/>
      <c r="L853" s="41"/>
      <c r="M853" s="44"/>
      <c r="N853" s="45" t="str">
        <f>IF(OR($G853="",$L853=""),"",ROUND(IF($F853="Long",(L853-G853),(G853-L853)) * POWER(10, VLOOKUP($D853,'Currency Pairs'!$A:$C,3,FALSE)),0))</f>
        <v/>
      </c>
      <c r="O853" s="89" t="str">
        <f>IF($P853="","",(($P853+$Q853+$R853)/LOOKUP(2,1/($V$4:$V852&lt;&gt;""),$V$4:$V852)))</f>
        <v/>
      </c>
      <c r="P853" s="46"/>
      <c r="Q853" s="46"/>
      <c r="R853" s="46"/>
      <c r="S853" s="31" t="str">
        <f t="shared" si="29"/>
        <v/>
      </c>
      <c r="T853" s="63"/>
      <c r="U853" s="63"/>
      <c r="V853" s="30" t="str">
        <f>IF($P853="","",$P853+$Q853+LOOKUP(2,1/($V$4:$V852&lt;&gt;""),$V$4:$V852))</f>
        <v/>
      </c>
      <c r="W853" s="31"/>
      <c r="X853" s="31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32"/>
      <c r="AO853" s="32"/>
      <c r="AP853" s="32"/>
      <c r="AQ853" s="32"/>
      <c r="AR853" s="32"/>
      <c r="AS853" s="32"/>
      <c r="AT853" s="32"/>
      <c r="AU853" s="32"/>
      <c r="AV853" s="32"/>
      <c r="AW853" s="32"/>
      <c r="AX853" s="32"/>
      <c r="AY853" s="32"/>
      <c r="AZ853" s="32"/>
      <c r="BA853" s="32"/>
      <c r="BB853" s="32"/>
      <c r="BC853" s="32"/>
      <c r="BD853" s="32"/>
      <c r="BE853" s="32"/>
      <c r="BF853" s="32"/>
      <c r="BG853" s="32"/>
      <c r="BH853" s="32"/>
      <c r="BI853" s="32"/>
      <c r="BJ853" s="32"/>
      <c r="BK853" s="32"/>
      <c r="BL853" s="32"/>
      <c r="BM853" s="32"/>
      <c r="BN853" s="32"/>
      <c r="BO853" s="32"/>
      <c r="BP853" s="32"/>
      <c r="BQ853" s="32"/>
      <c r="BR853" s="32"/>
      <c r="BS853" s="32"/>
      <c r="BT853" s="32"/>
      <c r="BU853" s="32"/>
      <c r="BV853" s="32"/>
      <c r="BW853" s="32"/>
      <c r="BX853" s="32"/>
      <c r="BY853" s="32"/>
      <c r="BZ853" s="32"/>
      <c r="CA853" s="32"/>
      <c r="CB853" s="32"/>
      <c r="CC853" s="32"/>
      <c r="CD853" s="32"/>
      <c r="CE853" s="32"/>
      <c r="CF853" s="32"/>
      <c r="CG853" s="32"/>
      <c r="CH853" s="32"/>
      <c r="CI853" s="32"/>
      <c r="CJ853" s="32"/>
      <c r="CK853" s="32"/>
      <c r="CL853" s="32"/>
      <c r="CM853" s="32"/>
      <c r="CN853" s="32"/>
      <c r="CO853" s="32"/>
      <c r="CP853" s="32"/>
      <c r="CQ853" s="32"/>
      <c r="CR853" s="32"/>
      <c r="CS853" s="32"/>
      <c r="CT853" s="32"/>
      <c r="CU853" s="32"/>
      <c r="CV853" s="32"/>
      <c r="CW853" s="32"/>
      <c r="CX853" s="32"/>
      <c r="CY853" s="32"/>
      <c r="CZ853" s="32"/>
      <c r="DA853" s="32"/>
      <c r="DB853" s="32"/>
      <c r="DC853" s="32"/>
      <c r="DD853" s="32"/>
      <c r="DE853" s="32"/>
      <c r="DF853" s="32"/>
      <c r="DG853" s="32"/>
      <c r="DH853" s="32"/>
      <c r="DI853" s="32"/>
      <c r="DJ853" s="32"/>
      <c r="DK853" s="32"/>
      <c r="DL853" s="32"/>
      <c r="DM853" s="32"/>
      <c r="DN853" s="32"/>
      <c r="DO853" s="32"/>
      <c r="DP853" s="32"/>
      <c r="DQ853" s="32"/>
      <c r="DR853" s="32"/>
      <c r="DS853" s="32"/>
      <c r="DT853" s="32"/>
      <c r="DU853" s="32"/>
      <c r="DV853" s="32"/>
      <c r="DW853" s="32"/>
      <c r="DX853" s="32"/>
      <c r="DY853" s="32"/>
      <c r="DZ853" s="32"/>
      <c r="EA853" s="32"/>
      <c r="EB853" s="32"/>
      <c r="EC853" s="32"/>
      <c r="ED853" s="32"/>
      <c r="EE853" s="32"/>
      <c r="EF853" s="32"/>
      <c r="EG853" s="32"/>
      <c r="EH853" s="32"/>
      <c r="EI853" s="32"/>
      <c r="EJ853" s="32"/>
      <c r="EK853" s="32"/>
      <c r="EL853" s="32"/>
      <c r="EM853" s="32"/>
      <c r="EN853" s="32"/>
      <c r="EO853" s="32"/>
      <c r="EP853" s="32"/>
      <c r="EQ853" s="32"/>
      <c r="ER853" s="32"/>
      <c r="ES853" s="32"/>
      <c r="ET853" s="32"/>
      <c r="EU853" s="32"/>
      <c r="EV853" s="32"/>
      <c r="EW853" s="32"/>
      <c r="EX853" s="32"/>
      <c r="EY853" s="32"/>
      <c r="EZ853" s="32"/>
      <c r="FA853" s="32"/>
      <c r="FB853" s="32"/>
      <c r="FC853" s="32"/>
      <c r="FD853" s="32"/>
      <c r="FE853" s="32"/>
      <c r="FF853" s="32"/>
      <c r="FG853" s="32"/>
      <c r="FH853" s="32"/>
      <c r="FI853" s="32"/>
      <c r="FJ853" s="32"/>
      <c r="FK853" s="32"/>
      <c r="FL853" s="32"/>
      <c r="FM853" s="32"/>
      <c r="FN853" s="32"/>
      <c r="FO853" s="32"/>
      <c r="FP853" s="32"/>
      <c r="FQ853" s="32"/>
      <c r="FR853" s="32"/>
      <c r="FS853" s="32"/>
      <c r="FT853" s="32"/>
      <c r="FU853" s="32"/>
      <c r="FV853" s="32"/>
      <c r="FW853" s="32"/>
      <c r="FX853" s="32"/>
      <c r="FY853" s="32"/>
      <c r="FZ853" s="32"/>
      <c r="GA853" s="32"/>
      <c r="GB853" s="32"/>
      <c r="GC853" s="32"/>
      <c r="GD853" s="32"/>
      <c r="GE853" s="32"/>
      <c r="GF853" s="32"/>
      <c r="GG853" s="32"/>
      <c r="GH853" s="32"/>
      <c r="GI853" s="32"/>
      <c r="GJ853" s="32"/>
      <c r="GK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</row>
    <row r="854" spans="1:258" ht="18" x14ac:dyDescent="0.25">
      <c r="A854" s="33">
        <f>LOOKUP(2,1/($A$4:$A853&lt;&gt;""),$A$4:$A853)+1</f>
        <v>846</v>
      </c>
      <c r="B854" s="34"/>
      <c r="C854" s="48"/>
      <c r="D854" s="35" t="str">
        <f ca="1">IFERROR(IF($E854="","",VLOOKUP($E854,'Currency Pairs'!$B$4:$D$1001,3,FALSE)),"")</f>
        <v/>
      </c>
      <c r="E854" s="47" t="str">
        <f ca="1">IFERROR(IF($D854="","",VLOOKUP($D854,'Currency Pairs'!$A$4:$B$1001,2,FALSE)),"")</f>
        <v/>
      </c>
      <c r="F854" s="48"/>
      <c r="G854" s="47"/>
      <c r="H854" s="47"/>
      <c r="I854" s="47"/>
      <c r="J854" s="49" t="str">
        <f t="shared" si="28"/>
        <v/>
      </c>
      <c r="K854" s="77"/>
      <c r="L854" s="47"/>
      <c r="M854" s="50"/>
      <c r="N854" s="51" t="str">
        <f>IF(OR($G854="",$L854=""),"",ROUND(IF($F854="Long",(L854-G854),(G854-L854)) * POWER(10, VLOOKUP($D854,'Currency Pairs'!$A:$C,3,FALSE)),0))</f>
        <v/>
      </c>
      <c r="O854" s="93" t="str">
        <f>IF($P854="","",(($P854+$Q854+$R854)/LOOKUP(2,1/($V$4:$V853&lt;&gt;""),$V$4:$V853)))</f>
        <v/>
      </c>
      <c r="P854" s="52"/>
      <c r="Q854" s="52"/>
      <c r="R854" s="52"/>
      <c r="S854" s="40" t="str">
        <f t="shared" si="29"/>
        <v/>
      </c>
      <c r="T854" s="64"/>
      <c r="U854" s="64"/>
      <c r="V854" s="39" t="str">
        <f>IF($P854="","",$P854+$Q854+LOOKUP(2,1/($V$4:$V853&lt;&gt;""),$V$4:$V853))</f>
        <v/>
      </c>
      <c r="W854" s="40"/>
      <c r="X854" s="40"/>
      <c r="Y854" s="33"/>
      <c r="Z854" s="33"/>
      <c r="AA854" s="33"/>
      <c r="AB854" s="33"/>
      <c r="AC854" s="33"/>
      <c r="AD854" s="33"/>
      <c r="AE854" s="33"/>
      <c r="AF854" s="33"/>
      <c r="AG854" s="33"/>
      <c r="AH854" s="33"/>
      <c r="AI854" s="33"/>
      <c r="AJ854" s="33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  <c r="CY854" s="33"/>
      <c r="CZ854" s="33"/>
      <c r="DA854" s="33"/>
      <c r="DB854" s="33"/>
      <c r="DC854" s="33"/>
      <c r="DD854" s="33"/>
      <c r="DE854" s="33"/>
      <c r="DF854" s="33"/>
      <c r="DG854" s="33"/>
      <c r="DH854" s="33"/>
      <c r="DI854" s="33"/>
      <c r="DJ854" s="33"/>
      <c r="DK854" s="33"/>
      <c r="DL854" s="33"/>
      <c r="DM854" s="33"/>
      <c r="DN854" s="33"/>
      <c r="DO854" s="33"/>
      <c r="DP854" s="33"/>
      <c r="DQ854" s="33"/>
      <c r="DR854" s="33"/>
      <c r="DS854" s="33"/>
      <c r="DT854" s="33"/>
      <c r="DU854" s="33"/>
      <c r="DV854" s="33"/>
      <c r="DW854" s="33"/>
      <c r="DX854" s="33"/>
      <c r="DY854" s="33"/>
      <c r="DZ854" s="33"/>
      <c r="EA854" s="33"/>
      <c r="EB854" s="33"/>
      <c r="EC854" s="33"/>
      <c r="ED854" s="33"/>
      <c r="EE854" s="33"/>
      <c r="EF854" s="33"/>
      <c r="EG854" s="33"/>
      <c r="EH854" s="33"/>
      <c r="EI854" s="33"/>
      <c r="EJ854" s="33"/>
      <c r="EK854" s="33"/>
      <c r="EL854" s="33"/>
      <c r="EM854" s="33"/>
      <c r="EN854" s="33"/>
      <c r="EO854" s="33"/>
      <c r="EP854" s="33"/>
      <c r="EQ854" s="33"/>
      <c r="ER854" s="33"/>
      <c r="ES854" s="33"/>
      <c r="ET854" s="33"/>
      <c r="EU854" s="33"/>
      <c r="EV854" s="33"/>
      <c r="EW854" s="33"/>
      <c r="EX854" s="33"/>
      <c r="EY854" s="33"/>
      <c r="EZ854" s="33"/>
      <c r="FA854" s="33"/>
      <c r="FB854" s="33"/>
      <c r="FC854" s="33"/>
      <c r="FD854" s="33"/>
      <c r="FE854" s="33"/>
      <c r="FF854" s="33"/>
      <c r="FG854" s="33"/>
      <c r="FH854" s="33"/>
      <c r="FI854" s="33"/>
      <c r="FJ854" s="33"/>
      <c r="FK854" s="33"/>
      <c r="FL854" s="33"/>
      <c r="FM854" s="33"/>
      <c r="FN854" s="33"/>
      <c r="FO854" s="33"/>
      <c r="FP854" s="33"/>
      <c r="FQ854" s="33"/>
      <c r="FR854" s="33"/>
      <c r="FS854" s="33"/>
      <c r="FT854" s="33"/>
      <c r="FU854" s="33"/>
      <c r="FV854" s="33"/>
      <c r="FW854" s="33"/>
      <c r="FX854" s="33"/>
      <c r="FY854" s="33"/>
      <c r="FZ854" s="33"/>
      <c r="GA854" s="33"/>
      <c r="GB854" s="33"/>
      <c r="GC854" s="33"/>
      <c r="GD854" s="33"/>
      <c r="GE854" s="33"/>
      <c r="GF854" s="33"/>
      <c r="GG854" s="33"/>
      <c r="GH854" s="33"/>
      <c r="GI854" s="33"/>
      <c r="GJ854" s="33"/>
      <c r="GK854" s="33"/>
      <c r="GL854" s="33"/>
      <c r="GM854" s="33"/>
      <c r="GN854" s="33"/>
      <c r="GO854" s="33"/>
      <c r="GP854" s="33"/>
      <c r="GQ854" s="33"/>
      <c r="GR854" s="33"/>
      <c r="GS854" s="33"/>
      <c r="GT854" s="33"/>
      <c r="GU854" s="33"/>
      <c r="GV854" s="33"/>
      <c r="GW854" s="33"/>
      <c r="GX854" s="33"/>
      <c r="GY854" s="33"/>
      <c r="GZ854" s="33"/>
      <c r="HA854" s="33"/>
      <c r="HB854" s="33"/>
      <c r="HC854" s="33"/>
      <c r="HD854" s="33"/>
      <c r="HE854" s="33"/>
      <c r="HF854" s="33"/>
      <c r="HG854" s="33"/>
      <c r="HH854" s="33"/>
      <c r="HI854" s="33"/>
      <c r="HJ854" s="33"/>
      <c r="HK854" s="33"/>
      <c r="HL854" s="33"/>
      <c r="HM854" s="33"/>
      <c r="HN854" s="33"/>
      <c r="HO854" s="33"/>
      <c r="HP854" s="33"/>
      <c r="HQ854" s="33"/>
      <c r="HR854" s="33"/>
      <c r="HS854" s="33"/>
      <c r="HT854" s="33"/>
      <c r="HU854" s="33"/>
      <c r="HV854" s="33"/>
      <c r="HW854" s="33"/>
      <c r="HX854" s="33"/>
      <c r="HY854" s="33"/>
      <c r="HZ854" s="33"/>
      <c r="IA854" s="33"/>
      <c r="IB854" s="33"/>
      <c r="IC854" s="33"/>
      <c r="ID854" s="33"/>
      <c r="IE854" s="33"/>
      <c r="IF854" s="33"/>
      <c r="IG854" s="33"/>
      <c r="IH854" s="33"/>
      <c r="II854" s="33"/>
      <c r="IJ854" s="33"/>
      <c r="IK854" s="33"/>
      <c r="IL854" s="33"/>
      <c r="IM854" s="33"/>
      <c r="IN854" s="33"/>
      <c r="IO854" s="33"/>
      <c r="IP854" s="33"/>
      <c r="IQ854" s="33"/>
      <c r="IR854" s="33"/>
      <c r="IS854" s="33"/>
      <c r="IT854" s="33"/>
      <c r="IU854" s="33"/>
      <c r="IV854" s="33"/>
      <c r="IW854" s="33"/>
      <c r="IX854" s="33"/>
    </row>
    <row r="855" spans="1:258" ht="18" x14ac:dyDescent="0.25">
      <c r="A855" s="24">
        <f>LOOKUP(2,1/($A$4:$A854&lt;&gt;""),$A$4:$A854)+1</f>
        <v>847</v>
      </c>
      <c r="B855" s="25"/>
      <c r="C855" s="42"/>
      <c r="D855" s="26" t="str">
        <f ca="1">IFERROR(IF($E855="","",VLOOKUP($E855,'Currency Pairs'!$B$4:$D$1001,3,FALSE)),"")</f>
        <v/>
      </c>
      <c r="E855" s="41" t="str">
        <f ca="1">IFERROR(IF($D855="","",VLOOKUP($D855,'Currency Pairs'!$A$4:$B$1001,2,FALSE)),"")</f>
        <v/>
      </c>
      <c r="F855" s="42"/>
      <c r="G855" s="41"/>
      <c r="H855" s="41"/>
      <c r="I855" s="41"/>
      <c r="J855" s="43" t="str">
        <f t="shared" si="28"/>
        <v/>
      </c>
      <c r="K855" s="76"/>
      <c r="L855" s="41"/>
      <c r="M855" s="44"/>
      <c r="N855" s="45" t="str">
        <f>IF(OR($G855="",$L855=""),"",ROUND(IF($F855="Long",(L855-G855),(G855-L855)) * POWER(10, VLOOKUP($D855,'Currency Pairs'!$A:$C,3,FALSE)),0))</f>
        <v/>
      </c>
      <c r="O855" s="89" t="str">
        <f>IF($P855="","",(($P855+$Q855+$R855)/LOOKUP(2,1/($V$4:$V854&lt;&gt;""),$V$4:$V854)))</f>
        <v/>
      </c>
      <c r="P855" s="46"/>
      <c r="Q855" s="46"/>
      <c r="R855" s="46"/>
      <c r="S855" s="31" t="str">
        <f t="shared" si="29"/>
        <v/>
      </c>
      <c r="T855" s="63"/>
      <c r="U855" s="63"/>
      <c r="V855" s="30" t="str">
        <f>IF($P855="","",$P855+$Q855+LOOKUP(2,1/($V$4:$V854&lt;&gt;""),$V$4:$V854))</f>
        <v/>
      </c>
      <c r="W855" s="31"/>
      <c r="X855" s="31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32"/>
      <c r="AO855" s="32"/>
      <c r="AP855" s="32"/>
      <c r="AQ855" s="32"/>
      <c r="AR855" s="32"/>
      <c r="AS855" s="32"/>
      <c r="AT855" s="32"/>
      <c r="AU855" s="32"/>
      <c r="AV855" s="32"/>
      <c r="AW855" s="32"/>
      <c r="AX855" s="32"/>
      <c r="AY855" s="32"/>
      <c r="AZ855" s="32"/>
      <c r="BA855" s="32"/>
      <c r="BB855" s="32"/>
      <c r="BC855" s="32"/>
      <c r="BD855" s="32"/>
      <c r="BE855" s="32"/>
      <c r="BF855" s="32"/>
      <c r="BG855" s="32"/>
      <c r="BH855" s="32"/>
      <c r="BI855" s="32"/>
      <c r="BJ855" s="32"/>
      <c r="BK855" s="32"/>
      <c r="BL855" s="32"/>
      <c r="BM855" s="32"/>
      <c r="BN855" s="32"/>
      <c r="BO855" s="32"/>
      <c r="BP855" s="32"/>
      <c r="BQ855" s="32"/>
      <c r="BR855" s="32"/>
      <c r="BS855" s="32"/>
      <c r="BT855" s="32"/>
      <c r="BU855" s="32"/>
      <c r="BV855" s="32"/>
      <c r="BW855" s="32"/>
      <c r="BX855" s="32"/>
      <c r="BY855" s="32"/>
      <c r="BZ855" s="32"/>
      <c r="CA855" s="32"/>
      <c r="CB855" s="32"/>
      <c r="CC855" s="32"/>
      <c r="CD855" s="32"/>
      <c r="CE855" s="32"/>
      <c r="CF855" s="32"/>
      <c r="CG855" s="32"/>
      <c r="CH855" s="32"/>
      <c r="CI855" s="32"/>
      <c r="CJ855" s="32"/>
      <c r="CK855" s="32"/>
      <c r="CL855" s="32"/>
      <c r="CM855" s="32"/>
      <c r="CN855" s="32"/>
      <c r="CO855" s="32"/>
      <c r="CP855" s="32"/>
      <c r="CQ855" s="32"/>
      <c r="CR855" s="32"/>
      <c r="CS855" s="32"/>
      <c r="CT855" s="32"/>
      <c r="CU855" s="32"/>
      <c r="CV855" s="32"/>
      <c r="CW855" s="32"/>
      <c r="CX855" s="32"/>
      <c r="CY855" s="32"/>
      <c r="CZ855" s="32"/>
      <c r="DA855" s="32"/>
      <c r="DB855" s="32"/>
      <c r="DC855" s="32"/>
      <c r="DD855" s="32"/>
      <c r="DE855" s="32"/>
      <c r="DF855" s="32"/>
      <c r="DG855" s="32"/>
      <c r="DH855" s="32"/>
      <c r="DI855" s="32"/>
      <c r="DJ855" s="32"/>
      <c r="DK855" s="32"/>
      <c r="DL855" s="32"/>
      <c r="DM855" s="32"/>
      <c r="DN855" s="32"/>
      <c r="DO855" s="32"/>
      <c r="DP855" s="32"/>
      <c r="DQ855" s="32"/>
      <c r="DR855" s="32"/>
      <c r="DS855" s="32"/>
      <c r="DT855" s="32"/>
      <c r="DU855" s="32"/>
      <c r="DV855" s="32"/>
      <c r="DW855" s="32"/>
      <c r="DX855" s="32"/>
      <c r="DY855" s="32"/>
      <c r="DZ855" s="32"/>
      <c r="EA855" s="32"/>
      <c r="EB855" s="32"/>
      <c r="EC855" s="32"/>
      <c r="ED855" s="32"/>
      <c r="EE855" s="32"/>
      <c r="EF855" s="32"/>
      <c r="EG855" s="32"/>
      <c r="EH855" s="32"/>
      <c r="EI855" s="32"/>
      <c r="EJ855" s="32"/>
      <c r="EK855" s="32"/>
      <c r="EL855" s="32"/>
      <c r="EM855" s="32"/>
      <c r="EN855" s="32"/>
      <c r="EO855" s="32"/>
      <c r="EP855" s="32"/>
      <c r="EQ855" s="32"/>
      <c r="ER855" s="32"/>
      <c r="ES855" s="32"/>
      <c r="ET855" s="32"/>
      <c r="EU855" s="32"/>
      <c r="EV855" s="32"/>
      <c r="EW855" s="32"/>
      <c r="EX855" s="32"/>
      <c r="EY855" s="32"/>
      <c r="EZ855" s="32"/>
      <c r="FA855" s="32"/>
      <c r="FB855" s="32"/>
      <c r="FC855" s="32"/>
      <c r="FD855" s="32"/>
      <c r="FE855" s="32"/>
      <c r="FF855" s="32"/>
      <c r="FG855" s="32"/>
      <c r="FH855" s="32"/>
      <c r="FI855" s="32"/>
      <c r="FJ855" s="32"/>
      <c r="FK855" s="32"/>
      <c r="FL855" s="32"/>
      <c r="FM855" s="32"/>
      <c r="FN855" s="32"/>
      <c r="FO855" s="32"/>
      <c r="FP855" s="32"/>
      <c r="FQ855" s="32"/>
      <c r="FR855" s="32"/>
      <c r="FS855" s="32"/>
      <c r="FT855" s="32"/>
      <c r="FU855" s="32"/>
      <c r="FV855" s="32"/>
      <c r="FW855" s="32"/>
      <c r="FX855" s="32"/>
      <c r="FY855" s="32"/>
      <c r="FZ855" s="32"/>
      <c r="GA855" s="32"/>
      <c r="GB855" s="32"/>
      <c r="GC855" s="32"/>
      <c r="GD855" s="32"/>
      <c r="GE855" s="32"/>
      <c r="GF855" s="32"/>
      <c r="GG855" s="32"/>
      <c r="GH855" s="32"/>
      <c r="GI855" s="32"/>
      <c r="GJ855" s="32"/>
      <c r="GK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</row>
    <row r="856" spans="1:258" ht="18" x14ac:dyDescent="0.25">
      <c r="A856" s="33">
        <f>LOOKUP(2,1/($A$4:$A855&lt;&gt;""),$A$4:$A855)+1</f>
        <v>848</v>
      </c>
      <c r="B856" s="34"/>
      <c r="C856" s="48"/>
      <c r="D856" s="35" t="str">
        <f ca="1">IFERROR(IF($E856="","",VLOOKUP($E856,'Currency Pairs'!$B$4:$D$1001,3,FALSE)),"")</f>
        <v/>
      </c>
      <c r="E856" s="47" t="str">
        <f ca="1">IFERROR(IF($D856="","",VLOOKUP($D856,'Currency Pairs'!$A$4:$B$1001,2,FALSE)),"")</f>
        <v/>
      </c>
      <c r="F856" s="48"/>
      <c r="G856" s="47"/>
      <c r="H856" s="47"/>
      <c r="I856" s="47"/>
      <c r="J856" s="49" t="str">
        <f t="shared" si="28"/>
        <v/>
      </c>
      <c r="K856" s="77"/>
      <c r="L856" s="47"/>
      <c r="M856" s="50"/>
      <c r="N856" s="51" t="str">
        <f>IF(OR($G856="",$L856=""),"",ROUND(IF($F856="Long",(L856-G856),(G856-L856)) * POWER(10, VLOOKUP($D856,'Currency Pairs'!$A:$C,3,FALSE)),0))</f>
        <v/>
      </c>
      <c r="O856" s="93" t="str">
        <f>IF($P856="","",(($P856+$Q856+$R856)/LOOKUP(2,1/($V$4:$V855&lt;&gt;""),$V$4:$V855)))</f>
        <v/>
      </c>
      <c r="P856" s="52"/>
      <c r="Q856" s="52"/>
      <c r="R856" s="52"/>
      <c r="S856" s="40" t="str">
        <f t="shared" si="29"/>
        <v/>
      </c>
      <c r="T856" s="64"/>
      <c r="U856" s="64"/>
      <c r="V856" s="39" t="str">
        <f>IF($P856="","",$P856+$Q856+LOOKUP(2,1/($V$4:$V855&lt;&gt;""),$V$4:$V855))</f>
        <v/>
      </c>
      <c r="W856" s="40"/>
      <c r="X856" s="40"/>
      <c r="Y856" s="33"/>
      <c r="Z856" s="33"/>
      <c r="AA856" s="33"/>
      <c r="AB856" s="33"/>
      <c r="AC856" s="33"/>
      <c r="AD856" s="33"/>
      <c r="AE856" s="33"/>
      <c r="AF856" s="33"/>
      <c r="AG856" s="33"/>
      <c r="AH856" s="33"/>
      <c r="AI856" s="33"/>
      <c r="AJ856" s="33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  <c r="CY856" s="33"/>
      <c r="CZ856" s="33"/>
      <c r="DA856" s="33"/>
      <c r="DB856" s="33"/>
      <c r="DC856" s="33"/>
      <c r="DD856" s="33"/>
      <c r="DE856" s="33"/>
      <c r="DF856" s="33"/>
      <c r="DG856" s="33"/>
      <c r="DH856" s="33"/>
      <c r="DI856" s="33"/>
      <c r="DJ856" s="33"/>
      <c r="DK856" s="33"/>
      <c r="DL856" s="33"/>
      <c r="DM856" s="33"/>
      <c r="DN856" s="33"/>
      <c r="DO856" s="33"/>
      <c r="DP856" s="33"/>
      <c r="DQ856" s="33"/>
      <c r="DR856" s="33"/>
      <c r="DS856" s="33"/>
      <c r="DT856" s="33"/>
      <c r="DU856" s="33"/>
      <c r="DV856" s="33"/>
      <c r="DW856" s="33"/>
      <c r="DX856" s="33"/>
      <c r="DY856" s="33"/>
      <c r="DZ856" s="33"/>
      <c r="EA856" s="33"/>
      <c r="EB856" s="33"/>
      <c r="EC856" s="33"/>
      <c r="ED856" s="33"/>
      <c r="EE856" s="33"/>
      <c r="EF856" s="33"/>
      <c r="EG856" s="33"/>
      <c r="EH856" s="33"/>
      <c r="EI856" s="33"/>
      <c r="EJ856" s="33"/>
      <c r="EK856" s="33"/>
      <c r="EL856" s="33"/>
      <c r="EM856" s="33"/>
      <c r="EN856" s="33"/>
      <c r="EO856" s="33"/>
      <c r="EP856" s="33"/>
      <c r="EQ856" s="33"/>
      <c r="ER856" s="33"/>
      <c r="ES856" s="33"/>
      <c r="ET856" s="33"/>
      <c r="EU856" s="33"/>
      <c r="EV856" s="33"/>
      <c r="EW856" s="33"/>
      <c r="EX856" s="33"/>
      <c r="EY856" s="33"/>
      <c r="EZ856" s="33"/>
      <c r="FA856" s="33"/>
      <c r="FB856" s="33"/>
      <c r="FC856" s="33"/>
      <c r="FD856" s="33"/>
      <c r="FE856" s="33"/>
      <c r="FF856" s="33"/>
      <c r="FG856" s="33"/>
      <c r="FH856" s="33"/>
      <c r="FI856" s="33"/>
      <c r="FJ856" s="33"/>
      <c r="FK856" s="33"/>
      <c r="FL856" s="33"/>
      <c r="FM856" s="33"/>
      <c r="FN856" s="33"/>
      <c r="FO856" s="33"/>
      <c r="FP856" s="33"/>
      <c r="FQ856" s="33"/>
      <c r="FR856" s="33"/>
      <c r="FS856" s="33"/>
      <c r="FT856" s="33"/>
      <c r="FU856" s="33"/>
      <c r="FV856" s="33"/>
      <c r="FW856" s="33"/>
      <c r="FX856" s="33"/>
      <c r="FY856" s="33"/>
      <c r="FZ856" s="33"/>
      <c r="GA856" s="33"/>
      <c r="GB856" s="33"/>
      <c r="GC856" s="33"/>
      <c r="GD856" s="33"/>
      <c r="GE856" s="33"/>
      <c r="GF856" s="33"/>
      <c r="GG856" s="33"/>
      <c r="GH856" s="33"/>
      <c r="GI856" s="33"/>
      <c r="GJ856" s="33"/>
      <c r="GK856" s="33"/>
      <c r="GL856" s="33"/>
      <c r="GM856" s="33"/>
      <c r="GN856" s="33"/>
      <c r="GO856" s="33"/>
      <c r="GP856" s="33"/>
      <c r="GQ856" s="33"/>
      <c r="GR856" s="33"/>
      <c r="GS856" s="33"/>
      <c r="GT856" s="33"/>
      <c r="GU856" s="33"/>
      <c r="GV856" s="33"/>
      <c r="GW856" s="33"/>
      <c r="GX856" s="33"/>
      <c r="GY856" s="33"/>
      <c r="GZ856" s="33"/>
      <c r="HA856" s="33"/>
      <c r="HB856" s="33"/>
      <c r="HC856" s="33"/>
      <c r="HD856" s="33"/>
      <c r="HE856" s="33"/>
      <c r="HF856" s="33"/>
      <c r="HG856" s="33"/>
      <c r="HH856" s="33"/>
      <c r="HI856" s="33"/>
      <c r="HJ856" s="33"/>
      <c r="HK856" s="33"/>
      <c r="HL856" s="33"/>
      <c r="HM856" s="33"/>
      <c r="HN856" s="33"/>
      <c r="HO856" s="33"/>
      <c r="HP856" s="33"/>
      <c r="HQ856" s="33"/>
      <c r="HR856" s="33"/>
      <c r="HS856" s="33"/>
      <c r="HT856" s="33"/>
      <c r="HU856" s="33"/>
      <c r="HV856" s="33"/>
      <c r="HW856" s="33"/>
      <c r="HX856" s="33"/>
      <c r="HY856" s="33"/>
      <c r="HZ856" s="33"/>
      <c r="IA856" s="33"/>
      <c r="IB856" s="33"/>
      <c r="IC856" s="33"/>
      <c r="ID856" s="33"/>
      <c r="IE856" s="33"/>
      <c r="IF856" s="33"/>
      <c r="IG856" s="33"/>
      <c r="IH856" s="33"/>
      <c r="II856" s="33"/>
      <c r="IJ856" s="33"/>
      <c r="IK856" s="33"/>
      <c r="IL856" s="33"/>
      <c r="IM856" s="33"/>
      <c r="IN856" s="33"/>
      <c r="IO856" s="33"/>
      <c r="IP856" s="33"/>
      <c r="IQ856" s="33"/>
      <c r="IR856" s="33"/>
      <c r="IS856" s="33"/>
      <c r="IT856" s="33"/>
      <c r="IU856" s="33"/>
      <c r="IV856" s="33"/>
      <c r="IW856" s="33"/>
      <c r="IX856" s="33"/>
    </row>
    <row r="857" spans="1:258" ht="18" x14ac:dyDescent="0.25">
      <c r="A857" s="24">
        <f>LOOKUP(2,1/($A$4:$A856&lt;&gt;""),$A$4:$A856)+1</f>
        <v>849</v>
      </c>
      <c r="B857" s="25"/>
      <c r="C857" s="42"/>
      <c r="D857" s="26" t="str">
        <f ca="1">IFERROR(IF($E857="","",VLOOKUP($E857,'Currency Pairs'!$B$4:$D$1001,3,FALSE)),"")</f>
        <v/>
      </c>
      <c r="E857" s="41" t="str">
        <f ca="1">IFERROR(IF($D857="","",VLOOKUP($D857,'Currency Pairs'!$A$4:$B$1001,2,FALSE)),"")</f>
        <v/>
      </c>
      <c r="F857" s="42"/>
      <c r="G857" s="41"/>
      <c r="H857" s="41"/>
      <c r="I857" s="41"/>
      <c r="J857" s="43" t="str">
        <f t="shared" si="28"/>
        <v/>
      </c>
      <c r="K857" s="76"/>
      <c r="L857" s="41"/>
      <c r="M857" s="44"/>
      <c r="N857" s="45" t="str">
        <f>IF(OR($G857="",$L857=""),"",ROUND(IF($F857="Long",(L857-G857),(G857-L857)) * POWER(10, VLOOKUP($D857,'Currency Pairs'!$A:$C,3,FALSE)),0))</f>
        <v/>
      </c>
      <c r="O857" s="89" t="str">
        <f>IF($P857="","",(($P857+$Q857+$R857)/LOOKUP(2,1/($V$4:$V856&lt;&gt;""),$V$4:$V856)))</f>
        <v/>
      </c>
      <c r="P857" s="46"/>
      <c r="Q857" s="46"/>
      <c r="R857" s="46"/>
      <c r="S857" s="31" t="str">
        <f t="shared" si="29"/>
        <v/>
      </c>
      <c r="T857" s="63"/>
      <c r="U857" s="63"/>
      <c r="V857" s="30" t="str">
        <f>IF($P857="","",$P857+$Q857+LOOKUP(2,1/($V$4:$V856&lt;&gt;""),$V$4:$V856))</f>
        <v/>
      </c>
      <c r="W857" s="31"/>
      <c r="X857" s="31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32"/>
      <c r="AO857" s="32"/>
      <c r="AP857" s="32"/>
      <c r="AQ857" s="32"/>
      <c r="AR857" s="32"/>
      <c r="AS857" s="32"/>
      <c r="AT857" s="32"/>
      <c r="AU857" s="32"/>
      <c r="AV857" s="32"/>
      <c r="AW857" s="32"/>
      <c r="AX857" s="32"/>
      <c r="AY857" s="32"/>
      <c r="AZ857" s="32"/>
      <c r="BA857" s="32"/>
      <c r="BB857" s="32"/>
      <c r="BC857" s="32"/>
      <c r="BD857" s="32"/>
      <c r="BE857" s="32"/>
      <c r="BF857" s="32"/>
      <c r="BG857" s="32"/>
      <c r="BH857" s="32"/>
      <c r="BI857" s="32"/>
      <c r="BJ857" s="32"/>
      <c r="BK857" s="32"/>
      <c r="BL857" s="32"/>
      <c r="BM857" s="32"/>
      <c r="BN857" s="32"/>
      <c r="BO857" s="32"/>
      <c r="BP857" s="32"/>
      <c r="BQ857" s="32"/>
      <c r="BR857" s="32"/>
      <c r="BS857" s="32"/>
      <c r="BT857" s="32"/>
      <c r="BU857" s="32"/>
      <c r="BV857" s="32"/>
      <c r="BW857" s="32"/>
      <c r="BX857" s="32"/>
      <c r="BY857" s="32"/>
      <c r="BZ857" s="32"/>
      <c r="CA857" s="32"/>
      <c r="CB857" s="32"/>
      <c r="CC857" s="32"/>
      <c r="CD857" s="32"/>
      <c r="CE857" s="32"/>
      <c r="CF857" s="32"/>
      <c r="CG857" s="32"/>
      <c r="CH857" s="32"/>
      <c r="CI857" s="32"/>
      <c r="CJ857" s="32"/>
      <c r="CK857" s="32"/>
      <c r="CL857" s="32"/>
      <c r="CM857" s="32"/>
      <c r="CN857" s="32"/>
      <c r="CO857" s="32"/>
      <c r="CP857" s="32"/>
      <c r="CQ857" s="32"/>
      <c r="CR857" s="32"/>
      <c r="CS857" s="32"/>
      <c r="CT857" s="32"/>
      <c r="CU857" s="32"/>
      <c r="CV857" s="32"/>
      <c r="CW857" s="32"/>
      <c r="CX857" s="32"/>
      <c r="CY857" s="32"/>
      <c r="CZ857" s="32"/>
      <c r="DA857" s="32"/>
      <c r="DB857" s="32"/>
      <c r="DC857" s="32"/>
      <c r="DD857" s="32"/>
      <c r="DE857" s="32"/>
      <c r="DF857" s="32"/>
      <c r="DG857" s="32"/>
      <c r="DH857" s="32"/>
      <c r="DI857" s="32"/>
      <c r="DJ857" s="32"/>
      <c r="DK857" s="32"/>
      <c r="DL857" s="32"/>
      <c r="DM857" s="32"/>
      <c r="DN857" s="32"/>
      <c r="DO857" s="32"/>
      <c r="DP857" s="32"/>
      <c r="DQ857" s="32"/>
      <c r="DR857" s="32"/>
      <c r="DS857" s="32"/>
      <c r="DT857" s="32"/>
      <c r="DU857" s="32"/>
      <c r="DV857" s="32"/>
      <c r="DW857" s="32"/>
      <c r="DX857" s="32"/>
      <c r="DY857" s="32"/>
      <c r="DZ857" s="32"/>
      <c r="EA857" s="32"/>
      <c r="EB857" s="32"/>
      <c r="EC857" s="32"/>
      <c r="ED857" s="32"/>
      <c r="EE857" s="32"/>
      <c r="EF857" s="32"/>
      <c r="EG857" s="32"/>
      <c r="EH857" s="32"/>
      <c r="EI857" s="32"/>
      <c r="EJ857" s="32"/>
      <c r="EK857" s="32"/>
      <c r="EL857" s="32"/>
      <c r="EM857" s="32"/>
      <c r="EN857" s="32"/>
      <c r="EO857" s="32"/>
      <c r="EP857" s="32"/>
      <c r="EQ857" s="32"/>
      <c r="ER857" s="32"/>
      <c r="ES857" s="32"/>
      <c r="ET857" s="32"/>
      <c r="EU857" s="32"/>
      <c r="EV857" s="32"/>
      <c r="EW857" s="32"/>
      <c r="EX857" s="32"/>
      <c r="EY857" s="32"/>
      <c r="EZ857" s="32"/>
      <c r="FA857" s="32"/>
      <c r="FB857" s="32"/>
      <c r="FC857" s="32"/>
      <c r="FD857" s="32"/>
      <c r="FE857" s="32"/>
      <c r="FF857" s="32"/>
      <c r="FG857" s="32"/>
      <c r="FH857" s="32"/>
      <c r="FI857" s="32"/>
      <c r="FJ857" s="32"/>
      <c r="FK857" s="32"/>
      <c r="FL857" s="32"/>
      <c r="FM857" s="32"/>
      <c r="FN857" s="32"/>
      <c r="FO857" s="32"/>
      <c r="FP857" s="32"/>
      <c r="FQ857" s="32"/>
      <c r="FR857" s="32"/>
      <c r="FS857" s="32"/>
      <c r="FT857" s="32"/>
      <c r="FU857" s="32"/>
      <c r="FV857" s="32"/>
      <c r="FW857" s="32"/>
      <c r="FX857" s="32"/>
      <c r="FY857" s="32"/>
      <c r="FZ857" s="32"/>
      <c r="GA857" s="32"/>
      <c r="GB857" s="32"/>
      <c r="GC857" s="32"/>
      <c r="GD857" s="32"/>
      <c r="GE857" s="32"/>
      <c r="GF857" s="32"/>
      <c r="GG857" s="32"/>
      <c r="GH857" s="32"/>
      <c r="GI857" s="32"/>
      <c r="GJ857" s="32"/>
      <c r="GK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</row>
    <row r="858" spans="1:258" ht="18" x14ac:dyDescent="0.25">
      <c r="A858" s="33">
        <f>LOOKUP(2,1/($A$4:$A857&lt;&gt;""),$A$4:$A857)+1</f>
        <v>850</v>
      </c>
      <c r="B858" s="34"/>
      <c r="C858" s="48"/>
      <c r="D858" s="35" t="str">
        <f ca="1">IFERROR(IF($E858="","",VLOOKUP($E858,'Currency Pairs'!$B$4:$D$1001,3,FALSE)),"")</f>
        <v/>
      </c>
      <c r="E858" s="47" t="str">
        <f ca="1">IFERROR(IF($D858="","",VLOOKUP($D858,'Currency Pairs'!$A$4:$B$1001,2,FALSE)),"")</f>
        <v/>
      </c>
      <c r="F858" s="48"/>
      <c r="G858" s="47"/>
      <c r="H858" s="47"/>
      <c r="I858" s="47"/>
      <c r="J858" s="49" t="str">
        <f t="shared" si="28"/>
        <v/>
      </c>
      <c r="K858" s="77"/>
      <c r="L858" s="47"/>
      <c r="M858" s="50"/>
      <c r="N858" s="51" t="str">
        <f>IF(OR($G858="",$L858=""),"",ROUND(IF($F858="Long",(L858-G858),(G858-L858)) * POWER(10, VLOOKUP($D858,'Currency Pairs'!$A:$C,3,FALSE)),0))</f>
        <v/>
      </c>
      <c r="O858" s="93" t="str">
        <f>IF($P858="","",(($P858+$Q858+$R858)/LOOKUP(2,1/($V$4:$V857&lt;&gt;""),$V$4:$V857)))</f>
        <v/>
      </c>
      <c r="P858" s="52"/>
      <c r="Q858" s="52"/>
      <c r="R858" s="52"/>
      <c r="S858" s="40" t="str">
        <f t="shared" si="29"/>
        <v/>
      </c>
      <c r="T858" s="64"/>
      <c r="U858" s="64"/>
      <c r="V858" s="39" t="str">
        <f>IF($P858="","",$P858+$Q858+LOOKUP(2,1/($V$4:$V857&lt;&gt;""),$V$4:$V857))</f>
        <v/>
      </c>
      <c r="W858" s="40"/>
      <c r="X858" s="40"/>
      <c r="Y858" s="33"/>
      <c r="Z858" s="33"/>
      <c r="AA858" s="33"/>
      <c r="AB858" s="33"/>
      <c r="AC858" s="33"/>
      <c r="AD858" s="33"/>
      <c r="AE858" s="33"/>
      <c r="AF858" s="33"/>
      <c r="AG858" s="33"/>
      <c r="AH858" s="33"/>
      <c r="AI858" s="33"/>
      <c r="AJ858" s="33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  <c r="CY858" s="33"/>
      <c r="CZ858" s="33"/>
      <c r="DA858" s="33"/>
      <c r="DB858" s="33"/>
      <c r="DC858" s="33"/>
      <c r="DD858" s="33"/>
      <c r="DE858" s="33"/>
      <c r="DF858" s="33"/>
      <c r="DG858" s="33"/>
      <c r="DH858" s="33"/>
      <c r="DI858" s="33"/>
      <c r="DJ858" s="33"/>
      <c r="DK858" s="33"/>
      <c r="DL858" s="33"/>
      <c r="DM858" s="33"/>
      <c r="DN858" s="33"/>
      <c r="DO858" s="33"/>
      <c r="DP858" s="33"/>
      <c r="DQ858" s="33"/>
      <c r="DR858" s="33"/>
      <c r="DS858" s="33"/>
      <c r="DT858" s="33"/>
      <c r="DU858" s="33"/>
      <c r="DV858" s="33"/>
      <c r="DW858" s="33"/>
      <c r="DX858" s="33"/>
      <c r="DY858" s="33"/>
      <c r="DZ858" s="33"/>
      <c r="EA858" s="33"/>
      <c r="EB858" s="33"/>
      <c r="EC858" s="33"/>
      <c r="ED858" s="33"/>
      <c r="EE858" s="33"/>
      <c r="EF858" s="33"/>
      <c r="EG858" s="33"/>
      <c r="EH858" s="33"/>
      <c r="EI858" s="33"/>
      <c r="EJ858" s="33"/>
      <c r="EK858" s="33"/>
      <c r="EL858" s="33"/>
      <c r="EM858" s="33"/>
      <c r="EN858" s="33"/>
      <c r="EO858" s="33"/>
      <c r="EP858" s="33"/>
      <c r="EQ858" s="33"/>
      <c r="ER858" s="33"/>
      <c r="ES858" s="33"/>
      <c r="ET858" s="33"/>
      <c r="EU858" s="33"/>
      <c r="EV858" s="33"/>
      <c r="EW858" s="33"/>
      <c r="EX858" s="33"/>
      <c r="EY858" s="33"/>
      <c r="EZ858" s="33"/>
      <c r="FA858" s="33"/>
      <c r="FB858" s="33"/>
      <c r="FC858" s="33"/>
      <c r="FD858" s="33"/>
      <c r="FE858" s="33"/>
      <c r="FF858" s="33"/>
      <c r="FG858" s="33"/>
      <c r="FH858" s="33"/>
      <c r="FI858" s="33"/>
      <c r="FJ858" s="33"/>
      <c r="FK858" s="33"/>
      <c r="FL858" s="33"/>
      <c r="FM858" s="33"/>
      <c r="FN858" s="33"/>
      <c r="FO858" s="33"/>
      <c r="FP858" s="33"/>
      <c r="FQ858" s="33"/>
      <c r="FR858" s="33"/>
      <c r="FS858" s="33"/>
      <c r="FT858" s="33"/>
      <c r="FU858" s="33"/>
      <c r="FV858" s="33"/>
      <c r="FW858" s="33"/>
      <c r="FX858" s="33"/>
      <c r="FY858" s="33"/>
      <c r="FZ858" s="33"/>
      <c r="GA858" s="33"/>
      <c r="GB858" s="33"/>
      <c r="GC858" s="33"/>
      <c r="GD858" s="33"/>
      <c r="GE858" s="33"/>
      <c r="GF858" s="33"/>
      <c r="GG858" s="33"/>
      <c r="GH858" s="33"/>
      <c r="GI858" s="33"/>
      <c r="GJ858" s="33"/>
      <c r="GK858" s="33"/>
      <c r="GL858" s="33"/>
      <c r="GM858" s="33"/>
      <c r="GN858" s="33"/>
      <c r="GO858" s="33"/>
      <c r="GP858" s="33"/>
      <c r="GQ858" s="33"/>
      <c r="GR858" s="33"/>
      <c r="GS858" s="33"/>
      <c r="GT858" s="33"/>
      <c r="GU858" s="33"/>
      <c r="GV858" s="33"/>
      <c r="GW858" s="33"/>
      <c r="GX858" s="33"/>
      <c r="GY858" s="33"/>
      <c r="GZ858" s="33"/>
      <c r="HA858" s="33"/>
      <c r="HB858" s="33"/>
      <c r="HC858" s="33"/>
      <c r="HD858" s="33"/>
      <c r="HE858" s="33"/>
      <c r="HF858" s="33"/>
      <c r="HG858" s="33"/>
      <c r="HH858" s="33"/>
      <c r="HI858" s="33"/>
      <c r="HJ858" s="33"/>
      <c r="HK858" s="33"/>
      <c r="HL858" s="33"/>
      <c r="HM858" s="33"/>
      <c r="HN858" s="33"/>
      <c r="HO858" s="33"/>
      <c r="HP858" s="33"/>
      <c r="HQ858" s="33"/>
      <c r="HR858" s="33"/>
      <c r="HS858" s="33"/>
      <c r="HT858" s="33"/>
      <c r="HU858" s="33"/>
      <c r="HV858" s="33"/>
      <c r="HW858" s="33"/>
      <c r="HX858" s="33"/>
      <c r="HY858" s="33"/>
      <c r="HZ858" s="33"/>
      <c r="IA858" s="33"/>
      <c r="IB858" s="33"/>
      <c r="IC858" s="33"/>
      <c r="ID858" s="33"/>
      <c r="IE858" s="33"/>
      <c r="IF858" s="33"/>
      <c r="IG858" s="33"/>
      <c r="IH858" s="33"/>
      <c r="II858" s="33"/>
      <c r="IJ858" s="33"/>
      <c r="IK858" s="33"/>
      <c r="IL858" s="33"/>
      <c r="IM858" s="33"/>
      <c r="IN858" s="33"/>
      <c r="IO858" s="33"/>
      <c r="IP858" s="33"/>
      <c r="IQ858" s="33"/>
      <c r="IR858" s="33"/>
      <c r="IS858" s="33"/>
      <c r="IT858" s="33"/>
      <c r="IU858" s="33"/>
      <c r="IV858" s="33"/>
      <c r="IW858" s="33"/>
      <c r="IX858" s="33"/>
    </row>
    <row r="859" spans="1:258" ht="18" x14ac:dyDescent="0.25">
      <c r="A859" s="24">
        <f>LOOKUP(2,1/($A$4:$A858&lt;&gt;""),$A$4:$A858)+1</f>
        <v>851</v>
      </c>
      <c r="B859" s="25"/>
      <c r="C859" s="42"/>
      <c r="D859" s="26" t="str">
        <f ca="1">IFERROR(IF($E859="","",VLOOKUP($E859,'Currency Pairs'!$B$4:$D$1001,3,FALSE)),"")</f>
        <v/>
      </c>
      <c r="E859" s="41" t="str">
        <f ca="1">IFERROR(IF($D859="","",VLOOKUP($D859,'Currency Pairs'!$A$4:$B$1001,2,FALSE)),"")</f>
        <v/>
      </c>
      <c r="F859" s="42"/>
      <c r="G859" s="41"/>
      <c r="H859" s="41"/>
      <c r="I859" s="41"/>
      <c r="J859" s="43" t="str">
        <f t="shared" si="28"/>
        <v/>
      </c>
      <c r="K859" s="76"/>
      <c r="L859" s="41"/>
      <c r="M859" s="44"/>
      <c r="N859" s="45" t="str">
        <f>IF(OR($G859="",$L859=""),"",ROUND(IF($F859="Long",(L859-G859),(G859-L859)) * POWER(10, VLOOKUP($D859,'Currency Pairs'!$A:$C,3,FALSE)),0))</f>
        <v/>
      </c>
      <c r="O859" s="89" t="str">
        <f>IF($P859="","",(($P859+$Q859+$R859)/LOOKUP(2,1/($V$4:$V858&lt;&gt;""),$V$4:$V858)))</f>
        <v/>
      </c>
      <c r="P859" s="46"/>
      <c r="Q859" s="46"/>
      <c r="R859" s="46"/>
      <c r="S859" s="31" t="str">
        <f t="shared" si="29"/>
        <v/>
      </c>
      <c r="T859" s="63"/>
      <c r="U859" s="63"/>
      <c r="V859" s="30" t="str">
        <f>IF($P859="","",$P859+$Q859+LOOKUP(2,1/($V$4:$V858&lt;&gt;""),$V$4:$V858))</f>
        <v/>
      </c>
      <c r="W859" s="31"/>
      <c r="X859" s="31"/>
      <c r="Y859" s="32"/>
      <c r="Z859" s="32"/>
      <c r="AA859" s="32"/>
      <c r="AB859" s="32"/>
      <c r="AC859" s="32"/>
      <c r="AD859" s="32"/>
      <c r="AE859" s="32"/>
      <c r="AF859" s="32"/>
      <c r="AG859" s="32"/>
      <c r="AH859" s="32"/>
      <c r="AI859" s="32"/>
      <c r="AJ859" s="32"/>
      <c r="AK859" s="32"/>
      <c r="AL859" s="32"/>
      <c r="AM859" s="32"/>
      <c r="AN859" s="32"/>
      <c r="AO859" s="32"/>
      <c r="AP859" s="32"/>
      <c r="AQ859" s="32"/>
      <c r="AR859" s="32"/>
      <c r="AS859" s="32"/>
      <c r="AT859" s="32"/>
      <c r="AU859" s="32"/>
      <c r="AV859" s="32"/>
      <c r="AW859" s="32"/>
      <c r="AX859" s="32"/>
      <c r="AY859" s="32"/>
      <c r="AZ859" s="32"/>
      <c r="BA859" s="32"/>
      <c r="BB859" s="32"/>
      <c r="BC859" s="32"/>
      <c r="BD859" s="32"/>
      <c r="BE859" s="32"/>
      <c r="BF859" s="32"/>
      <c r="BG859" s="32"/>
      <c r="BH859" s="32"/>
      <c r="BI859" s="32"/>
      <c r="BJ859" s="32"/>
      <c r="BK859" s="32"/>
      <c r="BL859" s="32"/>
      <c r="BM859" s="32"/>
      <c r="BN859" s="32"/>
      <c r="BO859" s="32"/>
      <c r="BP859" s="32"/>
      <c r="BQ859" s="32"/>
      <c r="BR859" s="32"/>
      <c r="BS859" s="32"/>
      <c r="BT859" s="32"/>
      <c r="BU859" s="32"/>
      <c r="BV859" s="32"/>
      <c r="BW859" s="32"/>
      <c r="BX859" s="32"/>
      <c r="BY859" s="32"/>
      <c r="BZ859" s="32"/>
      <c r="CA859" s="32"/>
      <c r="CB859" s="32"/>
      <c r="CC859" s="32"/>
      <c r="CD859" s="32"/>
      <c r="CE859" s="32"/>
      <c r="CF859" s="32"/>
      <c r="CG859" s="32"/>
      <c r="CH859" s="32"/>
      <c r="CI859" s="32"/>
      <c r="CJ859" s="32"/>
      <c r="CK859" s="32"/>
      <c r="CL859" s="32"/>
      <c r="CM859" s="32"/>
      <c r="CN859" s="32"/>
      <c r="CO859" s="32"/>
      <c r="CP859" s="32"/>
      <c r="CQ859" s="32"/>
      <c r="CR859" s="32"/>
      <c r="CS859" s="32"/>
      <c r="CT859" s="32"/>
      <c r="CU859" s="32"/>
      <c r="CV859" s="32"/>
      <c r="CW859" s="32"/>
      <c r="CX859" s="32"/>
      <c r="CY859" s="32"/>
      <c r="CZ859" s="32"/>
      <c r="DA859" s="32"/>
      <c r="DB859" s="32"/>
      <c r="DC859" s="32"/>
      <c r="DD859" s="32"/>
      <c r="DE859" s="32"/>
      <c r="DF859" s="32"/>
      <c r="DG859" s="32"/>
      <c r="DH859" s="32"/>
      <c r="DI859" s="32"/>
      <c r="DJ859" s="32"/>
      <c r="DK859" s="32"/>
      <c r="DL859" s="32"/>
      <c r="DM859" s="32"/>
      <c r="DN859" s="32"/>
      <c r="DO859" s="32"/>
      <c r="DP859" s="32"/>
      <c r="DQ859" s="32"/>
      <c r="DR859" s="32"/>
      <c r="DS859" s="32"/>
      <c r="DT859" s="32"/>
      <c r="DU859" s="32"/>
      <c r="DV859" s="32"/>
      <c r="DW859" s="32"/>
      <c r="DX859" s="32"/>
      <c r="DY859" s="32"/>
      <c r="DZ859" s="32"/>
      <c r="EA859" s="32"/>
      <c r="EB859" s="32"/>
      <c r="EC859" s="32"/>
      <c r="ED859" s="32"/>
      <c r="EE859" s="32"/>
      <c r="EF859" s="32"/>
      <c r="EG859" s="32"/>
      <c r="EH859" s="32"/>
      <c r="EI859" s="32"/>
      <c r="EJ859" s="32"/>
      <c r="EK859" s="32"/>
      <c r="EL859" s="32"/>
      <c r="EM859" s="32"/>
      <c r="EN859" s="32"/>
      <c r="EO859" s="32"/>
      <c r="EP859" s="32"/>
      <c r="EQ859" s="32"/>
      <c r="ER859" s="32"/>
      <c r="ES859" s="32"/>
      <c r="ET859" s="32"/>
      <c r="EU859" s="32"/>
      <c r="EV859" s="32"/>
      <c r="EW859" s="32"/>
      <c r="EX859" s="32"/>
      <c r="EY859" s="32"/>
      <c r="EZ859" s="32"/>
      <c r="FA859" s="32"/>
      <c r="FB859" s="32"/>
      <c r="FC859" s="32"/>
      <c r="FD859" s="32"/>
      <c r="FE859" s="32"/>
      <c r="FF859" s="32"/>
      <c r="FG859" s="32"/>
      <c r="FH859" s="32"/>
      <c r="FI859" s="32"/>
      <c r="FJ859" s="32"/>
      <c r="FK859" s="32"/>
      <c r="FL859" s="32"/>
      <c r="FM859" s="32"/>
      <c r="FN859" s="32"/>
      <c r="FO859" s="32"/>
      <c r="FP859" s="32"/>
      <c r="FQ859" s="32"/>
      <c r="FR859" s="32"/>
      <c r="FS859" s="32"/>
      <c r="FT859" s="32"/>
      <c r="FU859" s="32"/>
      <c r="FV859" s="32"/>
      <c r="FW859" s="32"/>
      <c r="FX859" s="32"/>
      <c r="FY859" s="32"/>
      <c r="FZ859" s="32"/>
      <c r="GA859" s="32"/>
      <c r="GB859" s="32"/>
      <c r="GC859" s="32"/>
      <c r="GD859" s="32"/>
      <c r="GE859" s="32"/>
      <c r="GF859" s="32"/>
      <c r="GG859" s="32"/>
      <c r="GH859" s="32"/>
      <c r="GI859" s="32"/>
      <c r="GJ859" s="32"/>
      <c r="GK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</row>
    <row r="860" spans="1:258" ht="18" x14ac:dyDescent="0.25">
      <c r="A860" s="33">
        <f>LOOKUP(2,1/($A$4:$A859&lt;&gt;""),$A$4:$A859)+1</f>
        <v>852</v>
      </c>
      <c r="B860" s="34"/>
      <c r="C860" s="48"/>
      <c r="D860" s="35" t="str">
        <f ca="1">IFERROR(IF($E860="","",VLOOKUP($E860,'Currency Pairs'!$B$4:$D$1001,3,FALSE)),"")</f>
        <v/>
      </c>
      <c r="E860" s="47" t="str">
        <f ca="1">IFERROR(IF($D860="","",VLOOKUP($D860,'Currency Pairs'!$A$4:$B$1001,2,FALSE)),"")</f>
        <v/>
      </c>
      <c r="F860" s="48"/>
      <c r="G860" s="47"/>
      <c r="H860" s="47"/>
      <c r="I860" s="47"/>
      <c r="J860" s="49" t="str">
        <f t="shared" si="28"/>
        <v/>
      </c>
      <c r="K860" s="77"/>
      <c r="L860" s="47"/>
      <c r="M860" s="50"/>
      <c r="N860" s="51" t="str">
        <f>IF(OR($G860="",$L860=""),"",ROUND(IF($F860="Long",(L860-G860),(G860-L860)) * POWER(10, VLOOKUP($D860,'Currency Pairs'!$A:$C,3,FALSE)),0))</f>
        <v/>
      </c>
      <c r="O860" s="93" t="str">
        <f>IF($P860="","",(($P860+$Q860+$R860)/LOOKUP(2,1/($V$4:$V859&lt;&gt;""),$V$4:$V859)))</f>
        <v/>
      </c>
      <c r="P860" s="52"/>
      <c r="Q860" s="52"/>
      <c r="R860" s="52"/>
      <c r="S860" s="40" t="str">
        <f t="shared" si="29"/>
        <v/>
      </c>
      <c r="T860" s="64"/>
      <c r="U860" s="64"/>
      <c r="V860" s="39" t="str">
        <f>IF($P860="","",$P860+$Q860+LOOKUP(2,1/($V$4:$V859&lt;&gt;""),$V$4:$V859))</f>
        <v/>
      </c>
      <c r="W860" s="40"/>
      <c r="X860" s="40"/>
      <c r="Y860" s="33"/>
      <c r="Z860" s="33"/>
      <c r="AA860" s="33"/>
      <c r="AB860" s="33"/>
      <c r="AC860" s="33"/>
      <c r="AD860" s="33"/>
      <c r="AE860" s="33"/>
      <c r="AF860" s="33"/>
      <c r="AG860" s="33"/>
      <c r="AH860" s="33"/>
      <c r="AI860" s="33"/>
      <c r="AJ860" s="33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  <c r="CY860" s="33"/>
      <c r="CZ860" s="33"/>
      <c r="DA860" s="33"/>
      <c r="DB860" s="33"/>
      <c r="DC860" s="33"/>
      <c r="DD860" s="33"/>
      <c r="DE860" s="33"/>
      <c r="DF860" s="33"/>
      <c r="DG860" s="33"/>
      <c r="DH860" s="33"/>
      <c r="DI860" s="33"/>
      <c r="DJ860" s="33"/>
      <c r="DK860" s="33"/>
      <c r="DL860" s="33"/>
      <c r="DM860" s="33"/>
      <c r="DN860" s="33"/>
      <c r="DO860" s="33"/>
      <c r="DP860" s="33"/>
      <c r="DQ860" s="33"/>
      <c r="DR860" s="33"/>
      <c r="DS860" s="33"/>
      <c r="DT860" s="33"/>
      <c r="DU860" s="33"/>
      <c r="DV860" s="33"/>
      <c r="DW860" s="33"/>
      <c r="DX860" s="33"/>
      <c r="DY860" s="33"/>
      <c r="DZ860" s="33"/>
      <c r="EA860" s="33"/>
      <c r="EB860" s="33"/>
      <c r="EC860" s="33"/>
      <c r="ED860" s="33"/>
      <c r="EE860" s="33"/>
      <c r="EF860" s="33"/>
      <c r="EG860" s="33"/>
      <c r="EH860" s="33"/>
      <c r="EI860" s="33"/>
      <c r="EJ860" s="33"/>
      <c r="EK860" s="33"/>
      <c r="EL860" s="33"/>
      <c r="EM860" s="33"/>
      <c r="EN860" s="33"/>
      <c r="EO860" s="33"/>
      <c r="EP860" s="33"/>
      <c r="EQ860" s="33"/>
      <c r="ER860" s="33"/>
      <c r="ES860" s="33"/>
      <c r="ET860" s="33"/>
      <c r="EU860" s="33"/>
      <c r="EV860" s="33"/>
      <c r="EW860" s="33"/>
      <c r="EX860" s="33"/>
      <c r="EY860" s="33"/>
      <c r="EZ860" s="33"/>
      <c r="FA860" s="33"/>
      <c r="FB860" s="33"/>
      <c r="FC860" s="33"/>
      <c r="FD860" s="33"/>
      <c r="FE860" s="33"/>
      <c r="FF860" s="33"/>
      <c r="FG860" s="33"/>
      <c r="FH860" s="33"/>
      <c r="FI860" s="33"/>
      <c r="FJ860" s="33"/>
      <c r="FK860" s="33"/>
      <c r="FL860" s="33"/>
      <c r="FM860" s="33"/>
      <c r="FN860" s="33"/>
      <c r="FO860" s="33"/>
      <c r="FP860" s="33"/>
      <c r="FQ860" s="33"/>
      <c r="FR860" s="33"/>
      <c r="FS860" s="33"/>
      <c r="FT860" s="33"/>
      <c r="FU860" s="33"/>
      <c r="FV860" s="33"/>
      <c r="FW860" s="33"/>
      <c r="FX860" s="33"/>
      <c r="FY860" s="33"/>
      <c r="FZ860" s="33"/>
      <c r="GA860" s="33"/>
      <c r="GB860" s="33"/>
      <c r="GC860" s="33"/>
      <c r="GD860" s="33"/>
      <c r="GE860" s="33"/>
      <c r="GF860" s="33"/>
      <c r="GG860" s="33"/>
      <c r="GH860" s="33"/>
      <c r="GI860" s="33"/>
      <c r="GJ860" s="33"/>
      <c r="GK860" s="33"/>
      <c r="GL860" s="33"/>
      <c r="GM860" s="33"/>
      <c r="GN860" s="33"/>
      <c r="GO860" s="33"/>
      <c r="GP860" s="33"/>
      <c r="GQ860" s="33"/>
      <c r="GR860" s="33"/>
      <c r="GS860" s="33"/>
      <c r="GT860" s="33"/>
      <c r="GU860" s="33"/>
      <c r="GV860" s="33"/>
      <c r="GW860" s="33"/>
      <c r="GX860" s="33"/>
      <c r="GY860" s="33"/>
      <c r="GZ860" s="33"/>
      <c r="HA860" s="33"/>
      <c r="HB860" s="33"/>
      <c r="HC860" s="33"/>
      <c r="HD860" s="33"/>
      <c r="HE860" s="33"/>
      <c r="HF860" s="33"/>
      <c r="HG860" s="33"/>
      <c r="HH860" s="33"/>
      <c r="HI860" s="33"/>
      <c r="HJ860" s="33"/>
      <c r="HK860" s="33"/>
      <c r="HL860" s="33"/>
      <c r="HM860" s="33"/>
      <c r="HN860" s="33"/>
      <c r="HO860" s="33"/>
      <c r="HP860" s="33"/>
      <c r="HQ860" s="33"/>
      <c r="HR860" s="33"/>
      <c r="HS860" s="33"/>
      <c r="HT860" s="33"/>
      <c r="HU860" s="33"/>
      <c r="HV860" s="33"/>
      <c r="HW860" s="33"/>
      <c r="HX860" s="33"/>
      <c r="HY860" s="33"/>
      <c r="HZ860" s="33"/>
      <c r="IA860" s="33"/>
      <c r="IB860" s="33"/>
      <c r="IC860" s="33"/>
      <c r="ID860" s="33"/>
      <c r="IE860" s="33"/>
      <c r="IF860" s="33"/>
      <c r="IG860" s="33"/>
      <c r="IH860" s="33"/>
      <c r="II860" s="33"/>
      <c r="IJ860" s="33"/>
      <c r="IK860" s="33"/>
      <c r="IL860" s="33"/>
      <c r="IM860" s="33"/>
      <c r="IN860" s="33"/>
      <c r="IO860" s="33"/>
      <c r="IP860" s="33"/>
      <c r="IQ860" s="33"/>
      <c r="IR860" s="33"/>
      <c r="IS860" s="33"/>
      <c r="IT860" s="33"/>
      <c r="IU860" s="33"/>
      <c r="IV860" s="33"/>
      <c r="IW860" s="33"/>
      <c r="IX860" s="33"/>
    </row>
    <row r="861" spans="1:258" ht="18" x14ac:dyDescent="0.25">
      <c r="A861" s="24">
        <f>LOOKUP(2,1/($A$4:$A860&lt;&gt;""),$A$4:$A860)+1</f>
        <v>853</v>
      </c>
      <c r="B861" s="25"/>
      <c r="C861" s="42"/>
      <c r="D861" s="26" t="str">
        <f ca="1">IFERROR(IF($E861="","",VLOOKUP($E861,'Currency Pairs'!$B$4:$D$1001,3,FALSE)),"")</f>
        <v/>
      </c>
      <c r="E861" s="41" t="str">
        <f ca="1">IFERROR(IF($D861="","",VLOOKUP($D861,'Currency Pairs'!$A$4:$B$1001,2,FALSE)),"")</f>
        <v/>
      </c>
      <c r="F861" s="42"/>
      <c r="G861" s="41"/>
      <c r="H861" s="41"/>
      <c r="I861" s="41"/>
      <c r="J861" s="43" t="str">
        <f t="shared" si="28"/>
        <v/>
      </c>
      <c r="K861" s="76"/>
      <c r="L861" s="41"/>
      <c r="M861" s="44"/>
      <c r="N861" s="45" t="str">
        <f>IF(OR($G861="",$L861=""),"",ROUND(IF($F861="Long",(L861-G861),(G861-L861)) * POWER(10, VLOOKUP($D861,'Currency Pairs'!$A:$C,3,FALSE)),0))</f>
        <v/>
      </c>
      <c r="O861" s="89" t="str">
        <f>IF($P861="","",(($P861+$Q861+$R861)/LOOKUP(2,1/($V$4:$V860&lt;&gt;""),$V$4:$V860)))</f>
        <v/>
      </c>
      <c r="P861" s="46"/>
      <c r="Q861" s="46"/>
      <c r="R861" s="46"/>
      <c r="S861" s="31" t="str">
        <f t="shared" si="29"/>
        <v/>
      </c>
      <c r="T861" s="63"/>
      <c r="U861" s="63"/>
      <c r="V861" s="30" t="str">
        <f>IF($P861="","",$P861+$Q861+LOOKUP(2,1/($V$4:$V860&lt;&gt;""),$V$4:$V860))</f>
        <v/>
      </c>
      <c r="W861" s="31"/>
      <c r="X861" s="31"/>
      <c r="Y861" s="32"/>
      <c r="Z861" s="32"/>
      <c r="AA861" s="32"/>
      <c r="AB861" s="32"/>
      <c r="AC861" s="32"/>
      <c r="AD861" s="32"/>
      <c r="AE861" s="32"/>
      <c r="AF861" s="32"/>
      <c r="AG861" s="32"/>
      <c r="AH861" s="32"/>
      <c r="AI861" s="32"/>
      <c r="AJ861" s="32"/>
      <c r="AK861" s="32"/>
      <c r="AL861" s="32"/>
      <c r="AM861" s="32"/>
      <c r="AN861" s="32"/>
      <c r="AO861" s="32"/>
      <c r="AP861" s="32"/>
      <c r="AQ861" s="32"/>
      <c r="AR861" s="32"/>
      <c r="AS861" s="32"/>
      <c r="AT861" s="32"/>
      <c r="AU861" s="32"/>
      <c r="AV861" s="32"/>
      <c r="AW861" s="32"/>
      <c r="AX861" s="32"/>
      <c r="AY861" s="32"/>
      <c r="AZ861" s="32"/>
      <c r="BA861" s="32"/>
      <c r="BB861" s="32"/>
      <c r="BC861" s="32"/>
      <c r="BD861" s="32"/>
      <c r="BE861" s="32"/>
      <c r="BF861" s="32"/>
      <c r="BG861" s="32"/>
      <c r="BH861" s="32"/>
      <c r="BI861" s="32"/>
      <c r="BJ861" s="32"/>
      <c r="BK861" s="32"/>
      <c r="BL861" s="32"/>
      <c r="BM861" s="32"/>
      <c r="BN861" s="32"/>
      <c r="BO861" s="32"/>
      <c r="BP861" s="32"/>
      <c r="BQ861" s="32"/>
      <c r="BR861" s="32"/>
      <c r="BS861" s="32"/>
      <c r="BT861" s="32"/>
      <c r="BU861" s="32"/>
      <c r="BV861" s="32"/>
      <c r="BW861" s="32"/>
      <c r="BX861" s="32"/>
      <c r="BY861" s="32"/>
      <c r="BZ861" s="32"/>
      <c r="CA861" s="32"/>
      <c r="CB861" s="32"/>
      <c r="CC861" s="32"/>
      <c r="CD861" s="32"/>
      <c r="CE861" s="32"/>
      <c r="CF861" s="32"/>
      <c r="CG861" s="32"/>
      <c r="CH861" s="32"/>
      <c r="CI861" s="32"/>
      <c r="CJ861" s="32"/>
      <c r="CK861" s="32"/>
      <c r="CL861" s="32"/>
      <c r="CM861" s="32"/>
      <c r="CN861" s="32"/>
      <c r="CO861" s="32"/>
      <c r="CP861" s="32"/>
      <c r="CQ861" s="32"/>
      <c r="CR861" s="32"/>
      <c r="CS861" s="32"/>
      <c r="CT861" s="32"/>
      <c r="CU861" s="32"/>
      <c r="CV861" s="32"/>
      <c r="CW861" s="32"/>
      <c r="CX861" s="32"/>
      <c r="CY861" s="32"/>
      <c r="CZ861" s="32"/>
      <c r="DA861" s="32"/>
      <c r="DB861" s="32"/>
      <c r="DC861" s="32"/>
      <c r="DD861" s="32"/>
      <c r="DE861" s="32"/>
      <c r="DF861" s="32"/>
      <c r="DG861" s="32"/>
      <c r="DH861" s="32"/>
      <c r="DI861" s="32"/>
      <c r="DJ861" s="32"/>
      <c r="DK861" s="32"/>
      <c r="DL861" s="32"/>
      <c r="DM861" s="32"/>
      <c r="DN861" s="32"/>
      <c r="DO861" s="32"/>
      <c r="DP861" s="32"/>
      <c r="DQ861" s="32"/>
      <c r="DR861" s="32"/>
      <c r="DS861" s="32"/>
      <c r="DT861" s="32"/>
      <c r="DU861" s="32"/>
      <c r="DV861" s="32"/>
      <c r="DW861" s="32"/>
      <c r="DX861" s="32"/>
      <c r="DY861" s="32"/>
      <c r="DZ861" s="32"/>
      <c r="EA861" s="32"/>
      <c r="EB861" s="32"/>
      <c r="EC861" s="32"/>
      <c r="ED861" s="32"/>
      <c r="EE861" s="32"/>
      <c r="EF861" s="32"/>
      <c r="EG861" s="32"/>
      <c r="EH861" s="32"/>
      <c r="EI861" s="32"/>
      <c r="EJ861" s="32"/>
      <c r="EK861" s="32"/>
      <c r="EL861" s="32"/>
      <c r="EM861" s="32"/>
      <c r="EN861" s="32"/>
      <c r="EO861" s="32"/>
      <c r="EP861" s="32"/>
      <c r="EQ861" s="32"/>
      <c r="ER861" s="32"/>
      <c r="ES861" s="32"/>
      <c r="ET861" s="32"/>
      <c r="EU861" s="32"/>
      <c r="EV861" s="32"/>
      <c r="EW861" s="32"/>
      <c r="EX861" s="32"/>
      <c r="EY861" s="32"/>
      <c r="EZ861" s="32"/>
      <c r="FA861" s="32"/>
      <c r="FB861" s="32"/>
      <c r="FC861" s="32"/>
      <c r="FD861" s="32"/>
      <c r="FE861" s="32"/>
      <c r="FF861" s="32"/>
      <c r="FG861" s="32"/>
      <c r="FH861" s="32"/>
      <c r="FI861" s="32"/>
      <c r="FJ861" s="32"/>
      <c r="FK861" s="32"/>
      <c r="FL861" s="32"/>
      <c r="FM861" s="32"/>
      <c r="FN861" s="32"/>
      <c r="FO861" s="32"/>
      <c r="FP861" s="32"/>
      <c r="FQ861" s="32"/>
      <c r="FR861" s="32"/>
      <c r="FS861" s="32"/>
      <c r="FT861" s="32"/>
      <c r="FU861" s="32"/>
      <c r="FV861" s="32"/>
      <c r="FW861" s="32"/>
      <c r="FX861" s="32"/>
      <c r="FY861" s="32"/>
      <c r="FZ861" s="32"/>
      <c r="GA861" s="32"/>
      <c r="GB861" s="32"/>
      <c r="GC861" s="32"/>
      <c r="GD861" s="32"/>
      <c r="GE861" s="32"/>
      <c r="GF861" s="32"/>
      <c r="GG861" s="32"/>
      <c r="GH861" s="32"/>
      <c r="GI861" s="32"/>
      <c r="GJ861" s="32"/>
      <c r="GK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</row>
    <row r="862" spans="1:258" ht="18" x14ac:dyDescent="0.25">
      <c r="A862" s="33">
        <f>LOOKUP(2,1/($A$4:$A861&lt;&gt;""),$A$4:$A861)+1</f>
        <v>854</v>
      </c>
      <c r="B862" s="34"/>
      <c r="C862" s="48"/>
      <c r="D862" s="35" t="str">
        <f ca="1">IFERROR(IF($E862="","",VLOOKUP($E862,'Currency Pairs'!$B$4:$D$1001,3,FALSE)),"")</f>
        <v/>
      </c>
      <c r="E862" s="47" t="str">
        <f ca="1">IFERROR(IF($D862="","",VLOOKUP($D862,'Currency Pairs'!$A$4:$B$1001,2,FALSE)),"")</f>
        <v/>
      </c>
      <c r="F862" s="48"/>
      <c r="G862" s="47"/>
      <c r="H862" s="47"/>
      <c r="I862" s="47"/>
      <c r="J862" s="49" t="str">
        <f t="shared" si="28"/>
        <v/>
      </c>
      <c r="K862" s="77"/>
      <c r="L862" s="47"/>
      <c r="M862" s="50"/>
      <c r="N862" s="51" t="str">
        <f>IF(OR($G862="",$L862=""),"",ROUND(IF($F862="Long",(L862-G862),(G862-L862)) * POWER(10, VLOOKUP($D862,'Currency Pairs'!$A:$C,3,FALSE)),0))</f>
        <v/>
      </c>
      <c r="O862" s="93" t="str">
        <f>IF($P862="","",(($P862+$Q862+$R862)/LOOKUP(2,1/($V$4:$V861&lt;&gt;""),$V$4:$V861)))</f>
        <v/>
      </c>
      <c r="P862" s="52"/>
      <c r="Q862" s="52"/>
      <c r="R862" s="52"/>
      <c r="S862" s="40" t="str">
        <f t="shared" si="29"/>
        <v/>
      </c>
      <c r="T862" s="64"/>
      <c r="U862" s="64"/>
      <c r="V862" s="39" t="str">
        <f>IF($P862="","",$P862+$Q862+LOOKUP(2,1/($V$4:$V861&lt;&gt;""),$V$4:$V861))</f>
        <v/>
      </c>
      <c r="W862" s="40"/>
      <c r="X862" s="40"/>
      <c r="Y862" s="33"/>
      <c r="Z862" s="33"/>
      <c r="AA862" s="33"/>
      <c r="AB862" s="33"/>
      <c r="AC862" s="33"/>
      <c r="AD862" s="33"/>
      <c r="AE862" s="33"/>
      <c r="AF862" s="33"/>
      <c r="AG862" s="33"/>
      <c r="AH862" s="33"/>
      <c r="AI862" s="33"/>
      <c r="AJ862" s="33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  <c r="CY862" s="33"/>
      <c r="CZ862" s="33"/>
      <c r="DA862" s="33"/>
      <c r="DB862" s="33"/>
      <c r="DC862" s="33"/>
      <c r="DD862" s="33"/>
      <c r="DE862" s="33"/>
      <c r="DF862" s="33"/>
      <c r="DG862" s="33"/>
      <c r="DH862" s="33"/>
      <c r="DI862" s="33"/>
      <c r="DJ862" s="33"/>
      <c r="DK862" s="33"/>
      <c r="DL862" s="33"/>
      <c r="DM862" s="33"/>
      <c r="DN862" s="33"/>
      <c r="DO862" s="33"/>
      <c r="DP862" s="33"/>
      <c r="DQ862" s="33"/>
      <c r="DR862" s="33"/>
      <c r="DS862" s="33"/>
      <c r="DT862" s="33"/>
      <c r="DU862" s="33"/>
      <c r="DV862" s="33"/>
      <c r="DW862" s="33"/>
      <c r="DX862" s="33"/>
      <c r="DY862" s="33"/>
      <c r="DZ862" s="33"/>
      <c r="EA862" s="33"/>
      <c r="EB862" s="33"/>
      <c r="EC862" s="33"/>
      <c r="ED862" s="33"/>
      <c r="EE862" s="33"/>
      <c r="EF862" s="33"/>
      <c r="EG862" s="33"/>
      <c r="EH862" s="33"/>
      <c r="EI862" s="33"/>
      <c r="EJ862" s="33"/>
      <c r="EK862" s="33"/>
      <c r="EL862" s="33"/>
      <c r="EM862" s="33"/>
      <c r="EN862" s="33"/>
      <c r="EO862" s="33"/>
      <c r="EP862" s="33"/>
      <c r="EQ862" s="33"/>
      <c r="ER862" s="33"/>
      <c r="ES862" s="33"/>
      <c r="ET862" s="33"/>
      <c r="EU862" s="33"/>
      <c r="EV862" s="33"/>
      <c r="EW862" s="33"/>
      <c r="EX862" s="33"/>
      <c r="EY862" s="33"/>
      <c r="EZ862" s="33"/>
      <c r="FA862" s="33"/>
      <c r="FB862" s="33"/>
      <c r="FC862" s="33"/>
      <c r="FD862" s="33"/>
      <c r="FE862" s="33"/>
      <c r="FF862" s="33"/>
      <c r="FG862" s="33"/>
      <c r="FH862" s="33"/>
      <c r="FI862" s="33"/>
      <c r="FJ862" s="33"/>
      <c r="FK862" s="33"/>
      <c r="FL862" s="33"/>
      <c r="FM862" s="33"/>
      <c r="FN862" s="33"/>
      <c r="FO862" s="33"/>
      <c r="FP862" s="33"/>
      <c r="FQ862" s="33"/>
      <c r="FR862" s="33"/>
      <c r="FS862" s="33"/>
      <c r="FT862" s="33"/>
      <c r="FU862" s="33"/>
      <c r="FV862" s="33"/>
      <c r="FW862" s="33"/>
      <c r="FX862" s="33"/>
      <c r="FY862" s="33"/>
      <c r="FZ862" s="33"/>
      <c r="GA862" s="33"/>
      <c r="GB862" s="33"/>
      <c r="GC862" s="33"/>
      <c r="GD862" s="33"/>
      <c r="GE862" s="33"/>
      <c r="GF862" s="33"/>
      <c r="GG862" s="33"/>
      <c r="GH862" s="33"/>
      <c r="GI862" s="33"/>
      <c r="GJ862" s="33"/>
      <c r="GK862" s="33"/>
      <c r="GL862" s="33"/>
      <c r="GM862" s="33"/>
      <c r="GN862" s="33"/>
      <c r="GO862" s="33"/>
      <c r="GP862" s="33"/>
      <c r="GQ862" s="33"/>
      <c r="GR862" s="33"/>
      <c r="GS862" s="33"/>
      <c r="GT862" s="33"/>
      <c r="GU862" s="33"/>
      <c r="GV862" s="33"/>
      <c r="GW862" s="33"/>
      <c r="GX862" s="33"/>
      <c r="GY862" s="33"/>
      <c r="GZ862" s="33"/>
      <c r="HA862" s="33"/>
      <c r="HB862" s="33"/>
      <c r="HC862" s="33"/>
      <c r="HD862" s="33"/>
      <c r="HE862" s="33"/>
      <c r="HF862" s="33"/>
      <c r="HG862" s="33"/>
      <c r="HH862" s="33"/>
      <c r="HI862" s="33"/>
      <c r="HJ862" s="33"/>
      <c r="HK862" s="33"/>
      <c r="HL862" s="33"/>
      <c r="HM862" s="33"/>
      <c r="HN862" s="33"/>
      <c r="HO862" s="33"/>
      <c r="HP862" s="33"/>
      <c r="HQ862" s="33"/>
      <c r="HR862" s="33"/>
      <c r="HS862" s="33"/>
      <c r="HT862" s="33"/>
      <c r="HU862" s="33"/>
      <c r="HV862" s="33"/>
      <c r="HW862" s="33"/>
      <c r="HX862" s="33"/>
      <c r="HY862" s="33"/>
      <c r="HZ862" s="33"/>
      <c r="IA862" s="33"/>
      <c r="IB862" s="33"/>
      <c r="IC862" s="33"/>
      <c r="ID862" s="33"/>
      <c r="IE862" s="33"/>
      <c r="IF862" s="33"/>
      <c r="IG862" s="33"/>
      <c r="IH862" s="33"/>
      <c r="II862" s="33"/>
      <c r="IJ862" s="33"/>
      <c r="IK862" s="33"/>
      <c r="IL862" s="33"/>
      <c r="IM862" s="33"/>
      <c r="IN862" s="33"/>
      <c r="IO862" s="33"/>
      <c r="IP862" s="33"/>
      <c r="IQ862" s="33"/>
      <c r="IR862" s="33"/>
      <c r="IS862" s="33"/>
      <c r="IT862" s="33"/>
      <c r="IU862" s="33"/>
      <c r="IV862" s="33"/>
      <c r="IW862" s="33"/>
      <c r="IX862" s="33"/>
    </row>
    <row r="863" spans="1:258" ht="18" x14ac:dyDescent="0.25">
      <c r="A863" s="24">
        <f>LOOKUP(2,1/($A$4:$A862&lt;&gt;""),$A$4:$A862)+1</f>
        <v>855</v>
      </c>
      <c r="B863" s="25"/>
      <c r="C863" s="42"/>
      <c r="D863" s="26" t="str">
        <f ca="1">IFERROR(IF($E863="","",VLOOKUP($E863,'Currency Pairs'!$B$4:$D$1001,3,FALSE)),"")</f>
        <v/>
      </c>
      <c r="E863" s="41" t="str">
        <f ca="1">IFERROR(IF($D863="","",VLOOKUP($D863,'Currency Pairs'!$A$4:$B$1001,2,FALSE)),"")</f>
        <v/>
      </c>
      <c r="F863" s="42"/>
      <c r="G863" s="41"/>
      <c r="H863" s="41"/>
      <c r="I863" s="41"/>
      <c r="J863" s="43" t="str">
        <f t="shared" si="28"/>
        <v/>
      </c>
      <c r="K863" s="76"/>
      <c r="L863" s="41"/>
      <c r="M863" s="44"/>
      <c r="N863" s="45" t="str">
        <f>IF(OR($G863="",$L863=""),"",ROUND(IF($F863="Long",(L863-G863),(G863-L863)) * POWER(10, VLOOKUP($D863,'Currency Pairs'!$A:$C,3,FALSE)),0))</f>
        <v/>
      </c>
      <c r="O863" s="89" t="str">
        <f>IF($P863="","",(($P863+$Q863+$R863)/LOOKUP(2,1/($V$4:$V862&lt;&gt;""),$V$4:$V862)))</f>
        <v/>
      </c>
      <c r="P863" s="46"/>
      <c r="Q863" s="46"/>
      <c r="R863" s="46"/>
      <c r="S863" s="31" t="str">
        <f t="shared" si="29"/>
        <v/>
      </c>
      <c r="T863" s="63"/>
      <c r="U863" s="63"/>
      <c r="V863" s="30" t="str">
        <f>IF($P863="","",$P863+$Q863+LOOKUP(2,1/($V$4:$V862&lt;&gt;""),$V$4:$V862))</f>
        <v/>
      </c>
      <c r="W863" s="31"/>
      <c r="X863" s="31"/>
      <c r="Y863" s="32"/>
      <c r="Z863" s="32"/>
      <c r="AA863" s="32"/>
      <c r="AB863" s="32"/>
      <c r="AC863" s="32"/>
      <c r="AD863" s="32"/>
      <c r="AE863" s="32"/>
      <c r="AF863" s="32"/>
      <c r="AG863" s="32"/>
      <c r="AH863" s="32"/>
      <c r="AI863" s="32"/>
      <c r="AJ863" s="32"/>
      <c r="AK863" s="32"/>
      <c r="AL863" s="32"/>
      <c r="AM863" s="32"/>
      <c r="AN863" s="32"/>
      <c r="AO863" s="32"/>
      <c r="AP863" s="32"/>
      <c r="AQ863" s="32"/>
      <c r="AR863" s="32"/>
      <c r="AS863" s="32"/>
      <c r="AT863" s="32"/>
      <c r="AU863" s="32"/>
      <c r="AV863" s="32"/>
      <c r="AW863" s="32"/>
      <c r="AX863" s="32"/>
      <c r="AY863" s="32"/>
      <c r="AZ863" s="32"/>
      <c r="BA863" s="32"/>
      <c r="BB863" s="32"/>
      <c r="BC863" s="32"/>
      <c r="BD863" s="32"/>
      <c r="BE863" s="32"/>
      <c r="BF863" s="32"/>
      <c r="BG863" s="32"/>
      <c r="BH863" s="32"/>
      <c r="BI863" s="32"/>
      <c r="BJ863" s="32"/>
      <c r="BK863" s="32"/>
      <c r="BL863" s="32"/>
      <c r="BM863" s="32"/>
      <c r="BN863" s="32"/>
      <c r="BO863" s="32"/>
      <c r="BP863" s="32"/>
      <c r="BQ863" s="32"/>
      <c r="BR863" s="32"/>
      <c r="BS863" s="32"/>
      <c r="BT863" s="32"/>
      <c r="BU863" s="32"/>
      <c r="BV863" s="32"/>
      <c r="BW863" s="32"/>
      <c r="BX863" s="32"/>
      <c r="BY863" s="32"/>
      <c r="BZ863" s="32"/>
      <c r="CA863" s="32"/>
      <c r="CB863" s="32"/>
      <c r="CC863" s="32"/>
      <c r="CD863" s="32"/>
      <c r="CE863" s="32"/>
      <c r="CF863" s="32"/>
      <c r="CG863" s="32"/>
      <c r="CH863" s="32"/>
      <c r="CI863" s="32"/>
      <c r="CJ863" s="32"/>
      <c r="CK863" s="32"/>
      <c r="CL863" s="32"/>
      <c r="CM863" s="32"/>
      <c r="CN863" s="32"/>
      <c r="CO863" s="32"/>
      <c r="CP863" s="32"/>
      <c r="CQ863" s="32"/>
      <c r="CR863" s="32"/>
      <c r="CS863" s="32"/>
      <c r="CT863" s="32"/>
      <c r="CU863" s="32"/>
      <c r="CV863" s="32"/>
      <c r="CW863" s="32"/>
      <c r="CX863" s="32"/>
      <c r="CY863" s="32"/>
      <c r="CZ863" s="32"/>
      <c r="DA863" s="32"/>
      <c r="DB863" s="32"/>
      <c r="DC863" s="32"/>
      <c r="DD863" s="32"/>
      <c r="DE863" s="32"/>
      <c r="DF863" s="32"/>
      <c r="DG863" s="32"/>
      <c r="DH863" s="32"/>
      <c r="DI863" s="32"/>
      <c r="DJ863" s="32"/>
      <c r="DK863" s="32"/>
      <c r="DL863" s="32"/>
      <c r="DM863" s="32"/>
      <c r="DN863" s="32"/>
      <c r="DO863" s="32"/>
      <c r="DP863" s="32"/>
      <c r="DQ863" s="32"/>
      <c r="DR863" s="32"/>
      <c r="DS863" s="32"/>
      <c r="DT863" s="32"/>
      <c r="DU863" s="32"/>
      <c r="DV863" s="32"/>
      <c r="DW863" s="32"/>
      <c r="DX863" s="32"/>
      <c r="DY863" s="32"/>
      <c r="DZ863" s="32"/>
      <c r="EA863" s="32"/>
      <c r="EB863" s="32"/>
      <c r="EC863" s="32"/>
      <c r="ED863" s="32"/>
      <c r="EE863" s="32"/>
      <c r="EF863" s="32"/>
      <c r="EG863" s="32"/>
      <c r="EH863" s="32"/>
      <c r="EI863" s="32"/>
      <c r="EJ863" s="32"/>
      <c r="EK863" s="32"/>
      <c r="EL863" s="32"/>
      <c r="EM863" s="32"/>
      <c r="EN863" s="32"/>
      <c r="EO863" s="32"/>
      <c r="EP863" s="32"/>
      <c r="EQ863" s="32"/>
      <c r="ER863" s="32"/>
      <c r="ES863" s="32"/>
      <c r="ET863" s="32"/>
      <c r="EU863" s="32"/>
      <c r="EV863" s="32"/>
      <c r="EW863" s="32"/>
      <c r="EX863" s="32"/>
      <c r="EY863" s="32"/>
      <c r="EZ863" s="32"/>
      <c r="FA863" s="32"/>
      <c r="FB863" s="32"/>
      <c r="FC863" s="32"/>
      <c r="FD863" s="32"/>
      <c r="FE863" s="32"/>
      <c r="FF863" s="32"/>
      <c r="FG863" s="32"/>
      <c r="FH863" s="32"/>
      <c r="FI863" s="32"/>
      <c r="FJ863" s="32"/>
      <c r="FK863" s="32"/>
      <c r="FL863" s="32"/>
      <c r="FM863" s="32"/>
      <c r="FN863" s="32"/>
      <c r="FO863" s="32"/>
      <c r="FP863" s="32"/>
      <c r="FQ863" s="32"/>
      <c r="FR863" s="32"/>
      <c r="FS863" s="32"/>
      <c r="FT863" s="32"/>
      <c r="FU863" s="32"/>
      <c r="FV863" s="32"/>
      <c r="FW863" s="32"/>
      <c r="FX863" s="32"/>
      <c r="FY863" s="32"/>
      <c r="FZ863" s="32"/>
      <c r="GA863" s="32"/>
      <c r="GB863" s="32"/>
      <c r="GC863" s="32"/>
      <c r="GD863" s="32"/>
      <c r="GE863" s="32"/>
      <c r="GF863" s="32"/>
      <c r="GG863" s="32"/>
      <c r="GH863" s="32"/>
      <c r="GI863" s="32"/>
      <c r="GJ863" s="32"/>
      <c r="GK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</row>
    <row r="864" spans="1:258" ht="18" x14ac:dyDescent="0.25">
      <c r="A864" s="33">
        <f>LOOKUP(2,1/($A$4:$A863&lt;&gt;""),$A$4:$A863)+1</f>
        <v>856</v>
      </c>
      <c r="B864" s="34"/>
      <c r="C864" s="48"/>
      <c r="D864" s="35" t="str">
        <f ca="1">IFERROR(IF($E864="","",VLOOKUP($E864,'Currency Pairs'!$B$4:$D$1001,3,FALSE)),"")</f>
        <v/>
      </c>
      <c r="E864" s="47" t="str">
        <f ca="1">IFERROR(IF($D864="","",VLOOKUP($D864,'Currency Pairs'!$A$4:$B$1001,2,FALSE)),"")</f>
        <v/>
      </c>
      <c r="F864" s="48"/>
      <c r="G864" s="47"/>
      <c r="H864" s="47"/>
      <c r="I864" s="47"/>
      <c r="J864" s="49" t="str">
        <f t="shared" si="28"/>
        <v/>
      </c>
      <c r="K864" s="77"/>
      <c r="L864" s="47"/>
      <c r="M864" s="50"/>
      <c r="N864" s="51" t="str">
        <f>IF(OR($G864="",$L864=""),"",ROUND(IF($F864="Long",(L864-G864),(G864-L864)) * POWER(10, VLOOKUP($D864,'Currency Pairs'!$A:$C,3,FALSE)),0))</f>
        <v/>
      </c>
      <c r="O864" s="93" t="str">
        <f>IF($P864="","",(($P864+$Q864+$R864)/LOOKUP(2,1/($V$4:$V863&lt;&gt;""),$V$4:$V863)))</f>
        <v/>
      </c>
      <c r="P864" s="52"/>
      <c r="Q864" s="52"/>
      <c r="R864" s="52"/>
      <c r="S864" s="40" t="str">
        <f t="shared" si="29"/>
        <v/>
      </c>
      <c r="T864" s="64"/>
      <c r="U864" s="64"/>
      <c r="V864" s="39" t="str">
        <f>IF($P864="","",$P864+$Q864+LOOKUP(2,1/($V$4:$V863&lt;&gt;""),$V$4:$V863))</f>
        <v/>
      </c>
      <c r="W864" s="40"/>
      <c r="X864" s="40"/>
      <c r="Y864" s="33"/>
      <c r="Z864" s="33"/>
      <c r="AA864" s="33"/>
      <c r="AB864" s="33"/>
      <c r="AC864" s="33"/>
      <c r="AD864" s="33"/>
      <c r="AE864" s="33"/>
      <c r="AF864" s="33"/>
      <c r="AG864" s="33"/>
      <c r="AH864" s="33"/>
      <c r="AI864" s="33"/>
      <c r="AJ864" s="33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  <c r="CY864" s="33"/>
      <c r="CZ864" s="33"/>
      <c r="DA864" s="33"/>
      <c r="DB864" s="33"/>
      <c r="DC864" s="33"/>
      <c r="DD864" s="33"/>
      <c r="DE864" s="33"/>
      <c r="DF864" s="33"/>
      <c r="DG864" s="33"/>
      <c r="DH864" s="33"/>
      <c r="DI864" s="33"/>
      <c r="DJ864" s="33"/>
      <c r="DK864" s="33"/>
      <c r="DL864" s="33"/>
      <c r="DM864" s="33"/>
      <c r="DN864" s="33"/>
      <c r="DO864" s="33"/>
      <c r="DP864" s="33"/>
      <c r="DQ864" s="33"/>
      <c r="DR864" s="33"/>
      <c r="DS864" s="33"/>
      <c r="DT864" s="33"/>
      <c r="DU864" s="33"/>
      <c r="DV864" s="33"/>
      <c r="DW864" s="33"/>
      <c r="DX864" s="33"/>
      <c r="DY864" s="33"/>
      <c r="DZ864" s="33"/>
      <c r="EA864" s="33"/>
      <c r="EB864" s="33"/>
      <c r="EC864" s="33"/>
      <c r="ED864" s="33"/>
      <c r="EE864" s="33"/>
      <c r="EF864" s="33"/>
      <c r="EG864" s="33"/>
      <c r="EH864" s="33"/>
      <c r="EI864" s="33"/>
      <c r="EJ864" s="33"/>
      <c r="EK864" s="33"/>
      <c r="EL864" s="33"/>
      <c r="EM864" s="33"/>
      <c r="EN864" s="33"/>
      <c r="EO864" s="33"/>
      <c r="EP864" s="33"/>
      <c r="EQ864" s="33"/>
      <c r="ER864" s="33"/>
      <c r="ES864" s="33"/>
      <c r="ET864" s="33"/>
      <c r="EU864" s="33"/>
      <c r="EV864" s="33"/>
      <c r="EW864" s="33"/>
      <c r="EX864" s="33"/>
      <c r="EY864" s="33"/>
      <c r="EZ864" s="33"/>
      <c r="FA864" s="33"/>
      <c r="FB864" s="33"/>
      <c r="FC864" s="33"/>
      <c r="FD864" s="33"/>
      <c r="FE864" s="33"/>
      <c r="FF864" s="33"/>
      <c r="FG864" s="33"/>
      <c r="FH864" s="33"/>
      <c r="FI864" s="33"/>
      <c r="FJ864" s="33"/>
      <c r="FK864" s="33"/>
      <c r="FL864" s="33"/>
      <c r="FM864" s="33"/>
      <c r="FN864" s="33"/>
      <c r="FO864" s="33"/>
      <c r="FP864" s="33"/>
      <c r="FQ864" s="33"/>
      <c r="FR864" s="33"/>
      <c r="FS864" s="33"/>
      <c r="FT864" s="33"/>
      <c r="FU864" s="33"/>
      <c r="FV864" s="33"/>
      <c r="FW864" s="33"/>
      <c r="FX864" s="33"/>
      <c r="FY864" s="33"/>
      <c r="FZ864" s="33"/>
      <c r="GA864" s="33"/>
      <c r="GB864" s="33"/>
      <c r="GC864" s="33"/>
      <c r="GD864" s="33"/>
      <c r="GE864" s="33"/>
      <c r="GF864" s="33"/>
      <c r="GG864" s="33"/>
      <c r="GH864" s="33"/>
      <c r="GI864" s="33"/>
      <c r="GJ864" s="33"/>
      <c r="GK864" s="33"/>
      <c r="GL864" s="33"/>
      <c r="GM864" s="33"/>
      <c r="GN864" s="33"/>
      <c r="GO864" s="33"/>
      <c r="GP864" s="33"/>
      <c r="GQ864" s="33"/>
      <c r="GR864" s="33"/>
      <c r="GS864" s="33"/>
      <c r="GT864" s="33"/>
      <c r="GU864" s="33"/>
      <c r="GV864" s="33"/>
      <c r="GW864" s="33"/>
      <c r="GX864" s="33"/>
      <c r="GY864" s="33"/>
      <c r="GZ864" s="33"/>
      <c r="HA864" s="33"/>
      <c r="HB864" s="33"/>
      <c r="HC864" s="33"/>
      <c r="HD864" s="33"/>
      <c r="HE864" s="33"/>
      <c r="HF864" s="33"/>
      <c r="HG864" s="33"/>
      <c r="HH864" s="33"/>
      <c r="HI864" s="33"/>
      <c r="HJ864" s="33"/>
      <c r="HK864" s="33"/>
      <c r="HL864" s="33"/>
      <c r="HM864" s="33"/>
      <c r="HN864" s="33"/>
      <c r="HO864" s="33"/>
      <c r="HP864" s="33"/>
      <c r="HQ864" s="33"/>
      <c r="HR864" s="33"/>
      <c r="HS864" s="33"/>
      <c r="HT864" s="33"/>
      <c r="HU864" s="33"/>
      <c r="HV864" s="33"/>
      <c r="HW864" s="33"/>
      <c r="HX864" s="33"/>
      <c r="HY864" s="33"/>
      <c r="HZ864" s="33"/>
      <c r="IA864" s="33"/>
      <c r="IB864" s="33"/>
      <c r="IC864" s="33"/>
      <c r="ID864" s="33"/>
      <c r="IE864" s="33"/>
      <c r="IF864" s="33"/>
      <c r="IG864" s="33"/>
      <c r="IH864" s="33"/>
      <c r="II864" s="33"/>
      <c r="IJ864" s="33"/>
      <c r="IK864" s="33"/>
      <c r="IL864" s="33"/>
      <c r="IM864" s="33"/>
      <c r="IN864" s="33"/>
      <c r="IO864" s="33"/>
      <c r="IP864" s="33"/>
      <c r="IQ864" s="33"/>
      <c r="IR864" s="33"/>
      <c r="IS864" s="33"/>
      <c r="IT864" s="33"/>
      <c r="IU864" s="33"/>
      <c r="IV864" s="33"/>
      <c r="IW864" s="33"/>
      <c r="IX864" s="33"/>
    </row>
    <row r="865" spans="1:258" ht="18" x14ac:dyDescent="0.25">
      <c r="A865" s="24">
        <f>LOOKUP(2,1/($A$4:$A864&lt;&gt;""),$A$4:$A864)+1</f>
        <v>857</v>
      </c>
      <c r="B865" s="25"/>
      <c r="C865" s="42"/>
      <c r="D865" s="26" t="str">
        <f ca="1">IFERROR(IF($E865="","",VLOOKUP($E865,'Currency Pairs'!$B$4:$D$1001,3,FALSE)),"")</f>
        <v/>
      </c>
      <c r="E865" s="41" t="str">
        <f ca="1">IFERROR(IF($D865="","",VLOOKUP($D865,'Currency Pairs'!$A$4:$B$1001,2,FALSE)),"")</f>
        <v/>
      </c>
      <c r="F865" s="42"/>
      <c r="G865" s="41"/>
      <c r="H865" s="41"/>
      <c r="I865" s="41"/>
      <c r="J865" s="43" t="str">
        <f t="shared" si="28"/>
        <v/>
      </c>
      <c r="K865" s="76"/>
      <c r="L865" s="41"/>
      <c r="M865" s="44"/>
      <c r="N865" s="45" t="str">
        <f>IF(OR($G865="",$L865=""),"",ROUND(IF($F865="Long",(L865-G865),(G865-L865)) * POWER(10, VLOOKUP($D865,'Currency Pairs'!$A:$C,3,FALSE)),0))</f>
        <v/>
      </c>
      <c r="O865" s="89" t="str">
        <f>IF($P865="","",(($P865+$Q865+$R865)/LOOKUP(2,1/($V$4:$V864&lt;&gt;""),$V$4:$V864)))</f>
        <v/>
      </c>
      <c r="P865" s="46"/>
      <c r="Q865" s="46"/>
      <c r="R865" s="46"/>
      <c r="S865" s="31" t="str">
        <f t="shared" si="29"/>
        <v/>
      </c>
      <c r="T865" s="63"/>
      <c r="U865" s="63"/>
      <c r="V865" s="30" t="str">
        <f>IF($P865="","",$P865+$Q865+LOOKUP(2,1/($V$4:$V864&lt;&gt;""),$V$4:$V864))</f>
        <v/>
      </c>
      <c r="W865" s="31"/>
      <c r="X865" s="31"/>
      <c r="Y865" s="32"/>
      <c r="Z865" s="32"/>
      <c r="AA865" s="32"/>
      <c r="AB865" s="32"/>
      <c r="AC865" s="32"/>
      <c r="AD865" s="32"/>
      <c r="AE865" s="32"/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  <c r="AP865" s="32"/>
      <c r="AQ865" s="32"/>
      <c r="AR865" s="32"/>
      <c r="AS865" s="32"/>
      <c r="AT865" s="32"/>
      <c r="AU865" s="32"/>
      <c r="AV865" s="32"/>
      <c r="AW865" s="32"/>
      <c r="AX865" s="32"/>
      <c r="AY865" s="32"/>
      <c r="AZ865" s="32"/>
      <c r="BA865" s="32"/>
      <c r="BB865" s="32"/>
      <c r="BC865" s="32"/>
      <c r="BD865" s="32"/>
      <c r="BE865" s="32"/>
      <c r="BF865" s="32"/>
      <c r="BG865" s="32"/>
      <c r="BH865" s="32"/>
      <c r="BI865" s="32"/>
      <c r="BJ865" s="32"/>
      <c r="BK865" s="32"/>
      <c r="BL865" s="32"/>
      <c r="BM865" s="32"/>
      <c r="BN865" s="32"/>
      <c r="BO865" s="32"/>
      <c r="BP865" s="32"/>
      <c r="BQ865" s="32"/>
      <c r="BR865" s="32"/>
      <c r="BS865" s="32"/>
      <c r="BT865" s="32"/>
      <c r="BU865" s="32"/>
      <c r="BV865" s="32"/>
      <c r="BW865" s="32"/>
      <c r="BX865" s="32"/>
      <c r="BY865" s="32"/>
      <c r="BZ865" s="32"/>
      <c r="CA865" s="32"/>
      <c r="CB865" s="32"/>
      <c r="CC865" s="32"/>
      <c r="CD865" s="32"/>
      <c r="CE865" s="32"/>
      <c r="CF865" s="32"/>
      <c r="CG865" s="32"/>
      <c r="CH865" s="32"/>
      <c r="CI865" s="32"/>
      <c r="CJ865" s="32"/>
      <c r="CK865" s="32"/>
      <c r="CL865" s="32"/>
      <c r="CM865" s="32"/>
      <c r="CN865" s="32"/>
      <c r="CO865" s="32"/>
      <c r="CP865" s="32"/>
      <c r="CQ865" s="32"/>
      <c r="CR865" s="32"/>
      <c r="CS865" s="32"/>
      <c r="CT865" s="32"/>
      <c r="CU865" s="32"/>
      <c r="CV865" s="32"/>
      <c r="CW865" s="32"/>
      <c r="CX865" s="32"/>
      <c r="CY865" s="32"/>
      <c r="CZ865" s="32"/>
      <c r="DA865" s="32"/>
      <c r="DB865" s="32"/>
      <c r="DC865" s="32"/>
      <c r="DD865" s="32"/>
      <c r="DE865" s="32"/>
      <c r="DF865" s="32"/>
      <c r="DG865" s="32"/>
      <c r="DH865" s="32"/>
      <c r="DI865" s="32"/>
      <c r="DJ865" s="32"/>
      <c r="DK865" s="32"/>
      <c r="DL865" s="32"/>
      <c r="DM865" s="32"/>
      <c r="DN865" s="32"/>
      <c r="DO865" s="32"/>
      <c r="DP865" s="32"/>
      <c r="DQ865" s="32"/>
      <c r="DR865" s="32"/>
      <c r="DS865" s="32"/>
      <c r="DT865" s="32"/>
      <c r="DU865" s="32"/>
      <c r="DV865" s="32"/>
      <c r="DW865" s="32"/>
      <c r="DX865" s="32"/>
      <c r="DY865" s="32"/>
      <c r="DZ865" s="32"/>
      <c r="EA865" s="32"/>
      <c r="EB865" s="32"/>
      <c r="EC865" s="32"/>
      <c r="ED865" s="32"/>
      <c r="EE865" s="32"/>
      <c r="EF865" s="32"/>
      <c r="EG865" s="32"/>
      <c r="EH865" s="32"/>
      <c r="EI865" s="32"/>
      <c r="EJ865" s="32"/>
      <c r="EK865" s="32"/>
      <c r="EL865" s="32"/>
      <c r="EM865" s="32"/>
      <c r="EN865" s="32"/>
      <c r="EO865" s="32"/>
      <c r="EP865" s="32"/>
      <c r="EQ865" s="32"/>
      <c r="ER865" s="32"/>
      <c r="ES865" s="32"/>
      <c r="ET865" s="32"/>
      <c r="EU865" s="32"/>
      <c r="EV865" s="32"/>
      <c r="EW865" s="32"/>
      <c r="EX865" s="32"/>
      <c r="EY865" s="32"/>
      <c r="EZ865" s="32"/>
      <c r="FA865" s="32"/>
      <c r="FB865" s="32"/>
      <c r="FC865" s="32"/>
      <c r="FD865" s="32"/>
      <c r="FE865" s="32"/>
      <c r="FF865" s="32"/>
      <c r="FG865" s="32"/>
      <c r="FH865" s="32"/>
      <c r="FI865" s="32"/>
      <c r="FJ865" s="32"/>
      <c r="FK865" s="32"/>
      <c r="FL865" s="32"/>
      <c r="FM865" s="32"/>
      <c r="FN865" s="32"/>
      <c r="FO865" s="32"/>
      <c r="FP865" s="32"/>
      <c r="FQ865" s="32"/>
      <c r="FR865" s="32"/>
      <c r="FS865" s="32"/>
      <c r="FT865" s="32"/>
      <c r="FU865" s="32"/>
      <c r="FV865" s="32"/>
      <c r="FW865" s="32"/>
      <c r="FX865" s="32"/>
      <c r="FY865" s="32"/>
      <c r="FZ865" s="32"/>
      <c r="GA865" s="32"/>
      <c r="GB865" s="32"/>
      <c r="GC865" s="32"/>
      <c r="GD865" s="32"/>
      <c r="GE865" s="32"/>
      <c r="GF865" s="32"/>
      <c r="GG865" s="32"/>
      <c r="GH865" s="32"/>
      <c r="GI865" s="32"/>
      <c r="GJ865" s="32"/>
      <c r="GK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</row>
    <row r="866" spans="1:258" ht="18" x14ac:dyDescent="0.25">
      <c r="A866" s="33">
        <f>LOOKUP(2,1/($A$4:$A865&lt;&gt;""),$A$4:$A865)+1</f>
        <v>858</v>
      </c>
      <c r="B866" s="34"/>
      <c r="C866" s="48"/>
      <c r="D866" s="35" t="str">
        <f ca="1">IFERROR(IF($E866="","",VLOOKUP($E866,'Currency Pairs'!$B$4:$D$1001,3,FALSE)),"")</f>
        <v/>
      </c>
      <c r="E866" s="47" t="str">
        <f ca="1">IFERROR(IF($D866="","",VLOOKUP($D866,'Currency Pairs'!$A$4:$B$1001,2,FALSE)),"")</f>
        <v/>
      </c>
      <c r="F866" s="48"/>
      <c r="G866" s="47"/>
      <c r="H866" s="47"/>
      <c r="I866" s="47"/>
      <c r="J866" s="49" t="str">
        <f t="shared" si="28"/>
        <v/>
      </c>
      <c r="K866" s="77"/>
      <c r="L866" s="47"/>
      <c r="M866" s="50"/>
      <c r="N866" s="51" t="str">
        <f>IF(OR($G866="",$L866=""),"",ROUND(IF($F866="Long",(L866-G866),(G866-L866)) * POWER(10, VLOOKUP($D866,'Currency Pairs'!$A:$C,3,FALSE)),0))</f>
        <v/>
      </c>
      <c r="O866" s="93" t="str">
        <f>IF($P866="","",(($P866+$Q866+$R866)/LOOKUP(2,1/($V$4:$V865&lt;&gt;""),$V$4:$V865)))</f>
        <v/>
      </c>
      <c r="P866" s="52"/>
      <c r="Q866" s="52"/>
      <c r="R866" s="52"/>
      <c r="S866" s="40" t="str">
        <f t="shared" si="29"/>
        <v/>
      </c>
      <c r="T866" s="64"/>
      <c r="U866" s="64"/>
      <c r="V866" s="39" t="str">
        <f>IF($P866="","",$P866+$Q866+LOOKUP(2,1/($V$4:$V865&lt;&gt;""),$V$4:$V865))</f>
        <v/>
      </c>
      <c r="W866" s="40"/>
      <c r="X866" s="40"/>
      <c r="Y866" s="33"/>
      <c r="Z866" s="33"/>
      <c r="AA866" s="33"/>
      <c r="AB866" s="33"/>
      <c r="AC866" s="33"/>
      <c r="AD866" s="33"/>
      <c r="AE866" s="33"/>
      <c r="AF866" s="33"/>
      <c r="AG866" s="33"/>
      <c r="AH866" s="33"/>
      <c r="AI866" s="33"/>
      <c r="AJ866" s="33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  <c r="CY866" s="33"/>
      <c r="CZ866" s="33"/>
      <c r="DA866" s="33"/>
      <c r="DB866" s="33"/>
      <c r="DC866" s="33"/>
      <c r="DD866" s="33"/>
      <c r="DE866" s="33"/>
      <c r="DF866" s="33"/>
      <c r="DG866" s="33"/>
      <c r="DH866" s="33"/>
      <c r="DI866" s="33"/>
      <c r="DJ866" s="33"/>
      <c r="DK866" s="33"/>
      <c r="DL866" s="33"/>
      <c r="DM866" s="33"/>
      <c r="DN866" s="33"/>
      <c r="DO866" s="33"/>
      <c r="DP866" s="33"/>
      <c r="DQ866" s="33"/>
      <c r="DR866" s="33"/>
      <c r="DS866" s="33"/>
      <c r="DT866" s="33"/>
      <c r="DU866" s="33"/>
      <c r="DV866" s="33"/>
      <c r="DW866" s="33"/>
      <c r="DX866" s="33"/>
      <c r="DY866" s="33"/>
      <c r="DZ866" s="33"/>
      <c r="EA866" s="33"/>
      <c r="EB866" s="33"/>
      <c r="EC866" s="33"/>
      <c r="ED866" s="33"/>
      <c r="EE866" s="33"/>
      <c r="EF866" s="33"/>
      <c r="EG866" s="33"/>
      <c r="EH866" s="33"/>
      <c r="EI866" s="33"/>
      <c r="EJ866" s="33"/>
      <c r="EK866" s="33"/>
      <c r="EL866" s="33"/>
      <c r="EM866" s="33"/>
      <c r="EN866" s="33"/>
      <c r="EO866" s="33"/>
      <c r="EP866" s="33"/>
      <c r="EQ866" s="33"/>
      <c r="ER866" s="33"/>
      <c r="ES866" s="33"/>
      <c r="ET866" s="33"/>
      <c r="EU866" s="33"/>
      <c r="EV866" s="33"/>
      <c r="EW866" s="33"/>
      <c r="EX866" s="33"/>
      <c r="EY866" s="33"/>
      <c r="EZ866" s="33"/>
      <c r="FA866" s="33"/>
      <c r="FB866" s="33"/>
      <c r="FC866" s="33"/>
      <c r="FD866" s="33"/>
      <c r="FE866" s="33"/>
      <c r="FF866" s="33"/>
      <c r="FG866" s="33"/>
      <c r="FH866" s="33"/>
      <c r="FI866" s="33"/>
      <c r="FJ866" s="33"/>
      <c r="FK866" s="33"/>
      <c r="FL866" s="33"/>
      <c r="FM866" s="33"/>
      <c r="FN866" s="33"/>
      <c r="FO866" s="33"/>
      <c r="FP866" s="33"/>
      <c r="FQ866" s="33"/>
      <c r="FR866" s="33"/>
      <c r="FS866" s="33"/>
      <c r="FT866" s="33"/>
      <c r="FU866" s="33"/>
      <c r="FV866" s="33"/>
      <c r="FW866" s="33"/>
      <c r="FX866" s="33"/>
      <c r="FY866" s="33"/>
      <c r="FZ866" s="33"/>
      <c r="GA866" s="33"/>
      <c r="GB866" s="33"/>
      <c r="GC866" s="33"/>
      <c r="GD866" s="33"/>
      <c r="GE866" s="33"/>
      <c r="GF866" s="33"/>
      <c r="GG866" s="33"/>
      <c r="GH866" s="33"/>
      <c r="GI866" s="33"/>
      <c r="GJ866" s="33"/>
      <c r="GK866" s="33"/>
      <c r="GL866" s="33"/>
      <c r="GM866" s="33"/>
      <c r="GN866" s="33"/>
      <c r="GO866" s="33"/>
      <c r="GP866" s="33"/>
      <c r="GQ866" s="33"/>
      <c r="GR866" s="33"/>
      <c r="GS866" s="33"/>
      <c r="GT866" s="33"/>
      <c r="GU866" s="33"/>
      <c r="GV866" s="33"/>
      <c r="GW866" s="33"/>
      <c r="GX866" s="33"/>
      <c r="GY866" s="33"/>
      <c r="GZ866" s="33"/>
      <c r="HA866" s="33"/>
      <c r="HB866" s="33"/>
      <c r="HC866" s="33"/>
      <c r="HD866" s="33"/>
      <c r="HE866" s="33"/>
      <c r="HF866" s="33"/>
      <c r="HG866" s="33"/>
      <c r="HH866" s="33"/>
      <c r="HI866" s="33"/>
      <c r="HJ866" s="33"/>
      <c r="HK866" s="33"/>
      <c r="HL866" s="33"/>
      <c r="HM866" s="33"/>
      <c r="HN866" s="33"/>
      <c r="HO866" s="33"/>
      <c r="HP866" s="33"/>
      <c r="HQ866" s="33"/>
      <c r="HR866" s="33"/>
      <c r="HS866" s="33"/>
      <c r="HT866" s="33"/>
      <c r="HU866" s="33"/>
      <c r="HV866" s="33"/>
      <c r="HW866" s="33"/>
      <c r="HX866" s="33"/>
      <c r="HY866" s="33"/>
      <c r="HZ866" s="33"/>
      <c r="IA866" s="33"/>
      <c r="IB866" s="33"/>
      <c r="IC866" s="33"/>
      <c r="ID866" s="33"/>
      <c r="IE866" s="33"/>
      <c r="IF866" s="33"/>
      <c r="IG866" s="33"/>
      <c r="IH866" s="33"/>
      <c r="II866" s="33"/>
      <c r="IJ866" s="33"/>
      <c r="IK866" s="33"/>
      <c r="IL866" s="33"/>
      <c r="IM866" s="33"/>
      <c r="IN866" s="33"/>
      <c r="IO866" s="33"/>
      <c r="IP866" s="33"/>
      <c r="IQ866" s="33"/>
      <c r="IR866" s="33"/>
      <c r="IS866" s="33"/>
      <c r="IT866" s="33"/>
      <c r="IU866" s="33"/>
      <c r="IV866" s="33"/>
      <c r="IW866" s="33"/>
      <c r="IX866" s="33"/>
    </row>
    <row r="867" spans="1:258" ht="18" x14ac:dyDescent="0.25">
      <c r="A867" s="24">
        <f>LOOKUP(2,1/($A$4:$A866&lt;&gt;""),$A$4:$A866)+1</f>
        <v>859</v>
      </c>
      <c r="B867" s="25"/>
      <c r="C867" s="42"/>
      <c r="D867" s="26" t="str">
        <f ca="1">IFERROR(IF($E867="","",VLOOKUP($E867,'Currency Pairs'!$B$4:$D$1001,3,FALSE)),"")</f>
        <v/>
      </c>
      <c r="E867" s="41" t="str">
        <f ca="1">IFERROR(IF($D867="","",VLOOKUP($D867,'Currency Pairs'!$A$4:$B$1001,2,FALSE)),"")</f>
        <v/>
      </c>
      <c r="F867" s="42"/>
      <c r="G867" s="41"/>
      <c r="H867" s="41"/>
      <c r="I867" s="41"/>
      <c r="J867" s="43" t="str">
        <f t="shared" si="28"/>
        <v/>
      </c>
      <c r="K867" s="76"/>
      <c r="L867" s="41"/>
      <c r="M867" s="44"/>
      <c r="N867" s="45" t="str">
        <f>IF(OR($G867="",$L867=""),"",ROUND(IF($F867="Long",(L867-G867),(G867-L867)) * POWER(10, VLOOKUP($D867,'Currency Pairs'!$A:$C,3,FALSE)),0))</f>
        <v/>
      </c>
      <c r="O867" s="89" t="str">
        <f>IF($P867="","",(($P867+$Q867+$R867)/LOOKUP(2,1/($V$4:$V866&lt;&gt;""),$V$4:$V866)))</f>
        <v/>
      </c>
      <c r="P867" s="46"/>
      <c r="Q867" s="46"/>
      <c r="R867" s="46"/>
      <c r="S867" s="31" t="str">
        <f t="shared" si="29"/>
        <v/>
      </c>
      <c r="T867" s="63"/>
      <c r="U867" s="63"/>
      <c r="V867" s="30" t="str">
        <f>IF($P867="","",$P867+$Q867+LOOKUP(2,1/($V$4:$V866&lt;&gt;""),$V$4:$V866))</f>
        <v/>
      </c>
      <c r="W867" s="31"/>
      <c r="X867" s="31"/>
      <c r="Y867" s="32"/>
      <c r="Z867" s="32"/>
      <c r="AA867" s="32"/>
      <c r="AB867" s="32"/>
      <c r="AC867" s="32"/>
      <c r="AD867" s="32"/>
      <c r="AE867" s="32"/>
      <c r="AF867" s="32"/>
      <c r="AG867" s="32"/>
      <c r="AH867" s="32"/>
      <c r="AI867" s="32"/>
      <c r="AJ867" s="32"/>
      <c r="AK867" s="32"/>
      <c r="AL867" s="32"/>
      <c r="AM867" s="32"/>
      <c r="AN867" s="32"/>
      <c r="AO867" s="32"/>
      <c r="AP867" s="32"/>
      <c r="AQ867" s="32"/>
      <c r="AR867" s="32"/>
      <c r="AS867" s="32"/>
      <c r="AT867" s="32"/>
      <c r="AU867" s="32"/>
      <c r="AV867" s="32"/>
      <c r="AW867" s="32"/>
      <c r="AX867" s="32"/>
      <c r="AY867" s="32"/>
      <c r="AZ867" s="32"/>
      <c r="BA867" s="32"/>
      <c r="BB867" s="32"/>
      <c r="BC867" s="32"/>
      <c r="BD867" s="32"/>
      <c r="BE867" s="32"/>
      <c r="BF867" s="32"/>
      <c r="BG867" s="32"/>
      <c r="BH867" s="32"/>
      <c r="BI867" s="32"/>
      <c r="BJ867" s="32"/>
      <c r="BK867" s="32"/>
      <c r="BL867" s="32"/>
      <c r="BM867" s="32"/>
      <c r="BN867" s="32"/>
      <c r="BO867" s="32"/>
      <c r="BP867" s="32"/>
      <c r="BQ867" s="32"/>
      <c r="BR867" s="32"/>
      <c r="BS867" s="32"/>
      <c r="BT867" s="32"/>
      <c r="BU867" s="32"/>
      <c r="BV867" s="32"/>
      <c r="BW867" s="32"/>
      <c r="BX867" s="32"/>
      <c r="BY867" s="32"/>
      <c r="BZ867" s="32"/>
      <c r="CA867" s="32"/>
      <c r="CB867" s="32"/>
      <c r="CC867" s="32"/>
      <c r="CD867" s="32"/>
      <c r="CE867" s="32"/>
      <c r="CF867" s="32"/>
      <c r="CG867" s="32"/>
      <c r="CH867" s="32"/>
      <c r="CI867" s="32"/>
      <c r="CJ867" s="32"/>
      <c r="CK867" s="32"/>
      <c r="CL867" s="32"/>
      <c r="CM867" s="32"/>
      <c r="CN867" s="32"/>
      <c r="CO867" s="32"/>
      <c r="CP867" s="32"/>
      <c r="CQ867" s="32"/>
      <c r="CR867" s="32"/>
      <c r="CS867" s="32"/>
      <c r="CT867" s="32"/>
      <c r="CU867" s="32"/>
      <c r="CV867" s="32"/>
      <c r="CW867" s="32"/>
      <c r="CX867" s="32"/>
      <c r="CY867" s="32"/>
      <c r="CZ867" s="32"/>
      <c r="DA867" s="32"/>
      <c r="DB867" s="32"/>
      <c r="DC867" s="32"/>
      <c r="DD867" s="32"/>
      <c r="DE867" s="32"/>
      <c r="DF867" s="32"/>
      <c r="DG867" s="32"/>
      <c r="DH867" s="32"/>
      <c r="DI867" s="32"/>
      <c r="DJ867" s="32"/>
      <c r="DK867" s="32"/>
      <c r="DL867" s="32"/>
      <c r="DM867" s="32"/>
      <c r="DN867" s="32"/>
      <c r="DO867" s="32"/>
      <c r="DP867" s="32"/>
      <c r="DQ867" s="32"/>
      <c r="DR867" s="32"/>
      <c r="DS867" s="32"/>
      <c r="DT867" s="32"/>
      <c r="DU867" s="32"/>
      <c r="DV867" s="32"/>
      <c r="DW867" s="32"/>
      <c r="DX867" s="32"/>
      <c r="DY867" s="32"/>
      <c r="DZ867" s="32"/>
      <c r="EA867" s="32"/>
      <c r="EB867" s="32"/>
      <c r="EC867" s="32"/>
      <c r="ED867" s="32"/>
      <c r="EE867" s="32"/>
      <c r="EF867" s="32"/>
      <c r="EG867" s="32"/>
      <c r="EH867" s="32"/>
      <c r="EI867" s="32"/>
      <c r="EJ867" s="32"/>
      <c r="EK867" s="32"/>
      <c r="EL867" s="32"/>
      <c r="EM867" s="32"/>
      <c r="EN867" s="32"/>
      <c r="EO867" s="32"/>
      <c r="EP867" s="32"/>
      <c r="EQ867" s="32"/>
      <c r="ER867" s="32"/>
      <c r="ES867" s="32"/>
      <c r="ET867" s="32"/>
      <c r="EU867" s="32"/>
      <c r="EV867" s="32"/>
      <c r="EW867" s="32"/>
      <c r="EX867" s="32"/>
      <c r="EY867" s="32"/>
      <c r="EZ867" s="32"/>
      <c r="FA867" s="32"/>
      <c r="FB867" s="32"/>
      <c r="FC867" s="32"/>
      <c r="FD867" s="32"/>
      <c r="FE867" s="32"/>
      <c r="FF867" s="32"/>
      <c r="FG867" s="32"/>
      <c r="FH867" s="32"/>
      <c r="FI867" s="32"/>
      <c r="FJ867" s="32"/>
      <c r="FK867" s="32"/>
      <c r="FL867" s="32"/>
      <c r="FM867" s="32"/>
      <c r="FN867" s="32"/>
      <c r="FO867" s="32"/>
      <c r="FP867" s="32"/>
      <c r="FQ867" s="32"/>
      <c r="FR867" s="32"/>
      <c r="FS867" s="32"/>
      <c r="FT867" s="32"/>
      <c r="FU867" s="32"/>
      <c r="FV867" s="32"/>
      <c r="FW867" s="32"/>
      <c r="FX867" s="32"/>
      <c r="FY867" s="32"/>
      <c r="FZ867" s="32"/>
      <c r="GA867" s="32"/>
      <c r="GB867" s="32"/>
      <c r="GC867" s="32"/>
      <c r="GD867" s="32"/>
      <c r="GE867" s="32"/>
      <c r="GF867" s="32"/>
      <c r="GG867" s="32"/>
      <c r="GH867" s="32"/>
      <c r="GI867" s="32"/>
      <c r="GJ867" s="32"/>
      <c r="GK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</row>
    <row r="868" spans="1:258" ht="18" x14ac:dyDescent="0.25">
      <c r="A868" s="33">
        <f>LOOKUP(2,1/($A$4:$A867&lt;&gt;""),$A$4:$A867)+1</f>
        <v>860</v>
      </c>
      <c r="B868" s="34"/>
      <c r="C868" s="48"/>
      <c r="D868" s="35" t="str">
        <f ca="1">IFERROR(IF($E868="","",VLOOKUP($E868,'Currency Pairs'!$B$4:$D$1001,3,FALSE)),"")</f>
        <v/>
      </c>
      <c r="E868" s="47" t="str">
        <f ca="1">IFERROR(IF($D868="","",VLOOKUP($D868,'Currency Pairs'!$A$4:$B$1001,2,FALSE)),"")</f>
        <v/>
      </c>
      <c r="F868" s="48"/>
      <c r="G868" s="47"/>
      <c r="H868" s="47"/>
      <c r="I868" s="47"/>
      <c r="J868" s="49" t="str">
        <f t="shared" si="28"/>
        <v/>
      </c>
      <c r="K868" s="77"/>
      <c r="L868" s="47"/>
      <c r="M868" s="50"/>
      <c r="N868" s="51" t="str">
        <f>IF(OR($G868="",$L868=""),"",ROUND(IF($F868="Long",(L868-G868),(G868-L868)) * POWER(10, VLOOKUP($D868,'Currency Pairs'!$A:$C,3,FALSE)),0))</f>
        <v/>
      </c>
      <c r="O868" s="93" t="str">
        <f>IF($P868="","",(($P868+$Q868+$R868)/LOOKUP(2,1/($V$4:$V867&lt;&gt;""),$V$4:$V867)))</f>
        <v/>
      </c>
      <c r="P868" s="52"/>
      <c r="Q868" s="52"/>
      <c r="R868" s="52"/>
      <c r="S868" s="40" t="str">
        <f t="shared" si="29"/>
        <v/>
      </c>
      <c r="T868" s="64"/>
      <c r="U868" s="64"/>
      <c r="V868" s="39" t="str">
        <f>IF($P868="","",$P868+$Q868+LOOKUP(2,1/($V$4:$V867&lt;&gt;""),$V$4:$V867))</f>
        <v/>
      </c>
      <c r="W868" s="40"/>
      <c r="X868" s="40"/>
      <c r="Y868" s="33"/>
      <c r="Z868" s="33"/>
      <c r="AA868" s="33"/>
      <c r="AB868" s="33"/>
      <c r="AC868" s="33"/>
      <c r="AD868" s="33"/>
      <c r="AE868" s="33"/>
      <c r="AF868" s="33"/>
      <c r="AG868" s="33"/>
      <c r="AH868" s="33"/>
      <c r="AI868" s="33"/>
      <c r="AJ868" s="33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  <c r="CY868" s="33"/>
      <c r="CZ868" s="33"/>
      <c r="DA868" s="33"/>
      <c r="DB868" s="33"/>
      <c r="DC868" s="33"/>
      <c r="DD868" s="33"/>
      <c r="DE868" s="33"/>
      <c r="DF868" s="33"/>
      <c r="DG868" s="33"/>
      <c r="DH868" s="33"/>
      <c r="DI868" s="33"/>
      <c r="DJ868" s="33"/>
      <c r="DK868" s="33"/>
      <c r="DL868" s="33"/>
      <c r="DM868" s="33"/>
      <c r="DN868" s="33"/>
      <c r="DO868" s="33"/>
      <c r="DP868" s="33"/>
      <c r="DQ868" s="33"/>
      <c r="DR868" s="33"/>
      <c r="DS868" s="33"/>
      <c r="DT868" s="33"/>
      <c r="DU868" s="33"/>
      <c r="DV868" s="33"/>
      <c r="DW868" s="33"/>
      <c r="DX868" s="33"/>
      <c r="DY868" s="33"/>
      <c r="DZ868" s="33"/>
      <c r="EA868" s="33"/>
      <c r="EB868" s="33"/>
      <c r="EC868" s="33"/>
      <c r="ED868" s="33"/>
      <c r="EE868" s="33"/>
      <c r="EF868" s="33"/>
      <c r="EG868" s="33"/>
      <c r="EH868" s="33"/>
      <c r="EI868" s="33"/>
      <c r="EJ868" s="33"/>
      <c r="EK868" s="33"/>
      <c r="EL868" s="33"/>
      <c r="EM868" s="33"/>
      <c r="EN868" s="33"/>
      <c r="EO868" s="33"/>
      <c r="EP868" s="33"/>
      <c r="EQ868" s="33"/>
      <c r="ER868" s="33"/>
      <c r="ES868" s="33"/>
      <c r="ET868" s="33"/>
      <c r="EU868" s="33"/>
      <c r="EV868" s="33"/>
      <c r="EW868" s="33"/>
      <c r="EX868" s="33"/>
      <c r="EY868" s="33"/>
      <c r="EZ868" s="33"/>
      <c r="FA868" s="33"/>
      <c r="FB868" s="33"/>
      <c r="FC868" s="33"/>
      <c r="FD868" s="33"/>
      <c r="FE868" s="33"/>
      <c r="FF868" s="33"/>
      <c r="FG868" s="33"/>
      <c r="FH868" s="33"/>
      <c r="FI868" s="33"/>
      <c r="FJ868" s="33"/>
      <c r="FK868" s="33"/>
      <c r="FL868" s="33"/>
      <c r="FM868" s="33"/>
      <c r="FN868" s="33"/>
      <c r="FO868" s="33"/>
      <c r="FP868" s="33"/>
      <c r="FQ868" s="33"/>
      <c r="FR868" s="33"/>
      <c r="FS868" s="33"/>
      <c r="FT868" s="33"/>
      <c r="FU868" s="33"/>
      <c r="FV868" s="33"/>
      <c r="FW868" s="33"/>
      <c r="FX868" s="33"/>
      <c r="FY868" s="33"/>
      <c r="FZ868" s="33"/>
      <c r="GA868" s="33"/>
      <c r="GB868" s="33"/>
      <c r="GC868" s="33"/>
      <c r="GD868" s="33"/>
      <c r="GE868" s="33"/>
      <c r="GF868" s="33"/>
      <c r="GG868" s="33"/>
      <c r="GH868" s="33"/>
      <c r="GI868" s="33"/>
      <c r="GJ868" s="33"/>
      <c r="GK868" s="33"/>
      <c r="GL868" s="33"/>
      <c r="GM868" s="33"/>
      <c r="GN868" s="33"/>
      <c r="GO868" s="33"/>
      <c r="GP868" s="33"/>
      <c r="GQ868" s="33"/>
      <c r="GR868" s="33"/>
      <c r="GS868" s="33"/>
      <c r="GT868" s="33"/>
      <c r="GU868" s="33"/>
      <c r="GV868" s="33"/>
      <c r="GW868" s="33"/>
      <c r="GX868" s="33"/>
      <c r="GY868" s="33"/>
      <c r="GZ868" s="33"/>
      <c r="HA868" s="33"/>
      <c r="HB868" s="33"/>
      <c r="HC868" s="33"/>
      <c r="HD868" s="33"/>
      <c r="HE868" s="33"/>
      <c r="HF868" s="33"/>
      <c r="HG868" s="33"/>
      <c r="HH868" s="33"/>
      <c r="HI868" s="33"/>
      <c r="HJ868" s="33"/>
      <c r="HK868" s="33"/>
      <c r="HL868" s="33"/>
      <c r="HM868" s="33"/>
      <c r="HN868" s="33"/>
      <c r="HO868" s="33"/>
      <c r="HP868" s="33"/>
      <c r="HQ868" s="33"/>
      <c r="HR868" s="33"/>
      <c r="HS868" s="33"/>
      <c r="HT868" s="33"/>
      <c r="HU868" s="33"/>
      <c r="HV868" s="33"/>
      <c r="HW868" s="33"/>
      <c r="HX868" s="33"/>
      <c r="HY868" s="33"/>
      <c r="HZ868" s="33"/>
      <c r="IA868" s="33"/>
      <c r="IB868" s="33"/>
      <c r="IC868" s="33"/>
      <c r="ID868" s="33"/>
      <c r="IE868" s="33"/>
      <c r="IF868" s="33"/>
      <c r="IG868" s="33"/>
      <c r="IH868" s="33"/>
      <c r="II868" s="33"/>
      <c r="IJ868" s="33"/>
      <c r="IK868" s="33"/>
      <c r="IL868" s="33"/>
      <c r="IM868" s="33"/>
      <c r="IN868" s="33"/>
      <c r="IO868" s="33"/>
      <c r="IP868" s="33"/>
      <c r="IQ868" s="33"/>
      <c r="IR868" s="33"/>
      <c r="IS868" s="33"/>
      <c r="IT868" s="33"/>
      <c r="IU868" s="33"/>
      <c r="IV868" s="33"/>
      <c r="IW868" s="33"/>
      <c r="IX868" s="33"/>
    </row>
    <row r="869" spans="1:258" ht="18" x14ac:dyDescent="0.25">
      <c r="A869" s="24">
        <f>LOOKUP(2,1/($A$4:$A868&lt;&gt;""),$A$4:$A868)+1</f>
        <v>861</v>
      </c>
      <c r="B869" s="25"/>
      <c r="C869" s="42"/>
      <c r="D869" s="26" t="str">
        <f ca="1">IFERROR(IF($E869="","",VLOOKUP($E869,'Currency Pairs'!$B$4:$D$1001,3,FALSE)),"")</f>
        <v/>
      </c>
      <c r="E869" s="41" t="str">
        <f ca="1">IFERROR(IF($D869="","",VLOOKUP($D869,'Currency Pairs'!$A$4:$B$1001,2,FALSE)),"")</f>
        <v/>
      </c>
      <c r="F869" s="42"/>
      <c r="G869" s="41"/>
      <c r="H869" s="41"/>
      <c r="I869" s="41"/>
      <c r="J869" s="43" t="str">
        <f t="shared" si="28"/>
        <v/>
      </c>
      <c r="K869" s="76"/>
      <c r="L869" s="41"/>
      <c r="M869" s="44"/>
      <c r="N869" s="45" t="str">
        <f>IF(OR($G869="",$L869=""),"",ROUND(IF($F869="Long",(L869-G869),(G869-L869)) * POWER(10, VLOOKUP($D869,'Currency Pairs'!$A:$C,3,FALSE)),0))</f>
        <v/>
      </c>
      <c r="O869" s="89" t="str">
        <f>IF($P869="","",(($P869+$Q869+$R869)/LOOKUP(2,1/($V$4:$V868&lt;&gt;""),$V$4:$V868)))</f>
        <v/>
      </c>
      <c r="P869" s="46"/>
      <c r="Q869" s="46"/>
      <c r="R869" s="46"/>
      <c r="S869" s="31" t="str">
        <f t="shared" si="29"/>
        <v/>
      </c>
      <c r="T869" s="63"/>
      <c r="U869" s="63"/>
      <c r="V869" s="30" t="str">
        <f>IF($P869="","",$P869+$Q869+LOOKUP(2,1/($V$4:$V868&lt;&gt;""),$V$4:$V868))</f>
        <v/>
      </c>
      <c r="W869" s="31"/>
      <c r="X869" s="31"/>
      <c r="Y869" s="32"/>
      <c r="Z869" s="32"/>
      <c r="AA869" s="32"/>
      <c r="AB869" s="32"/>
      <c r="AC869" s="32"/>
      <c r="AD869" s="32"/>
      <c r="AE869" s="32"/>
      <c r="AF869" s="32"/>
      <c r="AG869" s="32"/>
      <c r="AH869" s="32"/>
      <c r="AI869" s="32"/>
      <c r="AJ869" s="32"/>
      <c r="AK869" s="32"/>
      <c r="AL869" s="32"/>
      <c r="AM869" s="32"/>
      <c r="AN869" s="32"/>
      <c r="AO869" s="32"/>
      <c r="AP869" s="32"/>
      <c r="AQ869" s="32"/>
      <c r="AR869" s="32"/>
      <c r="AS869" s="32"/>
      <c r="AT869" s="32"/>
      <c r="AU869" s="32"/>
      <c r="AV869" s="32"/>
      <c r="AW869" s="32"/>
      <c r="AX869" s="32"/>
      <c r="AY869" s="32"/>
      <c r="AZ869" s="32"/>
      <c r="BA869" s="32"/>
      <c r="BB869" s="32"/>
      <c r="BC869" s="32"/>
      <c r="BD869" s="32"/>
      <c r="BE869" s="32"/>
      <c r="BF869" s="32"/>
      <c r="BG869" s="32"/>
      <c r="BH869" s="32"/>
      <c r="BI869" s="32"/>
      <c r="BJ869" s="32"/>
      <c r="BK869" s="32"/>
      <c r="BL869" s="32"/>
      <c r="BM869" s="32"/>
      <c r="BN869" s="32"/>
      <c r="BO869" s="32"/>
      <c r="BP869" s="32"/>
      <c r="BQ869" s="32"/>
      <c r="BR869" s="32"/>
      <c r="BS869" s="32"/>
      <c r="BT869" s="32"/>
      <c r="BU869" s="32"/>
      <c r="BV869" s="32"/>
      <c r="BW869" s="32"/>
      <c r="BX869" s="32"/>
      <c r="BY869" s="32"/>
      <c r="BZ869" s="32"/>
      <c r="CA869" s="32"/>
      <c r="CB869" s="32"/>
      <c r="CC869" s="32"/>
      <c r="CD869" s="32"/>
      <c r="CE869" s="32"/>
      <c r="CF869" s="32"/>
      <c r="CG869" s="32"/>
      <c r="CH869" s="32"/>
      <c r="CI869" s="32"/>
      <c r="CJ869" s="32"/>
      <c r="CK869" s="32"/>
      <c r="CL869" s="32"/>
      <c r="CM869" s="32"/>
      <c r="CN869" s="32"/>
      <c r="CO869" s="32"/>
      <c r="CP869" s="32"/>
      <c r="CQ869" s="32"/>
      <c r="CR869" s="32"/>
      <c r="CS869" s="32"/>
      <c r="CT869" s="32"/>
      <c r="CU869" s="32"/>
      <c r="CV869" s="32"/>
      <c r="CW869" s="32"/>
      <c r="CX869" s="32"/>
      <c r="CY869" s="32"/>
      <c r="CZ869" s="32"/>
      <c r="DA869" s="32"/>
      <c r="DB869" s="32"/>
      <c r="DC869" s="32"/>
      <c r="DD869" s="32"/>
      <c r="DE869" s="32"/>
      <c r="DF869" s="32"/>
      <c r="DG869" s="32"/>
      <c r="DH869" s="32"/>
      <c r="DI869" s="32"/>
      <c r="DJ869" s="32"/>
      <c r="DK869" s="32"/>
      <c r="DL869" s="32"/>
      <c r="DM869" s="32"/>
      <c r="DN869" s="32"/>
      <c r="DO869" s="32"/>
      <c r="DP869" s="32"/>
      <c r="DQ869" s="32"/>
      <c r="DR869" s="32"/>
      <c r="DS869" s="32"/>
      <c r="DT869" s="32"/>
      <c r="DU869" s="32"/>
      <c r="DV869" s="32"/>
      <c r="DW869" s="32"/>
      <c r="DX869" s="32"/>
      <c r="DY869" s="32"/>
      <c r="DZ869" s="32"/>
      <c r="EA869" s="32"/>
      <c r="EB869" s="32"/>
      <c r="EC869" s="32"/>
      <c r="ED869" s="32"/>
      <c r="EE869" s="32"/>
      <c r="EF869" s="32"/>
      <c r="EG869" s="32"/>
      <c r="EH869" s="32"/>
      <c r="EI869" s="32"/>
      <c r="EJ869" s="32"/>
      <c r="EK869" s="32"/>
      <c r="EL869" s="32"/>
      <c r="EM869" s="32"/>
      <c r="EN869" s="32"/>
      <c r="EO869" s="32"/>
      <c r="EP869" s="32"/>
      <c r="EQ869" s="32"/>
      <c r="ER869" s="32"/>
      <c r="ES869" s="32"/>
      <c r="ET869" s="32"/>
      <c r="EU869" s="32"/>
      <c r="EV869" s="32"/>
      <c r="EW869" s="32"/>
      <c r="EX869" s="32"/>
      <c r="EY869" s="32"/>
      <c r="EZ869" s="32"/>
      <c r="FA869" s="32"/>
      <c r="FB869" s="32"/>
      <c r="FC869" s="32"/>
      <c r="FD869" s="32"/>
      <c r="FE869" s="32"/>
      <c r="FF869" s="32"/>
      <c r="FG869" s="32"/>
      <c r="FH869" s="32"/>
      <c r="FI869" s="32"/>
      <c r="FJ869" s="32"/>
      <c r="FK869" s="32"/>
      <c r="FL869" s="32"/>
      <c r="FM869" s="32"/>
      <c r="FN869" s="32"/>
      <c r="FO869" s="32"/>
      <c r="FP869" s="32"/>
      <c r="FQ869" s="32"/>
      <c r="FR869" s="32"/>
      <c r="FS869" s="32"/>
      <c r="FT869" s="32"/>
      <c r="FU869" s="32"/>
      <c r="FV869" s="32"/>
      <c r="FW869" s="32"/>
      <c r="FX869" s="32"/>
      <c r="FY869" s="32"/>
      <c r="FZ869" s="32"/>
      <c r="GA869" s="32"/>
      <c r="GB869" s="32"/>
      <c r="GC869" s="32"/>
      <c r="GD869" s="32"/>
      <c r="GE869" s="32"/>
      <c r="GF869" s="32"/>
      <c r="GG869" s="32"/>
      <c r="GH869" s="32"/>
      <c r="GI869" s="32"/>
      <c r="GJ869" s="32"/>
      <c r="GK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</row>
    <row r="870" spans="1:258" ht="18" x14ac:dyDescent="0.25">
      <c r="A870" s="33">
        <f>LOOKUP(2,1/($A$4:$A869&lt;&gt;""),$A$4:$A869)+1</f>
        <v>862</v>
      </c>
      <c r="B870" s="34"/>
      <c r="C870" s="48"/>
      <c r="D870" s="35" t="str">
        <f ca="1">IFERROR(IF($E870="","",VLOOKUP($E870,'Currency Pairs'!$B$4:$D$1001,3,FALSE)),"")</f>
        <v/>
      </c>
      <c r="E870" s="47" t="str">
        <f ca="1">IFERROR(IF($D870="","",VLOOKUP($D870,'Currency Pairs'!$A$4:$B$1001,2,FALSE)),"")</f>
        <v/>
      </c>
      <c r="F870" s="48"/>
      <c r="G870" s="47"/>
      <c r="H870" s="47"/>
      <c r="I870" s="47"/>
      <c r="J870" s="49" t="str">
        <f t="shared" si="28"/>
        <v/>
      </c>
      <c r="K870" s="77"/>
      <c r="L870" s="47"/>
      <c r="M870" s="50"/>
      <c r="N870" s="51" t="str">
        <f>IF(OR($G870="",$L870=""),"",ROUND(IF($F870="Long",(L870-G870),(G870-L870)) * POWER(10, VLOOKUP($D870,'Currency Pairs'!$A:$C,3,FALSE)),0))</f>
        <v/>
      </c>
      <c r="O870" s="93" t="str">
        <f>IF($P870="","",(($P870+$Q870+$R870)/LOOKUP(2,1/($V$4:$V869&lt;&gt;""),$V$4:$V869)))</f>
        <v/>
      </c>
      <c r="P870" s="52"/>
      <c r="Q870" s="52"/>
      <c r="R870" s="52"/>
      <c r="S870" s="40" t="str">
        <f t="shared" si="29"/>
        <v/>
      </c>
      <c r="T870" s="64"/>
      <c r="U870" s="64"/>
      <c r="V870" s="39" t="str">
        <f>IF($P870="","",$P870+$Q870+LOOKUP(2,1/($V$4:$V869&lt;&gt;""),$V$4:$V869))</f>
        <v/>
      </c>
      <c r="W870" s="40"/>
      <c r="X870" s="40"/>
      <c r="Y870" s="33"/>
      <c r="Z870" s="33"/>
      <c r="AA870" s="33"/>
      <c r="AB870" s="33"/>
      <c r="AC870" s="33"/>
      <c r="AD870" s="33"/>
      <c r="AE870" s="33"/>
      <c r="AF870" s="33"/>
      <c r="AG870" s="33"/>
      <c r="AH870" s="33"/>
      <c r="AI870" s="33"/>
      <c r="AJ870" s="33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  <c r="CY870" s="33"/>
      <c r="CZ870" s="33"/>
      <c r="DA870" s="33"/>
      <c r="DB870" s="33"/>
      <c r="DC870" s="33"/>
      <c r="DD870" s="33"/>
      <c r="DE870" s="33"/>
      <c r="DF870" s="33"/>
      <c r="DG870" s="33"/>
      <c r="DH870" s="33"/>
      <c r="DI870" s="33"/>
      <c r="DJ870" s="33"/>
      <c r="DK870" s="33"/>
      <c r="DL870" s="33"/>
      <c r="DM870" s="33"/>
      <c r="DN870" s="33"/>
      <c r="DO870" s="33"/>
      <c r="DP870" s="33"/>
      <c r="DQ870" s="33"/>
      <c r="DR870" s="33"/>
      <c r="DS870" s="33"/>
      <c r="DT870" s="33"/>
      <c r="DU870" s="33"/>
      <c r="DV870" s="33"/>
      <c r="DW870" s="33"/>
      <c r="DX870" s="33"/>
      <c r="DY870" s="33"/>
      <c r="DZ870" s="33"/>
      <c r="EA870" s="33"/>
      <c r="EB870" s="33"/>
      <c r="EC870" s="33"/>
      <c r="ED870" s="33"/>
      <c r="EE870" s="33"/>
      <c r="EF870" s="33"/>
      <c r="EG870" s="33"/>
      <c r="EH870" s="33"/>
      <c r="EI870" s="33"/>
      <c r="EJ870" s="33"/>
      <c r="EK870" s="33"/>
      <c r="EL870" s="33"/>
      <c r="EM870" s="33"/>
      <c r="EN870" s="33"/>
      <c r="EO870" s="33"/>
      <c r="EP870" s="33"/>
      <c r="EQ870" s="33"/>
      <c r="ER870" s="33"/>
      <c r="ES870" s="33"/>
      <c r="ET870" s="33"/>
      <c r="EU870" s="33"/>
      <c r="EV870" s="33"/>
      <c r="EW870" s="33"/>
      <c r="EX870" s="33"/>
      <c r="EY870" s="33"/>
      <c r="EZ870" s="33"/>
      <c r="FA870" s="33"/>
      <c r="FB870" s="33"/>
      <c r="FC870" s="33"/>
      <c r="FD870" s="33"/>
      <c r="FE870" s="33"/>
      <c r="FF870" s="33"/>
      <c r="FG870" s="33"/>
      <c r="FH870" s="33"/>
      <c r="FI870" s="33"/>
      <c r="FJ870" s="33"/>
      <c r="FK870" s="33"/>
      <c r="FL870" s="33"/>
      <c r="FM870" s="33"/>
      <c r="FN870" s="33"/>
      <c r="FO870" s="33"/>
      <c r="FP870" s="33"/>
      <c r="FQ870" s="33"/>
      <c r="FR870" s="33"/>
      <c r="FS870" s="33"/>
      <c r="FT870" s="33"/>
      <c r="FU870" s="33"/>
      <c r="FV870" s="33"/>
      <c r="FW870" s="33"/>
      <c r="FX870" s="33"/>
      <c r="FY870" s="33"/>
      <c r="FZ870" s="33"/>
      <c r="GA870" s="33"/>
      <c r="GB870" s="33"/>
      <c r="GC870" s="33"/>
      <c r="GD870" s="33"/>
      <c r="GE870" s="33"/>
      <c r="GF870" s="33"/>
      <c r="GG870" s="33"/>
      <c r="GH870" s="33"/>
      <c r="GI870" s="33"/>
      <c r="GJ870" s="33"/>
      <c r="GK870" s="33"/>
      <c r="GL870" s="33"/>
      <c r="GM870" s="33"/>
      <c r="GN870" s="33"/>
      <c r="GO870" s="33"/>
      <c r="GP870" s="33"/>
      <c r="GQ870" s="33"/>
      <c r="GR870" s="33"/>
      <c r="GS870" s="33"/>
      <c r="GT870" s="33"/>
      <c r="GU870" s="33"/>
      <c r="GV870" s="33"/>
      <c r="GW870" s="33"/>
      <c r="GX870" s="33"/>
      <c r="GY870" s="33"/>
      <c r="GZ870" s="33"/>
      <c r="HA870" s="33"/>
      <c r="HB870" s="33"/>
      <c r="HC870" s="33"/>
      <c r="HD870" s="33"/>
      <c r="HE870" s="33"/>
      <c r="HF870" s="33"/>
      <c r="HG870" s="33"/>
      <c r="HH870" s="33"/>
      <c r="HI870" s="33"/>
      <c r="HJ870" s="33"/>
      <c r="HK870" s="33"/>
      <c r="HL870" s="33"/>
      <c r="HM870" s="33"/>
      <c r="HN870" s="33"/>
      <c r="HO870" s="33"/>
      <c r="HP870" s="33"/>
      <c r="HQ870" s="33"/>
      <c r="HR870" s="33"/>
      <c r="HS870" s="33"/>
      <c r="HT870" s="33"/>
      <c r="HU870" s="33"/>
      <c r="HV870" s="33"/>
      <c r="HW870" s="33"/>
      <c r="HX870" s="33"/>
      <c r="HY870" s="33"/>
      <c r="HZ870" s="33"/>
      <c r="IA870" s="33"/>
      <c r="IB870" s="33"/>
      <c r="IC870" s="33"/>
      <c r="ID870" s="33"/>
      <c r="IE870" s="33"/>
      <c r="IF870" s="33"/>
      <c r="IG870" s="33"/>
      <c r="IH870" s="33"/>
      <c r="II870" s="33"/>
      <c r="IJ870" s="33"/>
      <c r="IK870" s="33"/>
      <c r="IL870" s="33"/>
      <c r="IM870" s="33"/>
      <c r="IN870" s="33"/>
      <c r="IO870" s="33"/>
      <c r="IP870" s="33"/>
      <c r="IQ870" s="33"/>
      <c r="IR870" s="33"/>
      <c r="IS870" s="33"/>
      <c r="IT870" s="33"/>
      <c r="IU870" s="33"/>
      <c r="IV870" s="33"/>
      <c r="IW870" s="33"/>
      <c r="IX870" s="33"/>
    </row>
    <row r="871" spans="1:258" ht="18" x14ac:dyDescent="0.25">
      <c r="A871" s="24">
        <f>LOOKUP(2,1/($A$4:$A870&lt;&gt;""),$A$4:$A870)+1</f>
        <v>863</v>
      </c>
      <c r="B871" s="25"/>
      <c r="C871" s="42"/>
      <c r="D871" s="26" t="str">
        <f ca="1">IFERROR(IF($E871="","",VLOOKUP($E871,'Currency Pairs'!$B$4:$D$1001,3,FALSE)),"")</f>
        <v/>
      </c>
      <c r="E871" s="41" t="str">
        <f ca="1">IFERROR(IF($D871="","",VLOOKUP($D871,'Currency Pairs'!$A$4:$B$1001,2,FALSE)),"")</f>
        <v/>
      </c>
      <c r="F871" s="42"/>
      <c r="G871" s="41"/>
      <c r="H871" s="41"/>
      <c r="I871" s="41"/>
      <c r="J871" s="43" t="str">
        <f t="shared" si="28"/>
        <v/>
      </c>
      <c r="K871" s="76"/>
      <c r="L871" s="41"/>
      <c r="M871" s="44"/>
      <c r="N871" s="45" t="str">
        <f>IF(OR($G871="",$L871=""),"",ROUND(IF($F871="Long",(L871-G871),(G871-L871)) * POWER(10, VLOOKUP($D871,'Currency Pairs'!$A:$C,3,FALSE)),0))</f>
        <v/>
      </c>
      <c r="O871" s="89" t="str">
        <f>IF($P871="","",(($P871+$Q871+$R871)/LOOKUP(2,1/($V$4:$V870&lt;&gt;""),$V$4:$V870)))</f>
        <v/>
      </c>
      <c r="P871" s="46"/>
      <c r="Q871" s="46"/>
      <c r="R871" s="46"/>
      <c r="S871" s="31" t="str">
        <f t="shared" si="29"/>
        <v/>
      </c>
      <c r="T871" s="63"/>
      <c r="U871" s="63"/>
      <c r="V871" s="30" t="str">
        <f>IF($P871="","",$P871+$Q871+LOOKUP(2,1/($V$4:$V870&lt;&gt;""),$V$4:$V870))</f>
        <v/>
      </c>
      <c r="W871" s="31"/>
      <c r="X871" s="31"/>
      <c r="Y871" s="32"/>
      <c r="Z871" s="32"/>
      <c r="AA871" s="32"/>
      <c r="AB871" s="32"/>
      <c r="AC871" s="32"/>
      <c r="AD871" s="32"/>
      <c r="AE871" s="32"/>
      <c r="AF871" s="32"/>
      <c r="AG871" s="32"/>
      <c r="AH871" s="32"/>
      <c r="AI871" s="32"/>
      <c r="AJ871" s="32"/>
      <c r="AK871" s="32"/>
      <c r="AL871" s="32"/>
      <c r="AM871" s="32"/>
      <c r="AN871" s="32"/>
      <c r="AO871" s="32"/>
      <c r="AP871" s="32"/>
      <c r="AQ871" s="32"/>
      <c r="AR871" s="32"/>
      <c r="AS871" s="32"/>
      <c r="AT871" s="32"/>
      <c r="AU871" s="32"/>
      <c r="AV871" s="32"/>
      <c r="AW871" s="32"/>
      <c r="AX871" s="32"/>
      <c r="AY871" s="32"/>
      <c r="AZ871" s="32"/>
      <c r="BA871" s="32"/>
      <c r="BB871" s="32"/>
      <c r="BC871" s="32"/>
      <c r="BD871" s="32"/>
      <c r="BE871" s="32"/>
      <c r="BF871" s="32"/>
      <c r="BG871" s="32"/>
      <c r="BH871" s="32"/>
      <c r="BI871" s="32"/>
      <c r="BJ871" s="32"/>
      <c r="BK871" s="32"/>
      <c r="BL871" s="32"/>
      <c r="BM871" s="32"/>
      <c r="BN871" s="32"/>
      <c r="BO871" s="32"/>
      <c r="BP871" s="32"/>
      <c r="BQ871" s="32"/>
      <c r="BR871" s="32"/>
      <c r="BS871" s="32"/>
      <c r="BT871" s="32"/>
      <c r="BU871" s="32"/>
      <c r="BV871" s="32"/>
      <c r="BW871" s="32"/>
      <c r="BX871" s="32"/>
      <c r="BY871" s="32"/>
      <c r="BZ871" s="32"/>
      <c r="CA871" s="32"/>
      <c r="CB871" s="32"/>
      <c r="CC871" s="32"/>
      <c r="CD871" s="32"/>
      <c r="CE871" s="32"/>
      <c r="CF871" s="32"/>
      <c r="CG871" s="32"/>
      <c r="CH871" s="32"/>
      <c r="CI871" s="32"/>
      <c r="CJ871" s="32"/>
      <c r="CK871" s="32"/>
      <c r="CL871" s="32"/>
      <c r="CM871" s="32"/>
      <c r="CN871" s="32"/>
      <c r="CO871" s="32"/>
      <c r="CP871" s="32"/>
      <c r="CQ871" s="32"/>
      <c r="CR871" s="32"/>
      <c r="CS871" s="32"/>
      <c r="CT871" s="32"/>
      <c r="CU871" s="32"/>
      <c r="CV871" s="32"/>
      <c r="CW871" s="32"/>
      <c r="CX871" s="32"/>
      <c r="CY871" s="32"/>
      <c r="CZ871" s="32"/>
      <c r="DA871" s="32"/>
      <c r="DB871" s="32"/>
      <c r="DC871" s="32"/>
      <c r="DD871" s="32"/>
      <c r="DE871" s="32"/>
      <c r="DF871" s="32"/>
      <c r="DG871" s="32"/>
      <c r="DH871" s="32"/>
      <c r="DI871" s="32"/>
      <c r="DJ871" s="32"/>
      <c r="DK871" s="32"/>
      <c r="DL871" s="32"/>
      <c r="DM871" s="32"/>
      <c r="DN871" s="32"/>
      <c r="DO871" s="32"/>
      <c r="DP871" s="32"/>
      <c r="DQ871" s="32"/>
      <c r="DR871" s="32"/>
      <c r="DS871" s="32"/>
      <c r="DT871" s="32"/>
      <c r="DU871" s="32"/>
      <c r="DV871" s="32"/>
      <c r="DW871" s="32"/>
      <c r="DX871" s="32"/>
      <c r="DY871" s="32"/>
      <c r="DZ871" s="32"/>
      <c r="EA871" s="32"/>
      <c r="EB871" s="32"/>
      <c r="EC871" s="32"/>
      <c r="ED871" s="32"/>
      <c r="EE871" s="32"/>
      <c r="EF871" s="32"/>
      <c r="EG871" s="32"/>
      <c r="EH871" s="32"/>
      <c r="EI871" s="32"/>
      <c r="EJ871" s="32"/>
      <c r="EK871" s="32"/>
      <c r="EL871" s="32"/>
      <c r="EM871" s="32"/>
      <c r="EN871" s="32"/>
      <c r="EO871" s="32"/>
      <c r="EP871" s="32"/>
      <c r="EQ871" s="32"/>
      <c r="ER871" s="32"/>
      <c r="ES871" s="32"/>
      <c r="ET871" s="32"/>
      <c r="EU871" s="32"/>
      <c r="EV871" s="32"/>
      <c r="EW871" s="32"/>
      <c r="EX871" s="32"/>
      <c r="EY871" s="32"/>
      <c r="EZ871" s="32"/>
      <c r="FA871" s="32"/>
      <c r="FB871" s="32"/>
      <c r="FC871" s="32"/>
      <c r="FD871" s="32"/>
      <c r="FE871" s="32"/>
      <c r="FF871" s="32"/>
      <c r="FG871" s="32"/>
      <c r="FH871" s="32"/>
      <c r="FI871" s="32"/>
      <c r="FJ871" s="32"/>
      <c r="FK871" s="32"/>
      <c r="FL871" s="32"/>
      <c r="FM871" s="32"/>
      <c r="FN871" s="32"/>
      <c r="FO871" s="32"/>
      <c r="FP871" s="32"/>
      <c r="FQ871" s="32"/>
      <c r="FR871" s="32"/>
      <c r="FS871" s="32"/>
      <c r="FT871" s="32"/>
      <c r="FU871" s="32"/>
      <c r="FV871" s="32"/>
      <c r="FW871" s="32"/>
      <c r="FX871" s="32"/>
      <c r="FY871" s="32"/>
      <c r="FZ871" s="32"/>
      <c r="GA871" s="32"/>
      <c r="GB871" s="32"/>
      <c r="GC871" s="32"/>
      <c r="GD871" s="32"/>
      <c r="GE871" s="32"/>
      <c r="GF871" s="32"/>
      <c r="GG871" s="32"/>
      <c r="GH871" s="32"/>
      <c r="GI871" s="32"/>
      <c r="GJ871" s="32"/>
      <c r="GK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</row>
    <row r="872" spans="1:258" ht="18" x14ac:dyDescent="0.25">
      <c r="A872" s="33">
        <f>LOOKUP(2,1/($A$4:$A871&lt;&gt;""),$A$4:$A871)+1</f>
        <v>864</v>
      </c>
      <c r="B872" s="34"/>
      <c r="C872" s="48"/>
      <c r="D872" s="35" t="str">
        <f ca="1">IFERROR(IF($E872="","",VLOOKUP($E872,'Currency Pairs'!$B$4:$D$1001,3,FALSE)),"")</f>
        <v/>
      </c>
      <c r="E872" s="47" t="str">
        <f ca="1">IFERROR(IF($D872="","",VLOOKUP($D872,'Currency Pairs'!$A$4:$B$1001,2,FALSE)),"")</f>
        <v/>
      </c>
      <c r="F872" s="48"/>
      <c r="G872" s="47"/>
      <c r="H872" s="47"/>
      <c r="I872" s="47"/>
      <c r="J872" s="49" t="str">
        <f t="shared" si="28"/>
        <v/>
      </c>
      <c r="K872" s="77"/>
      <c r="L872" s="47"/>
      <c r="M872" s="50"/>
      <c r="N872" s="51" t="str">
        <f>IF(OR($G872="",$L872=""),"",ROUND(IF($F872="Long",(L872-G872),(G872-L872)) * POWER(10, VLOOKUP($D872,'Currency Pairs'!$A:$C,3,FALSE)),0))</f>
        <v/>
      </c>
      <c r="O872" s="93" t="str">
        <f>IF($P872="","",(($P872+$Q872+$R872)/LOOKUP(2,1/($V$4:$V871&lt;&gt;""),$V$4:$V871)))</f>
        <v/>
      </c>
      <c r="P872" s="52"/>
      <c r="Q872" s="52"/>
      <c r="R872" s="52"/>
      <c r="S872" s="40" t="str">
        <f t="shared" si="29"/>
        <v/>
      </c>
      <c r="T872" s="64"/>
      <c r="U872" s="64"/>
      <c r="V872" s="39" t="str">
        <f>IF($P872="","",$P872+$Q872+LOOKUP(2,1/($V$4:$V871&lt;&gt;""),$V$4:$V871))</f>
        <v/>
      </c>
      <c r="W872" s="40"/>
      <c r="X872" s="40"/>
      <c r="Y872" s="33"/>
      <c r="Z872" s="33"/>
      <c r="AA872" s="33"/>
      <c r="AB872" s="33"/>
      <c r="AC872" s="33"/>
      <c r="AD872" s="33"/>
      <c r="AE872" s="33"/>
      <c r="AF872" s="33"/>
      <c r="AG872" s="33"/>
      <c r="AH872" s="33"/>
      <c r="AI872" s="33"/>
      <c r="AJ872" s="33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  <c r="CY872" s="33"/>
      <c r="CZ872" s="33"/>
      <c r="DA872" s="33"/>
      <c r="DB872" s="33"/>
      <c r="DC872" s="33"/>
      <c r="DD872" s="33"/>
      <c r="DE872" s="33"/>
      <c r="DF872" s="33"/>
      <c r="DG872" s="33"/>
      <c r="DH872" s="33"/>
      <c r="DI872" s="33"/>
      <c r="DJ872" s="33"/>
      <c r="DK872" s="33"/>
      <c r="DL872" s="33"/>
      <c r="DM872" s="33"/>
      <c r="DN872" s="33"/>
      <c r="DO872" s="33"/>
      <c r="DP872" s="33"/>
      <c r="DQ872" s="33"/>
      <c r="DR872" s="33"/>
      <c r="DS872" s="33"/>
      <c r="DT872" s="33"/>
      <c r="DU872" s="33"/>
      <c r="DV872" s="33"/>
      <c r="DW872" s="33"/>
      <c r="DX872" s="33"/>
      <c r="DY872" s="33"/>
      <c r="DZ872" s="33"/>
      <c r="EA872" s="33"/>
      <c r="EB872" s="33"/>
      <c r="EC872" s="33"/>
      <c r="ED872" s="33"/>
      <c r="EE872" s="33"/>
      <c r="EF872" s="33"/>
      <c r="EG872" s="33"/>
      <c r="EH872" s="33"/>
      <c r="EI872" s="33"/>
      <c r="EJ872" s="33"/>
      <c r="EK872" s="33"/>
      <c r="EL872" s="33"/>
      <c r="EM872" s="33"/>
      <c r="EN872" s="33"/>
      <c r="EO872" s="33"/>
      <c r="EP872" s="33"/>
      <c r="EQ872" s="33"/>
      <c r="ER872" s="33"/>
      <c r="ES872" s="33"/>
      <c r="ET872" s="33"/>
      <c r="EU872" s="33"/>
      <c r="EV872" s="33"/>
      <c r="EW872" s="33"/>
      <c r="EX872" s="33"/>
      <c r="EY872" s="33"/>
      <c r="EZ872" s="33"/>
      <c r="FA872" s="33"/>
      <c r="FB872" s="33"/>
      <c r="FC872" s="33"/>
      <c r="FD872" s="33"/>
      <c r="FE872" s="33"/>
      <c r="FF872" s="33"/>
      <c r="FG872" s="33"/>
      <c r="FH872" s="33"/>
      <c r="FI872" s="33"/>
      <c r="FJ872" s="33"/>
      <c r="FK872" s="33"/>
      <c r="FL872" s="33"/>
      <c r="FM872" s="33"/>
      <c r="FN872" s="33"/>
      <c r="FO872" s="33"/>
      <c r="FP872" s="33"/>
      <c r="FQ872" s="33"/>
      <c r="FR872" s="33"/>
      <c r="FS872" s="33"/>
      <c r="FT872" s="33"/>
      <c r="FU872" s="33"/>
      <c r="FV872" s="33"/>
      <c r="FW872" s="33"/>
      <c r="FX872" s="33"/>
      <c r="FY872" s="33"/>
      <c r="FZ872" s="33"/>
      <c r="GA872" s="33"/>
      <c r="GB872" s="33"/>
      <c r="GC872" s="33"/>
      <c r="GD872" s="33"/>
      <c r="GE872" s="33"/>
      <c r="GF872" s="33"/>
      <c r="GG872" s="33"/>
      <c r="GH872" s="33"/>
      <c r="GI872" s="33"/>
      <c r="GJ872" s="33"/>
      <c r="GK872" s="33"/>
      <c r="GL872" s="33"/>
      <c r="GM872" s="33"/>
      <c r="GN872" s="33"/>
      <c r="GO872" s="33"/>
      <c r="GP872" s="33"/>
      <c r="GQ872" s="33"/>
      <c r="GR872" s="33"/>
      <c r="GS872" s="33"/>
      <c r="GT872" s="33"/>
      <c r="GU872" s="33"/>
      <c r="GV872" s="33"/>
      <c r="GW872" s="33"/>
      <c r="GX872" s="33"/>
      <c r="GY872" s="33"/>
      <c r="GZ872" s="33"/>
      <c r="HA872" s="33"/>
      <c r="HB872" s="33"/>
      <c r="HC872" s="33"/>
      <c r="HD872" s="33"/>
      <c r="HE872" s="33"/>
      <c r="HF872" s="33"/>
      <c r="HG872" s="33"/>
      <c r="HH872" s="33"/>
      <c r="HI872" s="33"/>
      <c r="HJ872" s="33"/>
      <c r="HK872" s="33"/>
      <c r="HL872" s="33"/>
      <c r="HM872" s="33"/>
      <c r="HN872" s="33"/>
      <c r="HO872" s="33"/>
      <c r="HP872" s="33"/>
      <c r="HQ872" s="33"/>
      <c r="HR872" s="33"/>
      <c r="HS872" s="33"/>
      <c r="HT872" s="33"/>
      <c r="HU872" s="33"/>
      <c r="HV872" s="33"/>
      <c r="HW872" s="33"/>
      <c r="HX872" s="33"/>
      <c r="HY872" s="33"/>
      <c r="HZ872" s="33"/>
      <c r="IA872" s="33"/>
      <c r="IB872" s="33"/>
      <c r="IC872" s="33"/>
      <c r="ID872" s="33"/>
      <c r="IE872" s="33"/>
      <c r="IF872" s="33"/>
      <c r="IG872" s="33"/>
      <c r="IH872" s="33"/>
      <c r="II872" s="33"/>
      <c r="IJ872" s="33"/>
      <c r="IK872" s="33"/>
      <c r="IL872" s="33"/>
      <c r="IM872" s="33"/>
      <c r="IN872" s="33"/>
      <c r="IO872" s="33"/>
      <c r="IP872" s="33"/>
      <c r="IQ872" s="33"/>
      <c r="IR872" s="33"/>
      <c r="IS872" s="33"/>
      <c r="IT872" s="33"/>
      <c r="IU872" s="33"/>
      <c r="IV872" s="33"/>
      <c r="IW872" s="33"/>
      <c r="IX872" s="33"/>
    </row>
    <row r="873" spans="1:258" ht="18" x14ac:dyDescent="0.25">
      <c r="A873" s="24">
        <f>LOOKUP(2,1/($A$4:$A872&lt;&gt;""),$A$4:$A872)+1</f>
        <v>865</v>
      </c>
      <c r="B873" s="25"/>
      <c r="C873" s="42"/>
      <c r="D873" s="26" t="str">
        <f ca="1">IFERROR(IF($E873="","",VLOOKUP($E873,'Currency Pairs'!$B$4:$D$1001,3,FALSE)),"")</f>
        <v/>
      </c>
      <c r="E873" s="41" t="str">
        <f ca="1">IFERROR(IF($D873="","",VLOOKUP($D873,'Currency Pairs'!$A$4:$B$1001,2,FALSE)),"")</f>
        <v/>
      </c>
      <c r="F873" s="42"/>
      <c r="G873" s="41"/>
      <c r="H873" s="41"/>
      <c r="I873" s="41"/>
      <c r="J873" s="43" t="str">
        <f t="shared" si="28"/>
        <v/>
      </c>
      <c r="K873" s="76"/>
      <c r="L873" s="41"/>
      <c r="M873" s="44"/>
      <c r="N873" s="45" t="str">
        <f>IF(OR($G873="",$L873=""),"",ROUND(IF($F873="Long",(L873-G873),(G873-L873)) * POWER(10, VLOOKUP($D873,'Currency Pairs'!$A:$C,3,FALSE)),0))</f>
        <v/>
      </c>
      <c r="O873" s="89" t="str">
        <f>IF($P873="","",(($P873+$Q873+$R873)/LOOKUP(2,1/($V$4:$V872&lt;&gt;""),$V$4:$V872)))</f>
        <v/>
      </c>
      <c r="P873" s="46"/>
      <c r="Q873" s="46"/>
      <c r="R873" s="46"/>
      <c r="S873" s="31" t="str">
        <f t="shared" si="29"/>
        <v/>
      </c>
      <c r="T873" s="63"/>
      <c r="U873" s="63"/>
      <c r="V873" s="30" t="str">
        <f>IF($P873="","",$P873+$Q873+LOOKUP(2,1/($V$4:$V872&lt;&gt;""),$V$4:$V872))</f>
        <v/>
      </c>
      <c r="W873" s="31"/>
      <c r="X873" s="31"/>
      <c r="Y873" s="32"/>
      <c r="Z873" s="32"/>
      <c r="AA873" s="32"/>
      <c r="AB873" s="32"/>
      <c r="AC873" s="32"/>
      <c r="AD873" s="32"/>
      <c r="AE873" s="32"/>
      <c r="AF873" s="32"/>
      <c r="AG873" s="32"/>
      <c r="AH873" s="32"/>
      <c r="AI873" s="32"/>
      <c r="AJ873" s="32"/>
      <c r="AK873" s="32"/>
      <c r="AL873" s="32"/>
      <c r="AM873" s="32"/>
      <c r="AN873" s="32"/>
      <c r="AO873" s="32"/>
      <c r="AP873" s="32"/>
      <c r="AQ873" s="32"/>
      <c r="AR873" s="32"/>
      <c r="AS873" s="32"/>
      <c r="AT873" s="32"/>
      <c r="AU873" s="32"/>
      <c r="AV873" s="32"/>
      <c r="AW873" s="32"/>
      <c r="AX873" s="32"/>
      <c r="AY873" s="32"/>
      <c r="AZ873" s="32"/>
      <c r="BA873" s="32"/>
      <c r="BB873" s="32"/>
      <c r="BC873" s="32"/>
      <c r="BD873" s="32"/>
      <c r="BE873" s="32"/>
      <c r="BF873" s="32"/>
      <c r="BG873" s="32"/>
      <c r="BH873" s="32"/>
      <c r="BI873" s="32"/>
      <c r="BJ873" s="32"/>
      <c r="BK873" s="32"/>
      <c r="BL873" s="32"/>
      <c r="BM873" s="32"/>
      <c r="BN873" s="32"/>
      <c r="BO873" s="32"/>
      <c r="BP873" s="32"/>
      <c r="BQ873" s="32"/>
      <c r="BR873" s="32"/>
      <c r="BS873" s="32"/>
      <c r="BT873" s="32"/>
      <c r="BU873" s="32"/>
      <c r="BV873" s="32"/>
      <c r="BW873" s="32"/>
      <c r="BX873" s="32"/>
      <c r="BY873" s="32"/>
      <c r="BZ873" s="32"/>
      <c r="CA873" s="32"/>
      <c r="CB873" s="32"/>
      <c r="CC873" s="32"/>
      <c r="CD873" s="32"/>
      <c r="CE873" s="32"/>
      <c r="CF873" s="32"/>
      <c r="CG873" s="32"/>
      <c r="CH873" s="32"/>
      <c r="CI873" s="32"/>
      <c r="CJ873" s="32"/>
      <c r="CK873" s="32"/>
      <c r="CL873" s="32"/>
      <c r="CM873" s="32"/>
      <c r="CN873" s="32"/>
      <c r="CO873" s="32"/>
      <c r="CP873" s="32"/>
      <c r="CQ873" s="32"/>
      <c r="CR873" s="32"/>
      <c r="CS873" s="32"/>
      <c r="CT873" s="32"/>
      <c r="CU873" s="32"/>
      <c r="CV873" s="32"/>
      <c r="CW873" s="32"/>
      <c r="CX873" s="32"/>
      <c r="CY873" s="32"/>
      <c r="CZ873" s="32"/>
      <c r="DA873" s="32"/>
      <c r="DB873" s="32"/>
      <c r="DC873" s="32"/>
      <c r="DD873" s="32"/>
      <c r="DE873" s="32"/>
      <c r="DF873" s="32"/>
      <c r="DG873" s="32"/>
      <c r="DH873" s="32"/>
      <c r="DI873" s="32"/>
      <c r="DJ873" s="32"/>
      <c r="DK873" s="32"/>
      <c r="DL873" s="32"/>
      <c r="DM873" s="32"/>
      <c r="DN873" s="32"/>
      <c r="DO873" s="32"/>
      <c r="DP873" s="32"/>
      <c r="DQ873" s="32"/>
      <c r="DR873" s="32"/>
      <c r="DS873" s="32"/>
      <c r="DT873" s="32"/>
      <c r="DU873" s="32"/>
      <c r="DV873" s="32"/>
      <c r="DW873" s="32"/>
      <c r="DX873" s="32"/>
      <c r="DY873" s="32"/>
      <c r="DZ873" s="32"/>
      <c r="EA873" s="32"/>
      <c r="EB873" s="32"/>
      <c r="EC873" s="32"/>
      <c r="ED873" s="32"/>
      <c r="EE873" s="32"/>
      <c r="EF873" s="32"/>
      <c r="EG873" s="32"/>
      <c r="EH873" s="32"/>
      <c r="EI873" s="32"/>
      <c r="EJ873" s="32"/>
      <c r="EK873" s="32"/>
      <c r="EL873" s="32"/>
      <c r="EM873" s="32"/>
      <c r="EN873" s="32"/>
      <c r="EO873" s="32"/>
      <c r="EP873" s="32"/>
      <c r="EQ873" s="32"/>
      <c r="ER873" s="32"/>
      <c r="ES873" s="32"/>
      <c r="ET873" s="32"/>
      <c r="EU873" s="32"/>
      <c r="EV873" s="32"/>
      <c r="EW873" s="32"/>
      <c r="EX873" s="32"/>
      <c r="EY873" s="32"/>
      <c r="EZ873" s="32"/>
      <c r="FA873" s="32"/>
      <c r="FB873" s="32"/>
      <c r="FC873" s="32"/>
      <c r="FD873" s="32"/>
      <c r="FE873" s="32"/>
      <c r="FF873" s="32"/>
      <c r="FG873" s="32"/>
      <c r="FH873" s="32"/>
      <c r="FI873" s="32"/>
      <c r="FJ873" s="32"/>
      <c r="FK873" s="32"/>
      <c r="FL873" s="32"/>
      <c r="FM873" s="32"/>
      <c r="FN873" s="32"/>
      <c r="FO873" s="32"/>
      <c r="FP873" s="32"/>
      <c r="FQ873" s="32"/>
      <c r="FR873" s="32"/>
      <c r="FS873" s="32"/>
      <c r="FT873" s="32"/>
      <c r="FU873" s="32"/>
      <c r="FV873" s="32"/>
      <c r="FW873" s="32"/>
      <c r="FX873" s="32"/>
      <c r="FY873" s="32"/>
      <c r="FZ873" s="32"/>
      <c r="GA873" s="32"/>
      <c r="GB873" s="32"/>
      <c r="GC873" s="32"/>
      <c r="GD873" s="32"/>
      <c r="GE873" s="32"/>
      <c r="GF873" s="32"/>
      <c r="GG873" s="32"/>
      <c r="GH873" s="32"/>
      <c r="GI873" s="32"/>
      <c r="GJ873" s="32"/>
      <c r="GK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</row>
    <row r="874" spans="1:258" ht="18" x14ac:dyDescent="0.25">
      <c r="A874" s="33">
        <f>LOOKUP(2,1/($A$4:$A873&lt;&gt;""),$A$4:$A873)+1</f>
        <v>866</v>
      </c>
      <c r="B874" s="34"/>
      <c r="C874" s="48"/>
      <c r="D874" s="35" t="str">
        <f ca="1">IFERROR(IF($E874="","",VLOOKUP($E874,'Currency Pairs'!$B$4:$D$1001,3,FALSE)),"")</f>
        <v/>
      </c>
      <c r="E874" s="47" t="str">
        <f ca="1">IFERROR(IF($D874="","",VLOOKUP($D874,'Currency Pairs'!$A$4:$B$1001,2,FALSE)),"")</f>
        <v/>
      </c>
      <c r="F874" s="48"/>
      <c r="G874" s="47"/>
      <c r="H874" s="47"/>
      <c r="I874" s="47"/>
      <c r="J874" s="49" t="str">
        <f t="shared" si="28"/>
        <v/>
      </c>
      <c r="K874" s="77"/>
      <c r="L874" s="47"/>
      <c r="M874" s="50"/>
      <c r="N874" s="51" t="str">
        <f>IF(OR($G874="",$L874=""),"",ROUND(IF($F874="Long",(L874-G874),(G874-L874)) * POWER(10, VLOOKUP($D874,'Currency Pairs'!$A:$C,3,FALSE)),0))</f>
        <v/>
      </c>
      <c r="O874" s="93" t="str">
        <f>IF($P874="","",(($P874+$Q874+$R874)/LOOKUP(2,1/($V$4:$V873&lt;&gt;""),$V$4:$V873)))</f>
        <v/>
      </c>
      <c r="P874" s="52"/>
      <c r="Q874" s="52"/>
      <c r="R874" s="52"/>
      <c r="S874" s="40" t="str">
        <f t="shared" si="29"/>
        <v/>
      </c>
      <c r="T874" s="64"/>
      <c r="U874" s="64"/>
      <c r="V874" s="39" t="str">
        <f>IF($P874="","",$P874+$Q874+LOOKUP(2,1/($V$4:$V873&lt;&gt;""),$V$4:$V873))</f>
        <v/>
      </c>
      <c r="W874" s="40"/>
      <c r="X874" s="40"/>
      <c r="Y874" s="33"/>
      <c r="Z874" s="33"/>
      <c r="AA874" s="33"/>
      <c r="AB874" s="33"/>
      <c r="AC874" s="33"/>
      <c r="AD874" s="33"/>
      <c r="AE874" s="33"/>
      <c r="AF874" s="33"/>
      <c r="AG874" s="33"/>
      <c r="AH874" s="33"/>
      <c r="AI874" s="33"/>
      <c r="AJ874" s="33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  <c r="CY874" s="33"/>
      <c r="CZ874" s="33"/>
      <c r="DA874" s="33"/>
      <c r="DB874" s="33"/>
      <c r="DC874" s="33"/>
      <c r="DD874" s="33"/>
      <c r="DE874" s="33"/>
      <c r="DF874" s="33"/>
      <c r="DG874" s="33"/>
      <c r="DH874" s="33"/>
      <c r="DI874" s="33"/>
      <c r="DJ874" s="33"/>
      <c r="DK874" s="33"/>
      <c r="DL874" s="33"/>
      <c r="DM874" s="33"/>
      <c r="DN874" s="33"/>
      <c r="DO874" s="33"/>
      <c r="DP874" s="33"/>
      <c r="DQ874" s="33"/>
      <c r="DR874" s="33"/>
      <c r="DS874" s="33"/>
      <c r="DT874" s="33"/>
      <c r="DU874" s="33"/>
      <c r="DV874" s="33"/>
      <c r="DW874" s="33"/>
      <c r="DX874" s="33"/>
      <c r="DY874" s="33"/>
      <c r="DZ874" s="33"/>
      <c r="EA874" s="33"/>
      <c r="EB874" s="33"/>
      <c r="EC874" s="33"/>
      <c r="ED874" s="33"/>
      <c r="EE874" s="33"/>
      <c r="EF874" s="33"/>
      <c r="EG874" s="33"/>
      <c r="EH874" s="33"/>
      <c r="EI874" s="33"/>
      <c r="EJ874" s="33"/>
      <c r="EK874" s="33"/>
      <c r="EL874" s="33"/>
      <c r="EM874" s="33"/>
      <c r="EN874" s="33"/>
      <c r="EO874" s="33"/>
      <c r="EP874" s="33"/>
      <c r="EQ874" s="33"/>
      <c r="ER874" s="33"/>
      <c r="ES874" s="33"/>
      <c r="ET874" s="33"/>
      <c r="EU874" s="33"/>
      <c r="EV874" s="33"/>
      <c r="EW874" s="33"/>
      <c r="EX874" s="33"/>
      <c r="EY874" s="33"/>
      <c r="EZ874" s="33"/>
      <c r="FA874" s="33"/>
      <c r="FB874" s="33"/>
      <c r="FC874" s="33"/>
      <c r="FD874" s="33"/>
      <c r="FE874" s="33"/>
      <c r="FF874" s="33"/>
      <c r="FG874" s="33"/>
      <c r="FH874" s="33"/>
      <c r="FI874" s="33"/>
      <c r="FJ874" s="33"/>
      <c r="FK874" s="33"/>
      <c r="FL874" s="33"/>
      <c r="FM874" s="33"/>
      <c r="FN874" s="33"/>
      <c r="FO874" s="33"/>
      <c r="FP874" s="33"/>
      <c r="FQ874" s="33"/>
      <c r="FR874" s="33"/>
      <c r="FS874" s="33"/>
      <c r="FT874" s="33"/>
      <c r="FU874" s="33"/>
      <c r="FV874" s="33"/>
      <c r="FW874" s="33"/>
      <c r="FX874" s="33"/>
      <c r="FY874" s="33"/>
      <c r="FZ874" s="33"/>
      <c r="GA874" s="33"/>
      <c r="GB874" s="33"/>
      <c r="GC874" s="33"/>
      <c r="GD874" s="33"/>
      <c r="GE874" s="33"/>
      <c r="GF874" s="33"/>
      <c r="GG874" s="33"/>
      <c r="GH874" s="33"/>
      <c r="GI874" s="33"/>
      <c r="GJ874" s="33"/>
      <c r="GK874" s="33"/>
      <c r="GL874" s="33"/>
      <c r="GM874" s="33"/>
      <c r="GN874" s="33"/>
      <c r="GO874" s="33"/>
      <c r="GP874" s="33"/>
      <c r="GQ874" s="33"/>
      <c r="GR874" s="33"/>
      <c r="GS874" s="33"/>
      <c r="GT874" s="33"/>
      <c r="GU874" s="33"/>
      <c r="GV874" s="33"/>
      <c r="GW874" s="33"/>
      <c r="GX874" s="33"/>
      <c r="GY874" s="33"/>
      <c r="GZ874" s="33"/>
      <c r="HA874" s="33"/>
      <c r="HB874" s="33"/>
      <c r="HC874" s="33"/>
      <c r="HD874" s="33"/>
      <c r="HE874" s="33"/>
      <c r="HF874" s="33"/>
      <c r="HG874" s="33"/>
      <c r="HH874" s="33"/>
      <c r="HI874" s="33"/>
      <c r="HJ874" s="33"/>
      <c r="HK874" s="33"/>
      <c r="HL874" s="33"/>
      <c r="HM874" s="33"/>
      <c r="HN874" s="33"/>
      <c r="HO874" s="33"/>
      <c r="HP874" s="33"/>
      <c r="HQ874" s="33"/>
      <c r="HR874" s="33"/>
      <c r="HS874" s="33"/>
      <c r="HT874" s="33"/>
      <c r="HU874" s="33"/>
      <c r="HV874" s="33"/>
      <c r="HW874" s="33"/>
      <c r="HX874" s="33"/>
      <c r="HY874" s="33"/>
      <c r="HZ874" s="33"/>
      <c r="IA874" s="33"/>
      <c r="IB874" s="33"/>
      <c r="IC874" s="33"/>
      <c r="ID874" s="33"/>
      <c r="IE874" s="33"/>
      <c r="IF874" s="33"/>
      <c r="IG874" s="33"/>
      <c r="IH874" s="33"/>
      <c r="II874" s="33"/>
      <c r="IJ874" s="33"/>
      <c r="IK874" s="33"/>
      <c r="IL874" s="33"/>
      <c r="IM874" s="33"/>
      <c r="IN874" s="33"/>
      <c r="IO874" s="33"/>
      <c r="IP874" s="33"/>
      <c r="IQ874" s="33"/>
      <c r="IR874" s="33"/>
      <c r="IS874" s="33"/>
      <c r="IT874" s="33"/>
      <c r="IU874" s="33"/>
      <c r="IV874" s="33"/>
      <c r="IW874" s="33"/>
      <c r="IX874" s="33"/>
    </row>
    <row r="875" spans="1:258" ht="18" x14ac:dyDescent="0.25">
      <c r="A875" s="24">
        <f>LOOKUP(2,1/($A$4:$A874&lt;&gt;""),$A$4:$A874)+1</f>
        <v>867</v>
      </c>
      <c r="B875" s="25"/>
      <c r="C875" s="42"/>
      <c r="D875" s="26" t="str">
        <f ca="1">IFERROR(IF($E875="","",VLOOKUP($E875,'Currency Pairs'!$B$4:$D$1001,3,FALSE)),"")</f>
        <v/>
      </c>
      <c r="E875" s="41" t="str">
        <f ca="1">IFERROR(IF($D875="","",VLOOKUP($D875,'Currency Pairs'!$A$4:$B$1001,2,FALSE)),"")</f>
        <v/>
      </c>
      <c r="F875" s="42"/>
      <c r="G875" s="41"/>
      <c r="H875" s="41"/>
      <c r="I875" s="41"/>
      <c r="J875" s="43" t="str">
        <f t="shared" si="28"/>
        <v/>
      </c>
      <c r="K875" s="76"/>
      <c r="L875" s="41"/>
      <c r="M875" s="44"/>
      <c r="N875" s="45" t="str">
        <f>IF(OR($G875="",$L875=""),"",ROUND(IF($F875="Long",(L875-G875),(G875-L875)) * POWER(10, VLOOKUP($D875,'Currency Pairs'!$A:$C,3,FALSE)),0))</f>
        <v/>
      </c>
      <c r="O875" s="89" t="str">
        <f>IF($P875="","",(($P875+$Q875+$R875)/LOOKUP(2,1/($V$4:$V874&lt;&gt;""),$V$4:$V874)))</f>
        <v/>
      </c>
      <c r="P875" s="46"/>
      <c r="Q875" s="46"/>
      <c r="R875" s="46"/>
      <c r="S875" s="31" t="str">
        <f t="shared" si="29"/>
        <v/>
      </c>
      <c r="T875" s="63"/>
      <c r="U875" s="63"/>
      <c r="V875" s="30" t="str">
        <f>IF($P875="","",$P875+$Q875+LOOKUP(2,1/($V$4:$V874&lt;&gt;""),$V$4:$V874))</f>
        <v/>
      </c>
      <c r="W875" s="31"/>
      <c r="X875" s="31"/>
      <c r="Y875" s="32"/>
      <c r="Z875" s="32"/>
      <c r="AA875" s="32"/>
      <c r="AB875" s="32"/>
      <c r="AC875" s="32"/>
      <c r="AD875" s="32"/>
      <c r="AE875" s="32"/>
      <c r="AF875" s="32"/>
      <c r="AG875" s="32"/>
      <c r="AH875" s="32"/>
      <c r="AI875" s="32"/>
      <c r="AJ875" s="32"/>
      <c r="AK875" s="32"/>
      <c r="AL875" s="32"/>
      <c r="AM875" s="32"/>
      <c r="AN875" s="32"/>
      <c r="AO875" s="32"/>
      <c r="AP875" s="32"/>
      <c r="AQ875" s="32"/>
      <c r="AR875" s="32"/>
      <c r="AS875" s="32"/>
      <c r="AT875" s="32"/>
      <c r="AU875" s="32"/>
      <c r="AV875" s="32"/>
      <c r="AW875" s="32"/>
      <c r="AX875" s="32"/>
      <c r="AY875" s="32"/>
      <c r="AZ875" s="32"/>
      <c r="BA875" s="32"/>
      <c r="BB875" s="32"/>
      <c r="BC875" s="32"/>
      <c r="BD875" s="32"/>
      <c r="BE875" s="32"/>
      <c r="BF875" s="32"/>
      <c r="BG875" s="32"/>
      <c r="BH875" s="32"/>
      <c r="BI875" s="32"/>
      <c r="BJ875" s="32"/>
      <c r="BK875" s="32"/>
      <c r="BL875" s="32"/>
      <c r="BM875" s="32"/>
      <c r="BN875" s="32"/>
      <c r="BO875" s="32"/>
      <c r="BP875" s="32"/>
      <c r="BQ875" s="32"/>
      <c r="BR875" s="32"/>
      <c r="BS875" s="32"/>
      <c r="BT875" s="32"/>
      <c r="BU875" s="32"/>
      <c r="BV875" s="32"/>
      <c r="BW875" s="32"/>
      <c r="BX875" s="32"/>
      <c r="BY875" s="32"/>
      <c r="BZ875" s="32"/>
      <c r="CA875" s="32"/>
      <c r="CB875" s="32"/>
      <c r="CC875" s="32"/>
      <c r="CD875" s="32"/>
      <c r="CE875" s="32"/>
      <c r="CF875" s="32"/>
      <c r="CG875" s="32"/>
      <c r="CH875" s="32"/>
      <c r="CI875" s="32"/>
      <c r="CJ875" s="32"/>
      <c r="CK875" s="32"/>
      <c r="CL875" s="32"/>
      <c r="CM875" s="32"/>
      <c r="CN875" s="32"/>
      <c r="CO875" s="32"/>
      <c r="CP875" s="32"/>
      <c r="CQ875" s="32"/>
      <c r="CR875" s="32"/>
      <c r="CS875" s="32"/>
      <c r="CT875" s="32"/>
      <c r="CU875" s="32"/>
      <c r="CV875" s="32"/>
      <c r="CW875" s="32"/>
      <c r="CX875" s="32"/>
      <c r="CY875" s="32"/>
      <c r="CZ875" s="32"/>
      <c r="DA875" s="32"/>
      <c r="DB875" s="32"/>
      <c r="DC875" s="32"/>
      <c r="DD875" s="32"/>
      <c r="DE875" s="32"/>
      <c r="DF875" s="32"/>
      <c r="DG875" s="32"/>
      <c r="DH875" s="32"/>
      <c r="DI875" s="32"/>
      <c r="DJ875" s="32"/>
      <c r="DK875" s="32"/>
      <c r="DL875" s="32"/>
      <c r="DM875" s="32"/>
      <c r="DN875" s="32"/>
      <c r="DO875" s="32"/>
      <c r="DP875" s="32"/>
      <c r="DQ875" s="32"/>
      <c r="DR875" s="32"/>
      <c r="DS875" s="32"/>
      <c r="DT875" s="32"/>
      <c r="DU875" s="32"/>
      <c r="DV875" s="32"/>
      <c r="DW875" s="32"/>
      <c r="DX875" s="32"/>
      <c r="DY875" s="32"/>
      <c r="DZ875" s="32"/>
      <c r="EA875" s="32"/>
      <c r="EB875" s="32"/>
      <c r="EC875" s="32"/>
      <c r="ED875" s="32"/>
      <c r="EE875" s="32"/>
      <c r="EF875" s="32"/>
      <c r="EG875" s="32"/>
      <c r="EH875" s="32"/>
      <c r="EI875" s="32"/>
      <c r="EJ875" s="32"/>
      <c r="EK875" s="32"/>
      <c r="EL875" s="32"/>
      <c r="EM875" s="32"/>
      <c r="EN875" s="32"/>
      <c r="EO875" s="32"/>
      <c r="EP875" s="32"/>
      <c r="EQ875" s="32"/>
      <c r="ER875" s="32"/>
      <c r="ES875" s="32"/>
      <c r="ET875" s="32"/>
      <c r="EU875" s="32"/>
      <c r="EV875" s="32"/>
      <c r="EW875" s="32"/>
      <c r="EX875" s="32"/>
      <c r="EY875" s="32"/>
      <c r="EZ875" s="32"/>
      <c r="FA875" s="32"/>
      <c r="FB875" s="32"/>
      <c r="FC875" s="32"/>
      <c r="FD875" s="32"/>
      <c r="FE875" s="32"/>
      <c r="FF875" s="32"/>
      <c r="FG875" s="32"/>
      <c r="FH875" s="32"/>
      <c r="FI875" s="32"/>
      <c r="FJ875" s="32"/>
      <c r="FK875" s="32"/>
      <c r="FL875" s="32"/>
      <c r="FM875" s="32"/>
      <c r="FN875" s="32"/>
      <c r="FO875" s="32"/>
      <c r="FP875" s="32"/>
      <c r="FQ875" s="32"/>
      <c r="FR875" s="32"/>
      <c r="FS875" s="32"/>
      <c r="FT875" s="32"/>
      <c r="FU875" s="32"/>
      <c r="FV875" s="32"/>
      <c r="FW875" s="32"/>
      <c r="FX875" s="32"/>
      <c r="FY875" s="32"/>
      <c r="FZ875" s="32"/>
      <c r="GA875" s="32"/>
      <c r="GB875" s="32"/>
      <c r="GC875" s="32"/>
      <c r="GD875" s="32"/>
      <c r="GE875" s="32"/>
      <c r="GF875" s="32"/>
      <c r="GG875" s="32"/>
      <c r="GH875" s="32"/>
      <c r="GI875" s="32"/>
      <c r="GJ875" s="32"/>
      <c r="GK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</row>
    <row r="876" spans="1:258" ht="18" x14ac:dyDescent="0.25">
      <c r="A876" s="33">
        <f>LOOKUP(2,1/($A$4:$A875&lt;&gt;""),$A$4:$A875)+1</f>
        <v>868</v>
      </c>
      <c r="B876" s="34"/>
      <c r="C876" s="48"/>
      <c r="D876" s="35" t="str">
        <f ca="1">IFERROR(IF($E876="","",VLOOKUP($E876,'Currency Pairs'!$B$4:$D$1001,3,FALSE)),"")</f>
        <v/>
      </c>
      <c r="E876" s="47" t="str">
        <f ca="1">IFERROR(IF($D876="","",VLOOKUP($D876,'Currency Pairs'!$A$4:$B$1001,2,FALSE)),"")</f>
        <v/>
      </c>
      <c r="F876" s="48"/>
      <c r="G876" s="47"/>
      <c r="H876" s="47"/>
      <c r="I876" s="47"/>
      <c r="J876" s="49" t="str">
        <f t="shared" si="28"/>
        <v/>
      </c>
      <c r="K876" s="77"/>
      <c r="L876" s="47"/>
      <c r="M876" s="50"/>
      <c r="N876" s="51" t="str">
        <f>IF(OR($G876="",$L876=""),"",ROUND(IF($F876="Long",(L876-G876),(G876-L876)) * POWER(10, VLOOKUP($D876,'Currency Pairs'!$A:$C,3,FALSE)),0))</f>
        <v/>
      </c>
      <c r="O876" s="93" t="str">
        <f>IF($P876="","",(($P876+$Q876+$R876)/LOOKUP(2,1/($V$4:$V875&lt;&gt;""),$V$4:$V875)))</f>
        <v/>
      </c>
      <c r="P876" s="52"/>
      <c r="Q876" s="52"/>
      <c r="R876" s="52"/>
      <c r="S876" s="40" t="str">
        <f t="shared" si="29"/>
        <v/>
      </c>
      <c r="T876" s="64"/>
      <c r="U876" s="64"/>
      <c r="V876" s="39" t="str">
        <f>IF($P876="","",$P876+$Q876+LOOKUP(2,1/($V$4:$V875&lt;&gt;""),$V$4:$V875))</f>
        <v/>
      </c>
      <c r="W876" s="40"/>
      <c r="X876" s="40"/>
      <c r="Y876" s="33"/>
      <c r="Z876" s="33"/>
      <c r="AA876" s="33"/>
      <c r="AB876" s="33"/>
      <c r="AC876" s="33"/>
      <c r="AD876" s="33"/>
      <c r="AE876" s="33"/>
      <c r="AF876" s="33"/>
      <c r="AG876" s="33"/>
      <c r="AH876" s="33"/>
      <c r="AI876" s="33"/>
      <c r="AJ876" s="33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  <c r="CY876" s="33"/>
      <c r="CZ876" s="33"/>
      <c r="DA876" s="33"/>
      <c r="DB876" s="33"/>
      <c r="DC876" s="33"/>
      <c r="DD876" s="33"/>
      <c r="DE876" s="33"/>
      <c r="DF876" s="33"/>
      <c r="DG876" s="33"/>
      <c r="DH876" s="33"/>
      <c r="DI876" s="33"/>
      <c r="DJ876" s="33"/>
      <c r="DK876" s="33"/>
      <c r="DL876" s="33"/>
      <c r="DM876" s="33"/>
      <c r="DN876" s="33"/>
      <c r="DO876" s="33"/>
      <c r="DP876" s="33"/>
      <c r="DQ876" s="33"/>
      <c r="DR876" s="33"/>
      <c r="DS876" s="33"/>
      <c r="DT876" s="33"/>
      <c r="DU876" s="33"/>
      <c r="DV876" s="33"/>
      <c r="DW876" s="33"/>
      <c r="DX876" s="33"/>
      <c r="DY876" s="33"/>
      <c r="DZ876" s="33"/>
      <c r="EA876" s="33"/>
      <c r="EB876" s="33"/>
      <c r="EC876" s="33"/>
      <c r="ED876" s="33"/>
      <c r="EE876" s="33"/>
      <c r="EF876" s="33"/>
      <c r="EG876" s="33"/>
      <c r="EH876" s="33"/>
      <c r="EI876" s="33"/>
      <c r="EJ876" s="33"/>
      <c r="EK876" s="33"/>
      <c r="EL876" s="33"/>
      <c r="EM876" s="33"/>
      <c r="EN876" s="33"/>
      <c r="EO876" s="33"/>
      <c r="EP876" s="33"/>
      <c r="EQ876" s="33"/>
      <c r="ER876" s="33"/>
      <c r="ES876" s="33"/>
      <c r="ET876" s="33"/>
      <c r="EU876" s="33"/>
      <c r="EV876" s="33"/>
      <c r="EW876" s="33"/>
      <c r="EX876" s="33"/>
      <c r="EY876" s="33"/>
      <c r="EZ876" s="33"/>
      <c r="FA876" s="33"/>
      <c r="FB876" s="33"/>
      <c r="FC876" s="33"/>
      <c r="FD876" s="33"/>
      <c r="FE876" s="33"/>
      <c r="FF876" s="33"/>
      <c r="FG876" s="33"/>
      <c r="FH876" s="33"/>
      <c r="FI876" s="33"/>
      <c r="FJ876" s="33"/>
      <c r="FK876" s="33"/>
      <c r="FL876" s="33"/>
      <c r="FM876" s="33"/>
      <c r="FN876" s="33"/>
      <c r="FO876" s="33"/>
      <c r="FP876" s="33"/>
      <c r="FQ876" s="33"/>
      <c r="FR876" s="33"/>
      <c r="FS876" s="33"/>
      <c r="FT876" s="33"/>
      <c r="FU876" s="33"/>
      <c r="FV876" s="33"/>
      <c r="FW876" s="33"/>
      <c r="FX876" s="33"/>
      <c r="FY876" s="33"/>
      <c r="FZ876" s="33"/>
      <c r="GA876" s="33"/>
      <c r="GB876" s="33"/>
      <c r="GC876" s="33"/>
      <c r="GD876" s="33"/>
      <c r="GE876" s="33"/>
      <c r="GF876" s="33"/>
      <c r="GG876" s="33"/>
      <c r="GH876" s="33"/>
      <c r="GI876" s="33"/>
      <c r="GJ876" s="33"/>
      <c r="GK876" s="33"/>
      <c r="GL876" s="33"/>
      <c r="GM876" s="33"/>
      <c r="GN876" s="33"/>
      <c r="GO876" s="33"/>
      <c r="GP876" s="33"/>
      <c r="GQ876" s="33"/>
      <c r="GR876" s="33"/>
      <c r="GS876" s="33"/>
      <c r="GT876" s="33"/>
      <c r="GU876" s="33"/>
      <c r="GV876" s="33"/>
      <c r="GW876" s="33"/>
      <c r="GX876" s="33"/>
      <c r="GY876" s="33"/>
      <c r="GZ876" s="33"/>
      <c r="HA876" s="33"/>
      <c r="HB876" s="33"/>
      <c r="HC876" s="33"/>
      <c r="HD876" s="33"/>
      <c r="HE876" s="33"/>
      <c r="HF876" s="33"/>
      <c r="HG876" s="33"/>
      <c r="HH876" s="33"/>
      <c r="HI876" s="33"/>
      <c r="HJ876" s="33"/>
      <c r="HK876" s="33"/>
      <c r="HL876" s="33"/>
      <c r="HM876" s="33"/>
      <c r="HN876" s="33"/>
      <c r="HO876" s="33"/>
      <c r="HP876" s="33"/>
      <c r="HQ876" s="33"/>
      <c r="HR876" s="33"/>
      <c r="HS876" s="33"/>
      <c r="HT876" s="33"/>
      <c r="HU876" s="33"/>
      <c r="HV876" s="33"/>
      <c r="HW876" s="33"/>
      <c r="HX876" s="33"/>
      <c r="HY876" s="33"/>
      <c r="HZ876" s="33"/>
      <c r="IA876" s="33"/>
      <c r="IB876" s="33"/>
      <c r="IC876" s="33"/>
      <c r="ID876" s="33"/>
      <c r="IE876" s="33"/>
      <c r="IF876" s="33"/>
      <c r="IG876" s="33"/>
      <c r="IH876" s="33"/>
      <c r="II876" s="33"/>
      <c r="IJ876" s="33"/>
      <c r="IK876" s="33"/>
      <c r="IL876" s="33"/>
      <c r="IM876" s="33"/>
      <c r="IN876" s="33"/>
      <c r="IO876" s="33"/>
      <c r="IP876" s="33"/>
      <c r="IQ876" s="33"/>
      <c r="IR876" s="33"/>
      <c r="IS876" s="33"/>
      <c r="IT876" s="33"/>
      <c r="IU876" s="33"/>
      <c r="IV876" s="33"/>
      <c r="IW876" s="33"/>
      <c r="IX876" s="33"/>
    </row>
    <row r="877" spans="1:258" ht="18" x14ac:dyDescent="0.25">
      <c r="A877" s="24">
        <f>LOOKUP(2,1/($A$4:$A876&lt;&gt;""),$A$4:$A876)+1</f>
        <v>869</v>
      </c>
      <c r="B877" s="25"/>
      <c r="C877" s="42"/>
      <c r="D877" s="26" t="str">
        <f ca="1">IFERROR(IF($E877="","",VLOOKUP($E877,'Currency Pairs'!$B$4:$D$1001,3,FALSE)),"")</f>
        <v/>
      </c>
      <c r="E877" s="41" t="str">
        <f ca="1">IFERROR(IF($D877="","",VLOOKUP($D877,'Currency Pairs'!$A$4:$B$1001,2,FALSE)),"")</f>
        <v/>
      </c>
      <c r="F877" s="42"/>
      <c r="G877" s="41"/>
      <c r="H877" s="41"/>
      <c r="I877" s="41"/>
      <c r="J877" s="43" t="str">
        <f t="shared" si="28"/>
        <v/>
      </c>
      <c r="K877" s="76"/>
      <c r="L877" s="41"/>
      <c r="M877" s="44"/>
      <c r="N877" s="45" t="str">
        <f>IF(OR($G877="",$L877=""),"",ROUND(IF($F877="Long",(L877-G877),(G877-L877)) * POWER(10, VLOOKUP($D877,'Currency Pairs'!$A:$C,3,FALSE)),0))</f>
        <v/>
      </c>
      <c r="O877" s="89" t="str">
        <f>IF($P877="","",(($P877+$Q877+$R877)/LOOKUP(2,1/($V$4:$V876&lt;&gt;""),$V$4:$V876)))</f>
        <v/>
      </c>
      <c r="P877" s="46"/>
      <c r="Q877" s="46"/>
      <c r="R877" s="46"/>
      <c r="S877" s="31" t="str">
        <f t="shared" si="29"/>
        <v/>
      </c>
      <c r="T877" s="63"/>
      <c r="U877" s="63"/>
      <c r="V877" s="30" t="str">
        <f>IF($P877="","",$P877+$Q877+LOOKUP(2,1/($V$4:$V876&lt;&gt;""),$V$4:$V876))</f>
        <v/>
      </c>
      <c r="W877" s="31"/>
      <c r="X877" s="31"/>
      <c r="Y877" s="32"/>
      <c r="Z877" s="32"/>
      <c r="AA877" s="32"/>
      <c r="AB877" s="32"/>
      <c r="AC877" s="32"/>
      <c r="AD877" s="32"/>
      <c r="AE877" s="32"/>
      <c r="AF877" s="32"/>
      <c r="AG877" s="32"/>
      <c r="AH877" s="32"/>
      <c r="AI877" s="32"/>
      <c r="AJ877" s="32"/>
      <c r="AK877" s="32"/>
      <c r="AL877" s="32"/>
      <c r="AM877" s="32"/>
      <c r="AN877" s="32"/>
      <c r="AO877" s="32"/>
      <c r="AP877" s="32"/>
      <c r="AQ877" s="32"/>
      <c r="AR877" s="32"/>
      <c r="AS877" s="32"/>
      <c r="AT877" s="32"/>
      <c r="AU877" s="32"/>
      <c r="AV877" s="32"/>
      <c r="AW877" s="32"/>
      <c r="AX877" s="32"/>
      <c r="AY877" s="32"/>
      <c r="AZ877" s="32"/>
      <c r="BA877" s="32"/>
      <c r="BB877" s="32"/>
      <c r="BC877" s="32"/>
      <c r="BD877" s="32"/>
      <c r="BE877" s="32"/>
      <c r="BF877" s="32"/>
      <c r="BG877" s="32"/>
      <c r="BH877" s="32"/>
      <c r="BI877" s="32"/>
      <c r="BJ877" s="32"/>
      <c r="BK877" s="32"/>
      <c r="BL877" s="32"/>
      <c r="BM877" s="32"/>
      <c r="BN877" s="32"/>
      <c r="BO877" s="32"/>
      <c r="BP877" s="32"/>
      <c r="BQ877" s="32"/>
      <c r="BR877" s="32"/>
      <c r="BS877" s="32"/>
      <c r="BT877" s="32"/>
      <c r="BU877" s="32"/>
      <c r="BV877" s="32"/>
      <c r="BW877" s="32"/>
      <c r="BX877" s="32"/>
      <c r="BY877" s="32"/>
      <c r="BZ877" s="32"/>
      <c r="CA877" s="32"/>
      <c r="CB877" s="32"/>
      <c r="CC877" s="32"/>
      <c r="CD877" s="32"/>
      <c r="CE877" s="32"/>
      <c r="CF877" s="32"/>
      <c r="CG877" s="32"/>
      <c r="CH877" s="32"/>
      <c r="CI877" s="32"/>
      <c r="CJ877" s="32"/>
      <c r="CK877" s="32"/>
      <c r="CL877" s="32"/>
      <c r="CM877" s="32"/>
      <c r="CN877" s="32"/>
      <c r="CO877" s="32"/>
      <c r="CP877" s="32"/>
      <c r="CQ877" s="32"/>
      <c r="CR877" s="32"/>
      <c r="CS877" s="32"/>
      <c r="CT877" s="32"/>
      <c r="CU877" s="32"/>
      <c r="CV877" s="32"/>
      <c r="CW877" s="32"/>
      <c r="CX877" s="32"/>
      <c r="CY877" s="32"/>
      <c r="CZ877" s="32"/>
      <c r="DA877" s="32"/>
      <c r="DB877" s="32"/>
      <c r="DC877" s="32"/>
      <c r="DD877" s="32"/>
      <c r="DE877" s="32"/>
      <c r="DF877" s="32"/>
      <c r="DG877" s="32"/>
      <c r="DH877" s="32"/>
      <c r="DI877" s="32"/>
      <c r="DJ877" s="32"/>
      <c r="DK877" s="32"/>
      <c r="DL877" s="32"/>
      <c r="DM877" s="32"/>
      <c r="DN877" s="32"/>
      <c r="DO877" s="32"/>
      <c r="DP877" s="32"/>
      <c r="DQ877" s="32"/>
      <c r="DR877" s="32"/>
      <c r="DS877" s="32"/>
      <c r="DT877" s="32"/>
      <c r="DU877" s="32"/>
      <c r="DV877" s="32"/>
      <c r="DW877" s="32"/>
      <c r="DX877" s="32"/>
      <c r="DY877" s="32"/>
      <c r="DZ877" s="32"/>
      <c r="EA877" s="32"/>
      <c r="EB877" s="32"/>
      <c r="EC877" s="32"/>
      <c r="ED877" s="32"/>
      <c r="EE877" s="32"/>
      <c r="EF877" s="32"/>
      <c r="EG877" s="32"/>
      <c r="EH877" s="32"/>
      <c r="EI877" s="32"/>
      <c r="EJ877" s="32"/>
      <c r="EK877" s="32"/>
      <c r="EL877" s="32"/>
      <c r="EM877" s="32"/>
      <c r="EN877" s="32"/>
      <c r="EO877" s="32"/>
      <c r="EP877" s="32"/>
      <c r="EQ877" s="32"/>
      <c r="ER877" s="32"/>
      <c r="ES877" s="32"/>
      <c r="ET877" s="32"/>
      <c r="EU877" s="32"/>
      <c r="EV877" s="32"/>
      <c r="EW877" s="32"/>
      <c r="EX877" s="32"/>
      <c r="EY877" s="32"/>
      <c r="EZ877" s="32"/>
      <c r="FA877" s="32"/>
      <c r="FB877" s="32"/>
      <c r="FC877" s="32"/>
      <c r="FD877" s="32"/>
      <c r="FE877" s="32"/>
      <c r="FF877" s="32"/>
      <c r="FG877" s="32"/>
      <c r="FH877" s="32"/>
      <c r="FI877" s="32"/>
      <c r="FJ877" s="32"/>
      <c r="FK877" s="32"/>
      <c r="FL877" s="32"/>
      <c r="FM877" s="32"/>
      <c r="FN877" s="32"/>
      <c r="FO877" s="32"/>
      <c r="FP877" s="32"/>
      <c r="FQ877" s="32"/>
      <c r="FR877" s="32"/>
      <c r="FS877" s="32"/>
      <c r="FT877" s="32"/>
      <c r="FU877" s="32"/>
      <c r="FV877" s="32"/>
      <c r="FW877" s="32"/>
      <c r="FX877" s="32"/>
      <c r="FY877" s="32"/>
      <c r="FZ877" s="32"/>
      <c r="GA877" s="32"/>
      <c r="GB877" s="32"/>
      <c r="GC877" s="32"/>
      <c r="GD877" s="32"/>
      <c r="GE877" s="32"/>
      <c r="GF877" s="32"/>
      <c r="GG877" s="32"/>
      <c r="GH877" s="32"/>
      <c r="GI877" s="32"/>
      <c r="GJ877" s="32"/>
      <c r="GK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</row>
    <row r="878" spans="1:258" ht="18" x14ac:dyDescent="0.25">
      <c r="A878" s="33">
        <f>LOOKUP(2,1/($A$4:$A877&lt;&gt;""),$A$4:$A877)+1</f>
        <v>870</v>
      </c>
      <c r="B878" s="34"/>
      <c r="C878" s="48"/>
      <c r="D878" s="35" t="str">
        <f ca="1">IFERROR(IF($E878="","",VLOOKUP($E878,'Currency Pairs'!$B$4:$D$1001,3,FALSE)),"")</f>
        <v/>
      </c>
      <c r="E878" s="47" t="str">
        <f ca="1">IFERROR(IF($D878="","",VLOOKUP($D878,'Currency Pairs'!$A$4:$B$1001,2,FALSE)),"")</f>
        <v/>
      </c>
      <c r="F878" s="48"/>
      <c r="G878" s="47"/>
      <c r="H878" s="47"/>
      <c r="I878" s="47"/>
      <c r="J878" s="49" t="str">
        <f t="shared" si="28"/>
        <v/>
      </c>
      <c r="K878" s="77"/>
      <c r="L878" s="47"/>
      <c r="M878" s="50"/>
      <c r="N878" s="51" t="str">
        <f>IF(OR($G878="",$L878=""),"",ROUND(IF($F878="Long",(L878-G878),(G878-L878)) * POWER(10, VLOOKUP($D878,'Currency Pairs'!$A:$C,3,FALSE)),0))</f>
        <v/>
      </c>
      <c r="O878" s="93" t="str">
        <f>IF($P878="","",(($P878+$Q878+$R878)/LOOKUP(2,1/($V$4:$V877&lt;&gt;""),$V$4:$V877)))</f>
        <v/>
      </c>
      <c r="P878" s="52"/>
      <c r="Q878" s="52"/>
      <c r="R878" s="52"/>
      <c r="S878" s="40" t="str">
        <f t="shared" si="29"/>
        <v/>
      </c>
      <c r="T878" s="64"/>
      <c r="U878" s="64"/>
      <c r="V878" s="39" t="str">
        <f>IF($P878="","",$P878+$Q878+LOOKUP(2,1/($V$4:$V877&lt;&gt;""),$V$4:$V877))</f>
        <v/>
      </c>
      <c r="W878" s="40"/>
      <c r="X878" s="40"/>
      <c r="Y878" s="33"/>
      <c r="Z878" s="33"/>
      <c r="AA878" s="33"/>
      <c r="AB878" s="33"/>
      <c r="AC878" s="33"/>
      <c r="AD878" s="33"/>
      <c r="AE878" s="33"/>
      <c r="AF878" s="33"/>
      <c r="AG878" s="33"/>
      <c r="AH878" s="33"/>
      <c r="AI878" s="33"/>
      <c r="AJ878" s="33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  <c r="CY878" s="33"/>
      <c r="CZ878" s="33"/>
      <c r="DA878" s="33"/>
      <c r="DB878" s="33"/>
      <c r="DC878" s="33"/>
      <c r="DD878" s="33"/>
      <c r="DE878" s="33"/>
      <c r="DF878" s="33"/>
      <c r="DG878" s="33"/>
      <c r="DH878" s="33"/>
      <c r="DI878" s="33"/>
      <c r="DJ878" s="33"/>
      <c r="DK878" s="33"/>
      <c r="DL878" s="33"/>
      <c r="DM878" s="33"/>
      <c r="DN878" s="33"/>
      <c r="DO878" s="33"/>
      <c r="DP878" s="33"/>
      <c r="DQ878" s="33"/>
      <c r="DR878" s="33"/>
      <c r="DS878" s="33"/>
      <c r="DT878" s="33"/>
      <c r="DU878" s="33"/>
      <c r="DV878" s="33"/>
      <c r="DW878" s="33"/>
      <c r="DX878" s="33"/>
      <c r="DY878" s="33"/>
      <c r="DZ878" s="33"/>
      <c r="EA878" s="33"/>
      <c r="EB878" s="33"/>
      <c r="EC878" s="33"/>
      <c r="ED878" s="33"/>
      <c r="EE878" s="33"/>
      <c r="EF878" s="33"/>
      <c r="EG878" s="33"/>
      <c r="EH878" s="33"/>
      <c r="EI878" s="33"/>
      <c r="EJ878" s="33"/>
      <c r="EK878" s="33"/>
      <c r="EL878" s="33"/>
      <c r="EM878" s="33"/>
      <c r="EN878" s="33"/>
      <c r="EO878" s="33"/>
      <c r="EP878" s="33"/>
      <c r="EQ878" s="33"/>
      <c r="ER878" s="33"/>
      <c r="ES878" s="33"/>
      <c r="ET878" s="33"/>
      <c r="EU878" s="33"/>
      <c r="EV878" s="33"/>
      <c r="EW878" s="33"/>
      <c r="EX878" s="33"/>
      <c r="EY878" s="33"/>
      <c r="EZ878" s="33"/>
      <c r="FA878" s="33"/>
      <c r="FB878" s="33"/>
      <c r="FC878" s="33"/>
      <c r="FD878" s="33"/>
      <c r="FE878" s="33"/>
      <c r="FF878" s="33"/>
      <c r="FG878" s="33"/>
      <c r="FH878" s="33"/>
      <c r="FI878" s="33"/>
      <c r="FJ878" s="33"/>
      <c r="FK878" s="33"/>
      <c r="FL878" s="33"/>
      <c r="FM878" s="33"/>
      <c r="FN878" s="33"/>
      <c r="FO878" s="33"/>
      <c r="FP878" s="33"/>
      <c r="FQ878" s="33"/>
      <c r="FR878" s="33"/>
      <c r="FS878" s="33"/>
      <c r="FT878" s="33"/>
      <c r="FU878" s="33"/>
      <c r="FV878" s="33"/>
      <c r="FW878" s="33"/>
      <c r="FX878" s="33"/>
      <c r="FY878" s="33"/>
      <c r="FZ878" s="33"/>
      <c r="GA878" s="33"/>
      <c r="GB878" s="33"/>
      <c r="GC878" s="33"/>
      <c r="GD878" s="33"/>
      <c r="GE878" s="33"/>
      <c r="GF878" s="33"/>
      <c r="GG878" s="33"/>
      <c r="GH878" s="33"/>
      <c r="GI878" s="33"/>
      <c r="GJ878" s="33"/>
      <c r="GK878" s="33"/>
      <c r="GL878" s="33"/>
      <c r="GM878" s="33"/>
      <c r="GN878" s="33"/>
      <c r="GO878" s="33"/>
      <c r="GP878" s="33"/>
      <c r="GQ878" s="33"/>
      <c r="GR878" s="33"/>
      <c r="GS878" s="33"/>
      <c r="GT878" s="33"/>
      <c r="GU878" s="33"/>
      <c r="GV878" s="33"/>
      <c r="GW878" s="33"/>
      <c r="GX878" s="33"/>
      <c r="GY878" s="33"/>
      <c r="GZ878" s="33"/>
      <c r="HA878" s="33"/>
      <c r="HB878" s="33"/>
      <c r="HC878" s="33"/>
      <c r="HD878" s="33"/>
      <c r="HE878" s="33"/>
      <c r="HF878" s="33"/>
      <c r="HG878" s="33"/>
      <c r="HH878" s="33"/>
      <c r="HI878" s="33"/>
      <c r="HJ878" s="33"/>
      <c r="HK878" s="33"/>
      <c r="HL878" s="33"/>
      <c r="HM878" s="33"/>
      <c r="HN878" s="33"/>
      <c r="HO878" s="33"/>
      <c r="HP878" s="33"/>
      <c r="HQ878" s="33"/>
      <c r="HR878" s="33"/>
      <c r="HS878" s="33"/>
      <c r="HT878" s="33"/>
      <c r="HU878" s="33"/>
      <c r="HV878" s="33"/>
      <c r="HW878" s="33"/>
      <c r="HX878" s="33"/>
      <c r="HY878" s="33"/>
      <c r="HZ878" s="33"/>
      <c r="IA878" s="33"/>
      <c r="IB878" s="33"/>
      <c r="IC878" s="33"/>
      <c r="ID878" s="33"/>
      <c r="IE878" s="33"/>
      <c r="IF878" s="33"/>
      <c r="IG878" s="33"/>
      <c r="IH878" s="33"/>
      <c r="II878" s="33"/>
      <c r="IJ878" s="33"/>
      <c r="IK878" s="33"/>
      <c r="IL878" s="33"/>
      <c r="IM878" s="33"/>
      <c r="IN878" s="33"/>
      <c r="IO878" s="33"/>
      <c r="IP878" s="33"/>
      <c r="IQ878" s="33"/>
      <c r="IR878" s="33"/>
      <c r="IS878" s="33"/>
      <c r="IT878" s="33"/>
      <c r="IU878" s="33"/>
      <c r="IV878" s="33"/>
      <c r="IW878" s="33"/>
      <c r="IX878" s="33"/>
    </row>
    <row r="879" spans="1:258" ht="18" x14ac:dyDescent="0.25">
      <c r="A879" s="24">
        <f>LOOKUP(2,1/($A$4:$A878&lt;&gt;""),$A$4:$A878)+1</f>
        <v>871</v>
      </c>
      <c r="B879" s="25"/>
      <c r="C879" s="42"/>
      <c r="D879" s="26" t="str">
        <f ca="1">IFERROR(IF($E879="","",VLOOKUP($E879,'Currency Pairs'!$B$4:$D$1001,3,FALSE)),"")</f>
        <v/>
      </c>
      <c r="E879" s="41" t="str">
        <f ca="1">IFERROR(IF($D879="","",VLOOKUP($D879,'Currency Pairs'!$A$4:$B$1001,2,FALSE)),"")</f>
        <v/>
      </c>
      <c r="F879" s="42"/>
      <c r="G879" s="41"/>
      <c r="H879" s="41"/>
      <c r="I879" s="41"/>
      <c r="J879" s="43" t="str">
        <f t="shared" si="28"/>
        <v/>
      </c>
      <c r="K879" s="76"/>
      <c r="L879" s="41"/>
      <c r="M879" s="44"/>
      <c r="N879" s="45" t="str">
        <f>IF(OR($G879="",$L879=""),"",ROUND(IF($F879="Long",(L879-G879),(G879-L879)) * POWER(10, VLOOKUP($D879,'Currency Pairs'!$A:$C,3,FALSE)),0))</f>
        <v/>
      </c>
      <c r="O879" s="89" t="str">
        <f>IF($P879="","",(($P879+$Q879+$R879)/LOOKUP(2,1/($V$4:$V878&lt;&gt;""),$V$4:$V878)))</f>
        <v/>
      </c>
      <c r="P879" s="46"/>
      <c r="Q879" s="46"/>
      <c r="R879" s="46"/>
      <c r="S879" s="31" t="str">
        <f t="shared" si="29"/>
        <v/>
      </c>
      <c r="T879" s="63"/>
      <c r="U879" s="63"/>
      <c r="V879" s="30" t="str">
        <f>IF($P879="","",$P879+$Q879+LOOKUP(2,1/($V$4:$V878&lt;&gt;""),$V$4:$V878))</f>
        <v/>
      </c>
      <c r="W879" s="31"/>
      <c r="X879" s="31"/>
      <c r="Y879" s="32"/>
      <c r="Z879" s="32"/>
      <c r="AA879" s="32"/>
      <c r="AB879" s="32"/>
      <c r="AC879" s="32"/>
      <c r="AD879" s="32"/>
      <c r="AE879" s="32"/>
      <c r="AF879" s="32"/>
      <c r="AG879" s="32"/>
      <c r="AH879" s="32"/>
      <c r="AI879" s="32"/>
      <c r="AJ879" s="32"/>
      <c r="AK879" s="32"/>
      <c r="AL879" s="32"/>
      <c r="AM879" s="32"/>
      <c r="AN879" s="32"/>
      <c r="AO879" s="32"/>
      <c r="AP879" s="32"/>
      <c r="AQ879" s="32"/>
      <c r="AR879" s="32"/>
      <c r="AS879" s="32"/>
      <c r="AT879" s="32"/>
      <c r="AU879" s="32"/>
      <c r="AV879" s="32"/>
      <c r="AW879" s="32"/>
      <c r="AX879" s="32"/>
      <c r="AY879" s="32"/>
      <c r="AZ879" s="32"/>
      <c r="BA879" s="32"/>
      <c r="BB879" s="32"/>
      <c r="BC879" s="32"/>
      <c r="BD879" s="32"/>
      <c r="BE879" s="32"/>
      <c r="BF879" s="32"/>
      <c r="BG879" s="32"/>
      <c r="BH879" s="32"/>
      <c r="BI879" s="32"/>
      <c r="BJ879" s="32"/>
      <c r="BK879" s="32"/>
      <c r="BL879" s="32"/>
      <c r="BM879" s="32"/>
      <c r="BN879" s="32"/>
      <c r="BO879" s="32"/>
      <c r="BP879" s="32"/>
      <c r="BQ879" s="32"/>
      <c r="BR879" s="32"/>
      <c r="BS879" s="32"/>
      <c r="BT879" s="32"/>
      <c r="BU879" s="32"/>
      <c r="BV879" s="32"/>
      <c r="BW879" s="32"/>
      <c r="BX879" s="32"/>
      <c r="BY879" s="32"/>
      <c r="BZ879" s="32"/>
      <c r="CA879" s="32"/>
      <c r="CB879" s="32"/>
      <c r="CC879" s="32"/>
      <c r="CD879" s="32"/>
      <c r="CE879" s="32"/>
      <c r="CF879" s="32"/>
      <c r="CG879" s="32"/>
      <c r="CH879" s="32"/>
      <c r="CI879" s="32"/>
      <c r="CJ879" s="32"/>
      <c r="CK879" s="32"/>
      <c r="CL879" s="32"/>
      <c r="CM879" s="32"/>
      <c r="CN879" s="32"/>
      <c r="CO879" s="32"/>
      <c r="CP879" s="32"/>
      <c r="CQ879" s="32"/>
      <c r="CR879" s="32"/>
      <c r="CS879" s="32"/>
      <c r="CT879" s="32"/>
      <c r="CU879" s="32"/>
      <c r="CV879" s="32"/>
      <c r="CW879" s="32"/>
      <c r="CX879" s="32"/>
      <c r="CY879" s="32"/>
      <c r="CZ879" s="32"/>
      <c r="DA879" s="32"/>
      <c r="DB879" s="32"/>
      <c r="DC879" s="32"/>
      <c r="DD879" s="32"/>
      <c r="DE879" s="32"/>
      <c r="DF879" s="32"/>
      <c r="DG879" s="32"/>
      <c r="DH879" s="32"/>
      <c r="DI879" s="32"/>
      <c r="DJ879" s="32"/>
      <c r="DK879" s="32"/>
      <c r="DL879" s="32"/>
      <c r="DM879" s="32"/>
      <c r="DN879" s="32"/>
      <c r="DO879" s="32"/>
      <c r="DP879" s="32"/>
      <c r="DQ879" s="32"/>
      <c r="DR879" s="32"/>
      <c r="DS879" s="32"/>
      <c r="DT879" s="32"/>
      <c r="DU879" s="32"/>
      <c r="DV879" s="32"/>
      <c r="DW879" s="32"/>
      <c r="DX879" s="32"/>
      <c r="DY879" s="32"/>
      <c r="DZ879" s="32"/>
      <c r="EA879" s="32"/>
      <c r="EB879" s="32"/>
      <c r="EC879" s="32"/>
      <c r="ED879" s="32"/>
      <c r="EE879" s="32"/>
      <c r="EF879" s="32"/>
      <c r="EG879" s="32"/>
      <c r="EH879" s="32"/>
      <c r="EI879" s="32"/>
      <c r="EJ879" s="32"/>
      <c r="EK879" s="32"/>
      <c r="EL879" s="32"/>
      <c r="EM879" s="32"/>
      <c r="EN879" s="32"/>
      <c r="EO879" s="32"/>
      <c r="EP879" s="32"/>
      <c r="EQ879" s="32"/>
      <c r="ER879" s="32"/>
      <c r="ES879" s="32"/>
      <c r="ET879" s="32"/>
      <c r="EU879" s="32"/>
      <c r="EV879" s="32"/>
      <c r="EW879" s="32"/>
      <c r="EX879" s="32"/>
      <c r="EY879" s="32"/>
      <c r="EZ879" s="32"/>
      <c r="FA879" s="32"/>
      <c r="FB879" s="32"/>
      <c r="FC879" s="32"/>
      <c r="FD879" s="32"/>
      <c r="FE879" s="32"/>
      <c r="FF879" s="32"/>
      <c r="FG879" s="32"/>
      <c r="FH879" s="32"/>
      <c r="FI879" s="32"/>
      <c r="FJ879" s="32"/>
      <c r="FK879" s="32"/>
      <c r="FL879" s="32"/>
      <c r="FM879" s="32"/>
      <c r="FN879" s="32"/>
      <c r="FO879" s="32"/>
      <c r="FP879" s="32"/>
      <c r="FQ879" s="32"/>
      <c r="FR879" s="32"/>
      <c r="FS879" s="32"/>
      <c r="FT879" s="32"/>
      <c r="FU879" s="32"/>
      <c r="FV879" s="32"/>
      <c r="FW879" s="32"/>
      <c r="FX879" s="32"/>
      <c r="FY879" s="32"/>
      <c r="FZ879" s="32"/>
      <c r="GA879" s="32"/>
      <c r="GB879" s="32"/>
      <c r="GC879" s="32"/>
      <c r="GD879" s="32"/>
      <c r="GE879" s="32"/>
      <c r="GF879" s="32"/>
      <c r="GG879" s="32"/>
      <c r="GH879" s="32"/>
      <c r="GI879" s="32"/>
      <c r="GJ879" s="32"/>
      <c r="GK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</row>
    <row r="880" spans="1:258" ht="18" x14ac:dyDescent="0.25">
      <c r="A880" s="33">
        <f>LOOKUP(2,1/($A$4:$A879&lt;&gt;""),$A$4:$A879)+1</f>
        <v>872</v>
      </c>
      <c r="B880" s="34"/>
      <c r="C880" s="48"/>
      <c r="D880" s="35" t="str">
        <f ca="1">IFERROR(IF($E880="","",VLOOKUP($E880,'Currency Pairs'!$B$4:$D$1001,3,FALSE)),"")</f>
        <v/>
      </c>
      <c r="E880" s="47" t="str">
        <f ca="1">IFERROR(IF($D880="","",VLOOKUP($D880,'Currency Pairs'!$A$4:$B$1001,2,FALSE)),"")</f>
        <v/>
      </c>
      <c r="F880" s="48"/>
      <c r="G880" s="47"/>
      <c r="H880" s="47"/>
      <c r="I880" s="47"/>
      <c r="J880" s="49" t="str">
        <f t="shared" si="28"/>
        <v/>
      </c>
      <c r="K880" s="77"/>
      <c r="L880" s="47"/>
      <c r="M880" s="50"/>
      <c r="N880" s="51" t="str">
        <f>IF(OR($G880="",$L880=""),"",ROUND(IF($F880="Long",(L880-G880),(G880-L880)) * POWER(10, VLOOKUP($D880,'Currency Pairs'!$A:$C,3,FALSE)),0))</f>
        <v/>
      </c>
      <c r="O880" s="93" t="str">
        <f>IF($P880="","",(($P880+$Q880+$R880)/LOOKUP(2,1/($V$4:$V879&lt;&gt;""),$V$4:$V879)))</f>
        <v/>
      </c>
      <c r="P880" s="52"/>
      <c r="Q880" s="52"/>
      <c r="R880" s="52"/>
      <c r="S880" s="40" t="str">
        <f t="shared" si="29"/>
        <v/>
      </c>
      <c r="T880" s="64"/>
      <c r="U880" s="64"/>
      <c r="V880" s="39" t="str">
        <f>IF($P880="","",$P880+$Q880+LOOKUP(2,1/($V$4:$V879&lt;&gt;""),$V$4:$V879))</f>
        <v/>
      </c>
      <c r="W880" s="40"/>
      <c r="X880" s="40"/>
      <c r="Y880" s="33"/>
      <c r="Z880" s="33"/>
      <c r="AA880" s="33"/>
      <c r="AB880" s="33"/>
      <c r="AC880" s="33"/>
      <c r="AD880" s="33"/>
      <c r="AE880" s="33"/>
      <c r="AF880" s="33"/>
      <c r="AG880" s="33"/>
      <c r="AH880" s="33"/>
      <c r="AI880" s="33"/>
      <c r="AJ880" s="33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  <c r="CY880" s="33"/>
      <c r="CZ880" s="33"/>
      <c r="DA880" s="33"/>
      <c r="DB880" s="33"/>
      <c r="DC880" s="33"/>
      <c r="DD880" s="33"/>
      <c r="DE880" s="33"/>
      <c r="DF880" s="33"/>
      <c r="DG880" s="33"/>
      <c r="DH880" s="33"/>
      <c r="DI880" s="33"/>
      <c r="DJ880" s="33"/>
      <c r="DK880" s="33"/>
      <c r="DL880" s="33"/>
      <c r="DM880" s="33"/>
      <c r="DN880" s="33"/>
      <c r="DO880" s="33"/>
      <c r="DP880" s="33"/>
      <c r="DQ880" s="33"/>
      <c r="DR880" s="33"/>
      <c r="DS880" s="33"/>
      <c r="DT880" s="33"/>
      <c r="DU880" s="33"/>
      <c r="DV880" s="33"/>
      <c r="DW880" s="33"/>
      <c r="DX880" s="33"/>
      <c r="DY880" s="33"/>
      <c r="DZ880" s="33"/>
      <c r="EA880" s="33"/>
      <c r="EB880" s="33"/>
      <c r="EC880" s="33"/>
      <c r="ED880" s="33"/>
      <c r="EE880" s="33"/>
      <c r="EF880" s="33"/>
      <c r="EG880" s="33"/>
      <c r="EH880" s="33"/>
      <c r="EI880" s="33"/>
      <c r="EJ880" s="33"/>
      <c r="EK880" s="33"/>
      <c r="EL880" s="33"/>
      <c r="EM880" s="33"/>
      <c r="EN880" s="33"/>
      <c r="EO880" s="33"/>
      <c r="EP880" s="33"/>
      <c r="EQ880" s="33"/>
      <c r="ER880" s="33"/>
      <c r="ES880" s="33"/>
      <c r="ET880" s="33"/>
      <c r="EU880" s="33"/>
      <c r="EV880" s="33"/>
      <c r="EW880" s="33"/>
      <c r="EX880" s="33"/>
      <c r="EY880" s="33"/>
      <c r="EZ880" s="33"/>
      <c r="FA880" s="33"/>
      <c r="FB880" s="33"/>
      <c r="FC880" s="33"/>
      <c r="FD880" s="33"/>
      <c r="FE880" s="33"/>
      <c r="FF880" s="33"/>
      <c r="FG880" s="33"/>
      <c r="FH880" s="33"/>
      <c r="FI880" s="33"/>
      <c r="FJ880" s="33"/>
      <c r="FK880" s="33"/>
      <c r="FL880" s="33"/>
      <c r="FM880" s="33"/>
      <c r="FN880" s="33"/>
      <c r="FO880" s="33"/>
      <c r="FP880" s="33"/>
      <c r="FQ880" s="33"/>
      <c r="FR880" s="33"/>
      <c r="FS880" s="33"/>
      <c r="FT880" s="33"/>
      <c r="FU880" s="33"/>
      <c r="FV880" s="33"/>
      <c r="FW880" s="33"/>
      <c r="FX880" s="33"/>
      <c r="FY880" s="33"/>
      <c r="FZ880" s="33"/>
      <c r="GA880" s="33"/>
      <c r="GB880" s="33"/>
      <c r="GC880" s="33"/>
      <c r="GD880" s="33"/>
      <c r="GE880" s="33"/>
      <c r="GF880" s="33"/>
      <c r="GG880" s="33"/>
      <c r="GH880" s="33"/>
      <c r="GI880" s="33"/>
      <c r="GJ880" s="33"/>
      <c r="GK880" s="33"/>
      <c r="GL880" s="33"/>
      <c r="GM880" s="33"/>
      <c r="GN880" s="33"/>
      <c r="GO880" s="33"/>
      <c r="GP880" s="33"/>
      <c r="GQ880" s="33"/>
      <c r="GR880" s="33"/>
      <c r="GS880" s="33"/>
      <c r="GT880" s="33"/>
      <c r="GU880" s="33"/>
      <c r="GV880" s="33"/>
      <c r="GW880" s="33"/>
      <c r="GX880" s="33"/>
      <c r="GY880" s="33"/>
      <c r="GZ880" s="33"/>
      <c r="HA880" s="33"/>
      <c r="HB880" s="33"/>
      <c r="HC880" s="33"/>
      <c r="HD880" s="33"/>
      <c r="HE880" s="33"/>
      <c r="HF880" s="33"/>
      <c r="HG880" s="33"/>
      <c r="HH880" s="33"/>
      <c r="HI880" s="33"/>
      <c r="HJ880" s="33"/>
      <c r="HK880" s="33"/>
      <c r="HL880" s="33"/>
      <c r="HM880" s="33"/>
      <c r="HN880" s="33"/>
      <c r="HO880" s="33"/>
      <c r="HP880" s="33"/>
      <c r="HQ880" s="33"/>
      <c r="HR880" s="33"/>
      <c r="HS880" s="33"/>
      <c r="HT880" s="33"/>
      <c r="HU880" s="33"/>
      <c r="HV880" s="33"/>
      <c r="HW880" s="33"/>
      <c r="HX880" s="33"/>
      <c r="HY880" s="33"/>
      <c r="HZ880" s="33"/>
      <c r="IA880" s="33"/>
      <c r="IB880" s="33"/>
      <c r="IC880" s="33"/>
      <c r="ID880" s="33"/>
      <c r="IE880" s="33"/>
      <c r="IF880" s="33"/>
      <c r="IG880" s="33"/>
      <c r="IH880" s="33"/>
      <c r="II880" s="33"/>
      <c r="IJ880" s="33"/>
      <c r="IK880" s="33"/>
      <c r="IL880" s="33"/>
      <c r="IM880" s="33"/>
      <c r="IN880" s="33"/>
      <c r="IO880" s="33"/>
      <c r="IP880" s="33"/>
      <c r="IQ880" s="33"/>
      <c r="IR880" s="33"/>
      <c r="IS880" s="33"/>
      <c r="IT880" s="33"/>
      <c r="IU880" s="33"/>
      <c r="IV880" s="33"/>
      <c r="IW880" s="33"/>
      <c r="IX880" s="33"/>
    </row>
    <row r="881" spans="1:258" ht="18" x14ac:dyDescent="0.25">
      <c r="A881" s="24">
        <f>LOOKUP(2,1/($A$4:$A880&lt;&gt;""),$A$4:$A880)+1</f>
        <v>873</v>
      </c>
      <c r="B881" s="25"/>
      <c r="C881" s="42"/>
      <c r="D881" s="26" t="str">
        <f ca="1">IFERROR(IF($E881="","",VLOOKUP($E881,'Currency Pairs'!$B$4:$D$1001,3,FALSE)),"")</f>
        <v/>
      </c>
      <c r="E881" s="41" t="str">
        <f ca="1">IFERROR(IF($D881="","",VLOOKUP($D881,'Currency Pairs'!$A$4:$B$1001,2,FALSE)),"")</f>
        <v/>
      </c>
      <c r="F881" s="42"/>
      <c r="G881" s="41"/>
      <c r="H881" s="41"/>
      <c r="I881" s="41"/>
      <c r="J881" s="43" t="str">
        <f t="shared" si="28"/>
        <v/>
      </c>
      <c r="K881" s="76"/>
      <c r="L881" s="41"/>
      <c r="M881" s="44"/>
      <c r="N881" s="45" t="str">
        <f>IF(OR($G881="",$L881=""),"",ROUND(IF($F881="Long",(L881-G881),(G881-L881)) * POWER(10, VLOOKUP($D881,'Currency Pairs'!$A:$C,3,FALSE)),0))</f>
        <v/>
      </c>
      <c r="O881" s="89" t="str">
        <f>IF($P881="","",(($P881+$Q881+$R881)/LOOKUP(2,1/($V$4:$V880&lt;&gt;""),$V$4:$V880)))</f>
        <v/>
      </c>
      <c r="P881" s="46"/>
      <c r="Q881" s="46"/>
      <c r="R881" s="46"/>
      <c r="S881" s="31" t="str">
        <f t="shared" si="29"/>
        <v/>
      </c>
      <c r="T881" s="63"/>
      <c r="U881" s="63"/>
      <c r="V881" s="30" t="str">
        <f>IF($P881="","",$P881+$Q881+LOOKUP(2,1/($V$4:$V880&lt;&gt;""),$V$4:$V880))</f>
        <v/>
      </c>
      <c r="W881" s="31"/>
      <c r="X881" s="31"/>
      <c r="Y881" s="32"/>
      <c r="Z881" s="32"/>
      <c r="AA881" s="32"/>
      <c r="AB881" s="32"/>
      <c r="AC881" s="32"/>
      <c r="AD881" s="32"/>
      <c r="AE881" s="32"/>
      <c r="AF881" s="32"/>
      <c r="AG881" s="32"/>
      <c r="AH881" s="32"/>
      <c r="AI881" s="32"/>
      <c r="AJ881" s="32"/>
      <c r="AK881" s="32"/>
      <c r="AL881" s="32"/>
      <c r="AM881" s="32"/>
      <c r="AN881" s="32"/>
      <c r="AO881" s="32"/>
      <c r="AP881" s="32"/>
      <c r="AQ881" s="32"/>
      <c r="AR881" s="32"/>
      <c r="AS881" s="32"/>
      <c r="AT881" s="32"/>
      <c r="AU881" s="32"/>
      <c r="AV881" s="32"/>
      <c r="AW881" s="32"/>
      <c r="AX881" s="32"/>
      <c r="AY881" s="32"/>
      <c r="AZ881" s="32"/>
      <c r="BA881" s="32"/>
      <c r="BB881" s="32"/>
      <c r="BC881" s="32"/>
      <c r="BD881" s="32"/>
      <c r="BE881" s="32"/>
      <c r="BF881" s="32"/>
      <c r="BG881" s="32"/>
      <c r="BH881" s="32"/>
      <c r="BI881" s="32"/>
      <c r="BJ881" s="32"/>
      <c r="BK881" s="32"/>
      <c r="BL881" s="32"/>
      <c r="BM881" s="32"/>
      <c r="BN881" s="32"/>
      <c r="BO881" s="32"/>
      <c r="BP881" s="32"/>
      <c r="BQ881" s="32"/>
      <c r="BR881" s="32"/>
      <c r="BS881" s="32"/>
      <c r="BT881" s="32"/>
      <c r="BU881" s="32"/>
      <c r="BV881" s="32"/>
      <c r="BW881" s="32"/>
      <c r="BX881" s="32"/>
      <c r="BY881" s="32"/>
      <c r="BZ881" s="32"/>
      <c r="CA881" s="32"/>
      <c r="CB881" s="32"/>
      <c r="CC881" s="32"/>
      <c r="CD881" s="32"/>
      <c r="CE881" s="32"/>
      <c r="CF881" s="32"/>
      <c r="CG881" s="32"/>
      <c r="CH881" s="32"/>
      <c r="CI881" s="32"/>
      <c r="CJ881" s="32"/>
      <c r="CK881" s="32"/>
      <c r="CL881" s="32"/>
      <c r="CM881" s="32"/>
      <c r="CN881" s="32"/>
      <c r="CO881" s="32"/>
      <c r="CP881" s="32"/>
      <c r="CQ881" s="32"/>
      <c r="CR881" s="32"/>
      <c r="CS881" s="32"/>
      <c r="CT881" s="32"/>
      <c r="CU881" s="32"/>
      <c r="CV881" s="32"/>
      <c r="CW881" s="32"/>
      <c r="CX881" s="32"/>
      <c r="CY881" s="32"/>
      <c r="CZ881" s="32"/>
      <c r="DA881" s="32"/>
      <c r="DB881" s="32"/>
      <c r="DC881" s="32"/>
      <c r="DD881" s="32"/>
      <c r="DE881" s="32"/>
      <c r="DF881" s="32"/>
      <c r="DG881" s="32"/>
      <c r="DH881" s="32"/>
      <c r="DI881" s="32"/>
      <c r="DJ881" s="32"/>
      <c r="DK881" s="32"/>
      <c r="DL881" s="32"/>
      <c r="DM881" s="32"/>
      <c r="DN881" s="32"/>
      <c r="DO881" s="32"/>
      <c r="DP881" s="32"/>
      <c r="DQ881" s="32"/>
      <c r="DR881" s="32"/>
      <c r="DS881" s="32"/>
      <c r="DT881" s="32"/>
      <c r="DU881" s="32"/>
      <c r="DV881" s="32"/>
      <c r="DW881" s="32"/>
      <c r="DX881" s="32"/>
      <c r="DY881" s="32"/>
      <c r="DZ881" s="32"/>
      <c r="EA881" s="32"/>
      <c r="EB881" s="32"/>
      <c r="EC881" s="32"/>
      <c r="ED881" s="32"/>
      <c r="EE881" s="32"/>
      <c r="EF881" s="32"/>
      <c r="EG881" s="32"/>
      <c r="EH881" s="32"/>
      <c r="EI881" s="32"/>
      <c r="EJ881" s="32"/>
      <c r="EK881" s="32"/>
      <c r="EL881" s="32"/>
      <c r="EM881" s="32"/>
      <c r="EN881" s="32"/>
      <c r="EO881" s="32"/>
      <c r="EP881" s="32"/>
      <c r="EQ881" s="32"/>
      <c r="ER881" s="32"/>
      <c r="ES881" s="32"/>
      <c r="ET881" s="32"/>
      <c r="EU881" s="32"/>
      <c r="EV881" s="32"/>
      <c r="EW881" s="32"/>
      <c r="EX881" s="32"/>
      <c r="EY881" s="32"/>
      <c r="EZ881" s="32"/>
      <c r="FA881" s="32"/>
      <c r="FB881" s="32"/>
      <c r="FC881" s="32"/>
      <c r="FD881" s="32"/>
      <c r="FE881" s="32"/>
      <c r="FF881" s="32"/>
      <c r="FG881" s="32"/>
      <c r="FH881" s="32"/>
      <c r="FI881" s="32"/>
      <c r="FJ881" s="32"/>
      <c r="FK881" s="32"/>
      <c r="FL881" s="32"/>
      <c r="FM881" s="32"/>
      <c r="FN881" s="32"/>
      <c r="FO881" s="32"/>
      <c r="FP881" s="32"/>
      <c r="FQ881" s="32"/>
      <c r="FR881" s="32"/>
      <c r="FS881" s="32"/>
      <c r="FT881" s="32"/>
      <c r="FU881" s="32"/>
      <c r="FV881" s="32"/>
      <c r="FW881" s="32"/>
      <c r="FX881" s="32"/>
      <c r="FY881" s="32"/>
      <c r="FZ881" s="32"/>
      <c r="GA881" s="32"/>
      <c r="GB881" s="32"/>
      <c r="GC881" s="32"/>
      <c r="GD881" s="32"/>
      <c r="GE881" s="32"/>
      <c r="GF881" s="32"/>
      <c r="GG881" s="32"/>
      <c r="GH881" s="32"/>
      <c r="GI881" s="32"/>
      <c r="GJ881" s="32"/>
      <c r="GK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</row>
    <row r="882" spans="1:258" ht="18" x14ac:dyDescent="0.25">
      <c r="A882" s="33">
        <f>LOOKUP(2,1/($A$4:$A881&lt;&gt;""),$A$4:$A881)+1</f>
        <v>874</v>
      </c>
      <c r="B882" s="34"/>
      <c r="C882" s="48"/>
      <c r="D882" s="35" t="str">
        <f ca="1">IFERROR(IF($E882="","",VLOOKUP($E882,'Currency Pairs'!$B$4:$D$1001,3,FALSE)),"")</f>
        <v/>
      </c>
      <c r="E882" s="47" t="str">
        <f ca="1">IFERROR(IF($D882="","",VLOOKUP($D882,'Currency Pairs'!$A$4:$B$1001,2,FALSE)),"")</f>
        <v/>
      </c>
      <c r="F882" s="48"/>
      <c r="G882" s="47"/>
      <c r="H882" s="47"/>
      <c r="I882" s="47"/>
      <c r="J882" s="49" t="str">
        <f t="shared" si="28"/>
        <v/>
      </c>
      <c r="K882" s="77"/>
      <c r="L882" s="47"/>
      <c r="M882" s="50"/>
      <c r="N882" s="51" t="str">
        <f>IF(OR($G882="",$L882=""),"",ROUND(IF($F882="Long",(L882-G882),(G882-L882)) * POWER(10, VLOOKUP($D882,'Currency Pairs'!$A:$C,3,FALSE)),0))</f>
        <v/>
      </c>
      <c r="O882" s="93" t="str">
        <f>IF($P882="","",(($P882+$Q882+$R882)/LOOKUP(2,1/($V$4:$V881&lt;&gt;""),$V$4:$V881)))</f>
        <v/>
      </c>
      <c r="P882" s="52"/>
      <c r="Q882" s="52"/>
      <c r="R882" s="52"/>
      <c r="S882" s="40" t="str">
        <f t="shared" si="29"/>
        <v/>
      </c>
      <c r="T882" s="64"/>
      <c r="U882" s="64"/>
      <c r="V882" s="39" t="str">
        <f>IF($P882="","",$P882+$Q882+LOOKUP(2,1/($V$4:$V881&lt;&gt;""),$V$4:$V881))</f>
        <v/>
      </c>
      <c r="W882" s="40"/>
      <c r="X882" s="40"/>
      <c r="Y882" s="33"/>
      <c r="Z882" s="33"/>
      <c r="AA882" s="33"/>
      <c r="AB882" s="33"/>
      <c r="AC882" s="33"/>
      <c r="AD882" s="33"/>
      <c r="AE882" s="33"/>
      <c r="AF882" s="33"/>
      <c r="AG882" s="33"/>
      <c r="AH882" s="33"/>
      <c r="AI882" s="33"/>
      <c r="AJ882" s="33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  <c r="CY882" s="33"/>
      <c r="CZ882" s="33"/>
      <c r="DA882" s="33"/>
      <c r="DB882" s="33"/>
      <c r="DC882" s="33"/>
      <c r="DD882" s="33"/>
      <c r="DE882" s="33"/>
      <c r="DF882" s="33"/>
      <c r="DG882" s="33"/>
      <c r="DH882" s="33"/>
      <c r="DI882" s="33"/>
      <c r="DJ882" s="33"/>
      <c r="DK882" s="33"/>
      <c r="DL882" s="33"/>
      <c r="DM882" s="33"/>
      <c r="DN882" s="33"/>
      <c r="DO882" s="33"/>
      <c r="DP882" s="33"/>
      <c r="DQ882" s="33"/>
      <c r="DR882" s="33"/>
      <c r="DS882" s="33"/>
      <c r="DT882" s="33"/>
      <c r="DU882" s="33"/>
      <c r="DV882" s="33"/>
      <c r="DW882" s="33"/>
      <c r="DX882" s="33"/>
      <c r="DY882" s="33"/>
      <c r="DZ882" s="33"/>
      <c r="EA882" s="33"/>
      <c r="EB882" s="33"/>
      <c r="EC882" s="33"/>
      <c r="ED882" s="33"/>
      <c r="EE882" s="33"/>
      <c r="EF882" s="33"/>
      <c r="EG882" s="33"/>
      <c r="EH882" s="33"/>
      <c r="EI882" s="33"/>
      <c r="EJ882" s="33"/>
      <c r="EK882" s="33"/>
      <c r="EL882" s="33"/>
      <c r="EM882" s="33"/>
      <c r="EN882" s="33"/>
      <c r="EO882" s="33"/>
      <c r="EP882" s="33"/>
      <c r="EQ882" s="33"/>
      <c r="ER882" s="33"/>
      <c r="ES882" s="33"/>
      <c r="ET882" s="33"/>
      <c r="EU882" s="33"/>
      <c r="EV882" s="33"/>
      <c r="EW882" s="33"/>
      <c r="EX882" s="33"/>
      <c r="EY882" s="33"/>
      <c r="EZ882" s="33"/>
      <c r="FA882" s="33"/>
      <c r="FB882" s="33"/>
      <c r="FC882" s="33"/>
      <c r="FD882" s="33"/>
      <c r="FE882" s="33"/>
      <c r="FF882" s="33"/>
      <c r="FG882" s="33"/>
      <c r="FH882" s="33"/>
      <c r="FI882" s="33"/>
      <c r="FJ882" s="33"/>
      <c r="FK882" s="33"/>
      <c r="FL882" s="33"/>
      <c r="FM882" s="33"/>
      <c r="FN882" s="33"/>
      <c r="FO882" s="33"/>
      <c r="FP882" s="33"/>
      <c r="FQ882" s="33"/>
      <c r="FR882" s="33"/>
      <c r="FS882" s="33"/>
      <c r="FT882" s="33"/>
      <c r="FU882" s="33"/>
      <c r="FV882" s="33"/>
      <c r="FW882" s="33"/>
      <c r="FX882" s="33"/>
      <c r="FY882" s="33"/>
      <c r="FZ882" s="33"/>
      <c r="GA882" s="33"/>
      <c r="GB882" s="33"/>
      <c r="GC882" s="33"/>
      <c r="GD882" s="33"/>
      <c r="GE882" s="33"/>
      <c r="GF882" s="33"/>
      <c r="GG882" s="33"/>
      <c r="GH882" s="33"/>
      <c r="GI882" s="33"/>
      <c r="GJ882" s="33"/>
      <c r="GK882" s="33"/>
      <c r="GL882" s="33"/>
      <c r="GM882" s="33"/>
      <c r="GN882" s="33"/>
      <c r="GO882" s="33"/>
      <c r="GP882" s="33"/>
      <c r="GQ882" s="33"/>
      <c r="GR882" s="33"/>
      <c r="GS882" s="33"/>
      <c r="GT882" s="33"/>
      <c r="GU882" s="33"/>
      <c r="GV882" s="33"/>
      <c r="GW882" s="33"/>
      <c r="GX882" s="33"/>
      <c r="GY882" s="33"/>
      <c r="GZ882" s="33"/>
      <c r="HA882" s="33"/>
      <c r="HB882" s="33"/>
      <c r="HC882" s="33"/>
      <c r="HD882" s="33"/>
      <c r="HE882" s="33"/>
      <c r="HF882" s="33"/>
      <c r="HG882" s="33"/>
      <c r="HH882" s="33"/>
      <c r="HI882" s="33"/>
      <c r="HJ882" s="33"/>
      <c r="HK882" s="33"/>
      <c r="HL882" s="33"/>
      <c r="HM882" s="33"/>
      <c r="HN882" s="33"/>
      <c r="HO882" s="33"/>
      <c r="HP882" s="33"/>
      <c r="HQ882" s="33"/>
      <c r="HR882" s="33"/>
      <c r="HS882" s="33"/>
      <c r="HT882" s="33"/>
      <c r="HU882" s="33"/>
      <c r="HV882" s="33"/>
      <c r="HW882" s="33"/>
      <c r="HX882" s="33"/>
      <c r="HY882" s="33"/>
      <c r="HZ882" s="33"/>
      <c r="IA882" s="33"/>
      <c r="IB882" s="33"/>
      <c r="IC882" s="33"/>
      <c r="ID882" s="33"/>
      <c r="IE882" s="33"/>
      <c r="IF882" s="33"/>
      <c r="IG882" s="33"/>
      <c r="IH882" s="33"/>
      <c r="II882" s="33"/>
      <c r="IJ882" s="33"/>
      <c r="IK882" s="33"/>
      <c r="IL882" s="33"/>
      <c r="IM882" s="33"/>
      <c r="IN882" s="33"/>
      <c r="IO882" s="33"/>
      <c r="IP882" s="33"/>
      <c r="IQ882" s="33"/>
      <c r="IR882" s="33"/>
      <c r="IS882" s="33"/>
      <c r="IT882" s="33"/>
      <c r="IU882" s="33"/>
      <c r="IV882" s="33"/>
      <c r="IW882" s="33"/>
      <c r="IX882" s="33"/>
    </row>
    <row r="883" spans="1:258" ht="18" x14ac:dyDescent="0.25">
      <c r="A883" s="24">
        <f>LOOKUP(2,1/($A$4:$A882&lt;&gt;""),$A$4:$A882)+1</f>
        <v>875</v>
      </c>
      <c r="B883" s="25"/>
      <c r="C883" s="42"/>
      <c r="D883" s="26" t="str">
        <f ca="1">IFERROR(IF($E883="","",VLOOKUP($E883,'Currency Pairs'!$B$4:$D$1001,3,FALSE)),"")</f>
        <v/>
      </c>
      <c r="E883" s="41" t="str">
        <f ca="1">IFERROR(IF($D883="","",VLOOKUP($D883,'Currency Pairs'!$A$4:$B$1001,2,FALSE)),"")</f>
        <v/>
      </c>
      <c r="F883" s="42"/>
      <c r="G883" s="41"/>
      <c r="H883" s="41"/>
      <c r="I883" s="41"/>
      <c r="J883" s="43" t="str">
        <f t="shared" si="28"/>
        <v/>
      </c>
      <c r="K883" s="76"/>
      <c r="L883" s="41"/>
      <c r="M883" s="44"/>
      <c r="N883" s="45" t="str">
        <f>IF(OR($G883="",$L883=""),"",ROUND(IF($F883="Long",(L883-G883),(G883-L883)) * POWER(10, VLOOKUP($D883,'Currency Pairs'!$A:$C,3,FALSE)),0))</f>
        <v/>
      </c>
      <c r="O883" s="89" t="str">
        <f>IF($P883="","",(($P883+$Q883+$R883)/LOOKUP(2,1/($V$4:$V882&lt;&gt;""),$V$4:$V882)))</f>
        <v/>
      </c>
      <c r="P883" s="46"/>
      <c r="Q883" s="46"/>
      <c r="R883" s="46"/>
      <c r="S883" s="31" t="str">
        <f t="shared" si="29"/>
        <v/>
      </c>
      <c r="T883" s="63"/>
      <c r="U883" s="63"/>
      <c r="V883" s="30" t="str">
        <f>IF($P883="","",$P883+$Q883+LOOKUP(2,1/($V$4:$V882&lt;&gt;""),$V$4:$V882))</f>
        <v/>
      </c>
      <c r="W883" s="31"/>
      <c r="X883" s="31"/>
      <c r="Y883" s="32"/>
      <c r="Z883" s="32"/>
      <c r="AA883" s="32"/>
      <c r="AB883" s="32"/>
      <c r="AC883" s="32"/>
      <c r="AD883" s="32"/>
      <c r="AE883" s="32"/>
      <c r="AF883" s="32"/>
      <c r="AG883" s="32"/>
      <c r="AH883" s="32"/>
      <c r="AI883" s="32"/>
      <c r="AJ883" s="32"/>
      <c r="AK883" s="32"/>
      <c r="AL883" s="32"/>
      <c r="AM883" s="32"/>
      <c r="AN883" s="32"/>
      <c r="AO883" s="32"/>
      <c r="AP883" s="32"/>
      <c r="AQ883" s="32"/>
      <c r="AR883" s="32"/>
      <c r="AS883" s="32"/>
      <c r="AT883" s="32"/>
      <c r="AU883" s="32"/>
      <c r="AV883" s="32"/>
      <c r="AW883" s="32"/>
      <c r="AX883" s="32"/>
      <c r="AY883" s="32"/>
      <c r="AZ883" s="32"/>
      <c r="BA883" s="32"/>
      <c r="BB883" s="32"/>
      <c r="BC883" s="32"/>
      <c r="BD883" s="32"/>
      <c r="BE883" s="32"/>
      <c r="BF883" s="32"/>
      <c r="BG883" s="32"/>
      <c r="BH883" s="32"/>
      <c r="BI883" s="32"/>
      <c r="BJ883" s="32"/>
      <c r="BK883" s="32"/>
      <c r="BL883" s="32"/>
      <c r="BM883" s="32"/>
      <c r="BN883" s="32"/>
      <c r="BO883" s="32"/>
      <c r="BP883" s="32"/>
      <c r="BQ883" s="32"/>
      <c r="BR883" s="32"/>
      <c r="BS883" s="32"/>
      <c r="BT883" s="32"/>
      <c r="BU883" s="32"/>
      <c r="BV883" s="32"/>
      <c r="BW883" s="32"/>
      <c r="BX883" s="32"/>
      <c r="BY883" s="32"/>
      <c r="BZ883" s="32"/>
      <c r="CA883" s="32"/>
      <c r="CB883" s="32"/>
      <c r="CC883" s="32"/>
      <c r="CD883" s="32"/>
      <c r="CE883" s="32"/>
      <c r="CF883" s="32"/>
      <c r="CG883" s="32"/>
      <c r="CH883" s="32"/>
      <c r="CI883" s="32"/>
      <c r="CJ883" s="32"/>
      <c r="CK883" s="32"/>
      <c r="CL883" s="32"/>
      <c r="CM883" s="32"/>
      <c r="CN883" s="32"/>
      <c r="CO883" s="32"/>
      <c r="CP883" s="32"/>
      <c r="CQ883" s="32"/>
      <c r="CR883" s="32"/>
      <c r="CS883" s="32"/>
      <c r="CT883" s="32"/>
      <c r="CU883" s="32"/>
      <c r="CV883" s="32"/>
      <c r="CW883" s="32"/>
      <c r="CX883" s="32"/>
      <c r="CY883" s="32"/>
      <c r="CZ883" s="32"/>
      <c r="DA883" s="32"/>
      <c r="DB883" s="32"/>
      <c r="DC883" s="32"/>
      <c r="DD883" s="32"/>
      <c r="DE883" s="32"/>
      <c r="DF883" s="32"/>
      <c r="DG883" s="32"/>
      <c r="DH883" s="32"/>
      <c r="DI883" s="32"/>
      <c r="DJ883" s="32"/>
      <c r="DK883" s="32"/>
      <c r="DL883" s="32"/>
      <c r="DM883" s="32"/>
      <c r="DN883" s="32"/>
      <c r="DO883" s="32"/>
      <c r="DP883" s="32"/>
      <c r="DQ883" s="32"/>
      <c r="DR883" s="32"/>
      <c r="DS883" s="32"/>
      <c r="DT883" s="32"/>
      <c r="DU883" s="32"/>
      <c r="DV883" s="32"/>
      <c r="DW883" s="32"/>
      <c r="DX883" s="32"/>
      <c r="DY883" s="32"/>
      <c r="DZ883" s="32"/>
      <c r="EA883" s="32"/>
      <c r="EB883" s="32"/>
      <c r="EC883" s="32"/>
      <c r="ED883" s="32"/>
      <c r="EE883" s="32"/>
      <c r="EF883" s="32"/>
      <c r="EG883" s="32"/>
      <c r="EH883" s="32"/>
      <c r="EI883" s="32"/>
      <c r="EJ883" s="32"/>
      <c r="EK883" s="32"/>
      <c r="EL883" s="32"/>
      <c r="EM883" s="32"/>
      <c r="EN883" s="32"/>
      <c r="EO883" s="32"/>
      <c r="EP883" s="32"/>
      <c r="EQ883" s="32"/>
      <c r="ER883" s="32"/>
      <c r="ES883" s="32"/>
      <c r="ET883" s="32"/>
      <c r="EU883" s="32"/>
      <c r="EV883" s="32"/>
      <c r="EW883" s="32"/>
      <c r="EX883" s="32"/>
      <c r="EY883" s="32"/>
      <c r="EZ883" s="32"/>
      <c r="FA883" s="32"/>
      <c r="FB883" s="32"/>
      <c r="FC883" s="32"/>
      <c r="FD883" s="32"/>
      <c r="FE883" s="32"/>
      <c r="FF883" s="32"/>
      <c r="FG883" s="32"/>
      <c r="FH883" s="32"/>
      <c r="FI883" s="32"/>
      <c r="FJ883" s="32"/>
      <c r="FK883" s="32"/>
      <c r="FL883" s="32"/>
      <c r="FM883" s="32"/>
      <c r="FN883" s="32"/>
      <c r="FO883" s="32"/>
      <c r="FP883" s="32"/>
      <c r="FQ883" s="32"/>
      <c r="FR883" s="32"/>
      <c r="FS883" s="32"/>
      <c r="FT883" s="32"/>
      <c r="FU883" s="32"/>
      <c r="FV883" s="32"/>
      <c r="FW883" s="32"/>
      <c r="FX883" s="32"/>
      <c r="FY883" s="32"/>
      <c r="FZ883" s="32"/>
      <c r="GA883" s="32"/>
      <c r="GB883" s="32"/>
      <c r="GC883" s="32"/>
      <c r="GD883" s="32"/>
      <c r="GE883" s="32"/>
      <c r="GF883" s="32"/>
      <c r="GG883" s="32"/>
      <c r="GH883" s="32"/>
      <c r="GI883" s="32"/>
      <c r="GJ883" s="32"/>
      <c r="GK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</row>
    <row r="884" spans="1:258" ht="18" x14ac:dyDescent="0.25">
      <c r="A884" s="33">
        <f>LOOKUP(2,1/($A$4:$A883&lt;&gt;""),$A$4:$A883)+1</f>
        <v>876</v>
      </c>
      <c r="B884" s="34"/>
      <c r="C884" s="48"/>
      <c r="D884" s="35" t="str">
        <f ca="1">IFERROR(IF($E884="","",VLOOKUP($E884,'Currency Pairs'!$B$4:$D$1001,3,FALSE)),"")</f>
        <v/>
      </c>
      <c r="E884" s="47" t="str">
        <f ca="1">IFERROR(IF($D884="","",VLOOKUP($D884,'Currency Pairs'!$A$4:$B$1001,2,FALSE)),"")</f>
        <v/>
      </c>
      <c r="F884" s="48"/>
      <c r="G884" s="47"/>
      <c r="H884" s="47"/>
      <c r="I884" s="47"/>
      <c r="J884" s="49" t="str">
        <f t="shared" si="28"/>
        <v/>
      </c>
      <c r="K884" s="77"/>
      <c r="L884" s="47"/>
      <c r="M884" s="50"/>
      <c r="N884" s="51" t="str">
        <f>IF(OR($G884="",$L884=""),"",ROUND(IF($F884="Long",(L884-G884),(G884-L884)) * POWER(10, VLOOKUP($D884,'Currency Pairs'!$A:$C,3,FALSE)),0))</f>
        <v/>
      </c>
      <c r="O884" s="93" t="str">
        <f>IF($P884="","",(($P884+$Q884+$R884)/LOOKUP(2,1/($V$4:$V883&lt;&gt;""),$V$4:$V883)))</f>
        <v/>
      </c>
      <c r="P884" s="52"/>
      <c r="Q884" s="52"/>
      <c r="R884" s="52"/>
      <c r="S884" s="40" t="str">
        <f t="shared" si="29"/>
        <v/>
      </c>
      <c r="T884" s="64"/>
      <c r="U884" s="64"/>
      <c r="V884" s="39" t="str">
        <f>IF($P884="","",$P884+$Q884+LOOKUP(2,1/($V$4:$V883&lt;&gt;""),$V$4:$V883))</f>
        <v/>
      </c>
      <c r="W884" s="40"/>
      <c r="X884" s="40"/>
      <c r="Y884" s="33"/>
      <c r="Z884" s="33"/>
      <c r="AA884" s="33"/>
      <c r="AB884" s="33"/>
      <c r="AC884" s="33"/>
      <c r="AD884" s="33"/>
      <c r="AE884" s="33"/>
      <c r="AF884" s="33"/>
      <c r="AG884" s="33"/>
      <c r="AH884" s="33"/>
      <c r="AI884" s="33"/>
      <c r="AJ884" s="33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  <c r="CY884" s="33"/>
      <c r="CZ884" s="33"/>
      <c r="DA884" s="33"/>
      <c r="DB884" s="33"/>
      <c r="DC884" s="33"/>
      <c r="DD884" s="33"/>
      <c r="DE884" s="33"/>
      <c r="DF884" s="33"/>
      <c r="DG884" s="33"/>
      <c r="DH884" s="33"/>
      <c r="DI884" s="33"/>
      <c r="DJ884" s="33"/>
      <c r="DK884" s="33"/>
      <c r="DL884" s="33"/>
      <c r="DM884" s="33"/>
      <c r="DN884" s="33"/>
      <c r="DO884" s="33"/>
      <c r="DP884" s="33"/>
      <c r="DQ884" s="33"/>
      <c r="DR884" s="33"/>
      <c r="DS884" s="33"/>
      <c r="DT884" s="33"/>
      <c r="DU884" s="33"/>
      <c r="DV884" s="33"/>
      <c r="DW884" s="33"/>
      <c r="DX884" s="33"/>
      <c r="DY884" s="33"/>
      <c r="DZ884" s="33"/>
      <c r="EA884" s="33"/>
      <c r="EB884" s="33"/>
      <c r="EC884" s="33"/>
      <c r="ED884" s="33"/>
      <c r="EE884" s="33"/>
      <c r="EF884" s="33"/>
      <c r="EG884" s="33"/>
      <c r="EH884" s="33"/>
      <c r="EI884" s="33"/>
      <c r="EJ884" s="33"/>
      <c r="EK884" s="33"/>
      <c r="EL884" s="33"/>
      <c r="EM884" s="33"/>
      <c r="EN884" s="33"/>
      <c r="EO884" s="33"/>
      <c r="EP884" s="33"/>
      <c r="EQ884" s="33"/>
      <c r="ER884" s="33"/>
      <c r="ES884" s="33"/>
      <c r="ET884" s="33"/>
      <c r="EU884" s="33"/>
      <c r="EV884" s="33"/>
      <c r="EW884" s="33"/>
      <c r="EX884" s="33"/>
      <c r="EY884" s="33"/>
      <c r="EZ884" s="33"/>
      <c r="FA884" s="33"/>
      <c r="FB884" s="33"/>
      <c r="FC884" s="33"/>
      <c r="FD884" s="33"/>
      <c r="FE884" s="33"/>
      <c r="FF884" s="33"/>
      <c r="FG884" s="33"/>
      <c r="FH884" s="33"/>
      <c r="FI884" s="33"/>
      <c r="FJ884" s="33"/>
      <c r="FK884" s="33"/>
      <c r="FL884" s="33"/>
      <c r="FM884" s="33"/>
      <c r="FN884" s="33"/>
      <c r="FO884" s="33"/>
      <c r="FP884" s="33"/>
      <c r="FQ884" s="33"/>
      <c r="FR884" s="33"/>
      <c r="FS884" s="33"/>
      <c r="FT884" s="33"/>
      <c r="FU884" s="33"/>
      <c r="FV884" s="33"/>
      <c r="FW884" s="33"/>
      <c r="FX884" s="33"/>
      <c r="FY884" s="33"/>
      <c r="FZ884" s="33"/>
      <c r="GA884" s="33"/>
      <c r="GB884" s="33"/>
      <c r="GC884" s="33"/>
      <c r="GD884" s="33"/>
      <c r="GE884" s="33"/>
      <c r="GF884" s="33"/>
      <c r="GG884" s="33"/>
      <c r="GH884" s="33"/>
      <c r="GI884" s="33"/>
      <c r="GJ884" s="33"/>
      <c r="GK884" s="33"/>
      <c r="GL884" s="33"/>
      <c r="GM884" s="33"/>
      <c r="GN884" s="33"/>
      <c r="GO884" s="33"/>
      <c r="GP884" s="33"/>
      <c r="GQ884" s="33"/>
      <c r="GR884" s="33"/>
      <c r="GS884" s="33"/>
      <c r="GT884" s="33"/>
      <c r="GU884" s="33"/>
      <c r="GV884" s="33"/>
      <c r="GW884" s="33"/>
      <c r="GX884" s="33"/>
      <c r="GY884" s="33"/>
      <c r="GZ884" s="33"/>
      <c r="HA884" s="33"/>
      <c r="HB884" s="33"/>
      <c r="HC884" s="33"/>
      <c r="HD884" s="33"/>
      <c r="HE884" s="33"/>
      <c r="HF884" s="33"/>
      <c r="HG884" s="33"/>
      <c r="HH884" s="33"/>
      <c r="HI884" s="33"/>
      <c r="HJ884" s="33"/>
      <c r="HK884" s="33"/>
      <c r="HL884" s="33"/>
      <c r="HM884" s="33"/>
      <c r="HN884" s="33"/>
      <c r="HO884" s="33"/>
      <c r="HP884" s="33"/>
      <c r="HQ884" s="33"/>
      <c r="HR884" s="33"/>
      <c r="HS884" s="33"/>
      <c r="HT884" s="33"/>
      <c r="HU884" s="33"/>
      <c r="HV884" s="33"/>
      <c r="HW884" s="33"/>
      <c r="HX884" s="33"/>
      <c r="HY884" s="33"/>
      <c r="HZ884" s="33"/>
      <c r="IA884" s="33"/>
      <c r="IB884" s="33"/>
      <c r="IC884" s="33"/>
      <c r="ID884" s="33"/>
      <c r="IE884" s="33"/>
      <c r="IF884" s="33"/>
      <c r="IG884" s="33"/>
      <c r="IH884" s="33"/>
      <c r="II884" s="33"/>
      <c r="IJ884" s="33"/>
      <c r="IK884" s="33"/>
      <c r="IL884" s="33"/>
      <c r="IM884" s="33"/>
      <c r="IN884" s="33"/>
      <c r="IO884" s="33"/>
      <c r="IP884" s="33"/>
      <c r="IQ884" s="33"/>
      <c r="IR884" s="33"/>
      <c r="IS884" s="33"/>
      <c r="IT884" s="33"/>
      <c r="IU884" s="33"/>
      <c r="IV884" s="33"/>
      <c r="IW884" s="33"/>
      <c r="IX884" s="33"/>
    </row>
    <row r="885" spans="1:258" ht="18" x14ac:dyDescent="0.25">
      <c r="A885" s="24">
        <f>LOOKUP(2,1/($A$4:$A884&lt;&gt;""),$A$4:$A884)+1</f>
        <v>877</v>
      </c>
      <c r="B885" s="25"/>
      <c r="C885" s="42"/>
      <c r="D885" s="26" t="str">
        <f ca="1">IFERROR(IF($E885="","",VLOOKUP($E885,'Currency Pairs'!$B$4:$D$1001,3,FALSE)),"")</f>
        <v/>
      </c>
      <c r="E885" s="41" t="str">
        <f ca="1">IFERROR(IF($D885="","",VLOOKUP($D885,'Currency Pairs'!$A$4:$B$1001,2,FALSE)),"")</f>
        <v/>
      </c>
      <c r="F885" s="42"/>
      <c r="G885" s="41"/>
      <c r="H885" s="41"/>
      <c r="I885" s="41"/>
      <c r="J885" s="43" t="str">
        <f t="shared" si="28"/>
        <v/>
      </c>
      <c r="K885" s="76"/>
      <c r="L885" s="41"/>
      <c r="M885" s="44"/>
      <c r="N885" s="45" t="str">
        <f>IF(OR($G885="",$L885=""),"",ROUND(IF($F885="Long",(L885-G885),(G885-L885)) * POWER(10, VLOOKUP($D885,'Currency Pairs'!$A:$C,3,FALSE)),0))</f>
        <v/>
      </c>
      <c r="O885" s="89" t="str">
        <f>IF($P885="","",(($P885+$Q885+$R885)/LOOKUP(2,1/($V$4:$V884&lt;&gt;""),$V$4:$V884)))</f>
        <v/>
      </c>
      <c r="P885" s="46"/>
      <c r="Q885" s="46"/>
      <c r="R885" s="46"/>
      <c r="S885" s="31" t="str">
        <f t="shared" si="29"/>
        <v/>
      </c>
      <c r="T885" s="63"/>
      <c r="U885" s="63"/>
      <c r="V885" s="30" t="str">
        <f>IF($P885="","",$P885+$Q885+LOOKUP(2,1/($V$4:$V884&lt;&gt;""),$V$4:$V884))</f>
        <v/>
      </c>
      <c r="W885" s="31"/>
      <c r="X885" s="31"/>
      <c r="Y885" s="32"/>
      <c r="Z885" s="32"/>
      <c r="AA885" s="32"/>
      <c r="AB885" s="32"/>
      <c r="AC885" s="32"/>
      <c r="AD885" s="32"/>
      <c r="AE885" s="32"/>
      <c r="AF885" s="32"/>
      <c r="AG885" s="32"/>
      <c r="AH885" s="32"/>
      <c r="AI885" s="32"/>
      <c r="AJ885" s="32"/>
      <c r="AK885" s="32"/>
      <c r="AL885" s="32"/>
      <c r="AM885" s="32"/>
      <c r="AN885" s="32"/>
      <c r="AO885" s="32"/>
      <c r="AP885" s="32"/>
      <c r="AQ885" s="32"/>
      <c r="AR885" s="32"/>
      <c r="AS885" s="32"/>
      <c r="AT885" s="32"/>
      <c r="AU885" s="32"/>
      <c r="AV885" s="32"/>
      <c r="AW885" s="32"/>
      <c r="AX885" s="32"/>
      <c r="AY885" s="32"/>
      <c r="AZ885" s="32"/>
      <c r="BA885" s="32"/>
      <c r="BB885" s="32"/>
      <c r="BC885" s="32"/>
      <c r="BD885" s="32"/>
      <c r="BE885" s="32"/>
      <c r="BF885" s="32"/>
      <c r="BG885" s="32"/>
      <c r="BH885" s="32"/>
      <c r="BI885" s="32"/>
      <c r="BJ885" s="32"/>
      <c r="BK885" s="32"/>
      <c r="BL885" s="32"/>
      <c r="BM885" s="32"/>
      <c r="BN885" s="32"/>
      <c r="BO885" s="32"/>
      <c r="BP885" s="32"/>
      <c r="BQ885" s="32"/>
      <c r="BR885" s="32"/>
      <c r="BS885" s="32"/>
      <c r="BT885" s="32"/>
      <c r="BU885" s="32"/>
      <c r="BV885" s="32"/>
      <c r="BW885" s="32"/>
      <c r="BX885" s="32"/>
      <c r="BY885" s="32"/>
      <c r="BZ885" s="32"/>
      <c r="CA885" s="32"/>
      <c r="CB885" s="32"/>
      <c r="CC885" s="32"/>
      <c r="CD885" s="32"/>
      <c r="CE885" s="32"/>
      <c r="CF885" s="32"/>
      <c r="CG885" s="32"/>
      <c r="CH885" s="32"/>
      <c r="CI885" s="32"/>
      <c r="CJ885" s="32"/>
      <c r="CK885" s="32"/>
      <c r="CL885" s="32"/>
      <c r="CM885" s="32"/>
      <c r="CN885" s="32"/>
      <c r="CO885" s="32"/>
      <c r="CP885" s="32"/>
      <c r="CQ885" s="32"/>
      <c r="CR885" s="32"/>
      <c r="CS885" s="32"/>
      <c r="CT885" s="32"/>
      <c r="CU885" s="32"/>
      <c r="CV885" s="32"/>
      <c r="CW885" s="32"/>
      <c r="CX885" s="32"/>
      <c r="CY885" s="32"/>
      <c r="CZ885" s="32"/>
      <c r="DA885" s="32"/>
      <c r="DB885" s="32"/>
      <c r="DC885" s="32"/>
      <c r="DD885" s="32"/>
      <c r="DE885" s="32"/>
      <c r="DF885" s="32"/>
      <c r="DG885" s="32"/>
      <c r="DH885" s="32"/>
      <c r="DI885" s="32"/>
      <c r="DJ885" s="32"/>
      <c r="DK885" s="32"/>
      <c r="DL885" s="32"/>
      <c r="DM885" s="32"/>
      <c r="DN885" s="32"/>
      <c r="DO885" s="32"/>
      <c r="DP885" s="32"/>
      <c r="DQ885" s="32"/>
      <c r="DR885" s="32"/>
      <c r="DS885" s="32"/>
      <c r="DT885" s="32"/>
      <c r="DU885" s="32"/>
      <c r="DV885" s="32"/>
      <c r="DW885" s="32"/>
      <c r="DX885" s="32"/>
      <c r="DY885" s="32"/>
      <c r="DZ885" s="32"/>
      <c r="EA885" s="32"/>
      <c r="EB885" s="32"/>
      <c r="EC885" s="32"/>
      <c r="ED885" s="32"/>
      <c r="EE885" s="32"/>
      <c r="EF885" s="32"/>
      <c r="EG885" s="32"/>
      <c r="EH885" s="32"/>
      <c r="EI885" s="32"/>
      <c r="EJ885" s="32"/>
      <c r="EK885" s="32"/>
      <c r="EL885" s="32"/>
      <c r="EM885" s="32"/>
      <c r="EN885" s="32"/>
      <c r="EO885" s="32"/>
      <c r="EP885" s="32"/>
      <c r="EQ885" s="32"/>
      <c r="ER885" s="32"/>
      <c r="ES885" s="32"/>
      <c r="ET885" s="32"/>
      <c r="EU885" s="32"/>
      <c r="EV885" s="32"/>
      <c r="EW885" s="32"/>
      <c r="EX885" s="32"/>
      <c r="EY885" s="32"/>
      <c r="EZ885" s="32"/>
      <c r="FA885" s="32"/>
      <c r="FB885" s="32"/>
      <c r="FC885" s="32"/>
      <c r="FD885" s="32"/>
      <c r="FE885" s="32"/>
      <c r="FF885" s="32"/>
      <c r="FG885" s="32"/>
      <c r="FH885" s="32"/>
      <c r="FI885" s="32"/>
      <c r="FJ885" s="32"/>
      <c r="FK885" s="32"/>
      <c r="FL885" s="32"/>
      <c r="FM885" s="32"/>
      <c r="FN885" s="32"/>
      <c r="FO885" s="32"/>
      <c r="FP885" s="32"/>
      <c r="FQ885" s="32"/>
      <c r="FR885" s="32"/>
      <c r="FS885" s="32"/>
      <c r="FT885" s="32"/>
      <c r="FU885" s="32"/>
      <c r="FV885" s="32"/>
      <c r="FW885" s="32"/>
      <c r="FX885" s="32"/>
      <c r="FY885" s="32"/>
      <c r="FZ885" s="32"/>
      <c r="GA885" s="32"/>
      <c r="GB885" s="32"/>
      <c r="GC885" s="32"/>
      <c r="GD885" s="32"/>
      <c r="GE885" s="32"/>
      <c r="GF885" s="32"/>
      <c r="GG885" s="32"/>
      <c r="GH885" s="32"/>
      <c r="GI885" s="32"/>
      <c r="GJ885" s="32"/>
      <c r="GK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</row>
    <row r="886" spans="1:258" ht="18" x14ac:dyDescent="0.25">
      <c r="A886" s="33">
        <f>LOOKUP(2,1/($A$4:$A885&lt;&gt;""),$A$4:$A885)+1</f>
        <v>878</v>
      </c>
      <c r="B886" s="34"/>
      <c r="C886" s="48"/>
      <c r="D886" s="35" t="str">
        <f ca="1">IFERROR(IF($E886="","",VLOOKUP($E886,'Currency Pairs'!$B$4:$D$1001,3,FALSE)),"")</f>
        <v/>
      </c>
      <c r="E886" s="47" t="str">
        <f ca="1">IFERROR(IF($D886="","",VLOOKUP($D886,'Currency Pairs'!$A$4:$B$1001,2,FALSE)),"")</f>
        <v/>
      </c>
      <c r="F886" s="48"/>
      <c r="G886" s="47"/>
      <c r="H886" s="47"/>
      <c r="I886" s="47"/>
      <c r="J886" s="49" t="str">
        <f t="shared" si="28"/>
        <v/>
      </c>
      <c r="K886" s="77"/>
      <c r="L886" s="47"/>
      <c r="M886" s="50"/>
      <c r="N886" s="51" t="str">
        <f>IF(OR($G886="",$L886=""),"",ROUND(IF($F886="Long",(L886-G886),(G886-L886)) * POWER(10, VLOOKUP($D886,'Currency Pairs'!$A:$C,3,FALSE)),0))</f>
        <v/>
      </c>
      <c r="O886" s="93" t="str">
        <f>IF($P886="","",(($P886+$Q886+$R886)/LOOKUP(2,1/($V$4:$V885&lt;&gt;""),$V$4:$V885)))</f>
        <v/>
      </c>
      <c r="P886" s="52"/>
      <c r="Q886" s="52"/>
      <c r="R886" s="52"/>
      <c r="S886" s="40" t="str">
        <f t="shared" si="29"/>
        <v/>
      </c>
      <c r="T886" s="64"/>
      <c r="U886" s="64"/>
      <c r="V886" s="39" t="str">
        <f>IF($P886="","",$P886+$Q886+LOOKUP(2,1/($V$4:$V885&lt;&gt;""),$V$4:$V885))</f>
        <v/>
      </c>
      <c r="W886" s="40"/>
      <c r="X886" s="40"/>
      <c r="Y886" s="33"/>
      <c r="Z886" s="33"/>
      <c r="AA886" s="33"/>
      <c r="AB886" s="33"/>
      <c r="AC886" s="33"/>
      <c r="AD886" s="33"/>
      <c r="AE886" s="33"/>
      <c r="AF886" s="33"/>
      <c r="AG886" s="33"/>
      <c r="AH886" s="33"/>
      <c r="AI886" s="33"/>
      <c r="AJ886" s="33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  <c r="CY886" s="33"/>
      <c r="CZ886" s="33"/>
      <c r="DA886" s="33"/>
      <c r="DB886" s="33"/>
      <c r="DC886" s="33"/>
      <c r="DD886" s="33"/>
      <c r="DE886" s="33"/>
      <c r="DF886" s="33"/>
      <c r="DG886" s="33"/>
      <c r="DH886" s="33"/>
      <c r="DI886" s="33"/>
      <c r="DJ886" s="33"/>
      <c r="DK886" s="33"/>
      <c r="DL886" s="33"/>
      <c r="DM886" s="33"/>
      <c r="DN886" s="33"/>
      <c r="DO886" s="33"/>
      <c r="DP886" s="33"/>
      <c r="DQ886" s="33"/>
      <c r="DR886" s="33"/>
      <c r="DS886" s="33"/>
      <c r="DT886" s="33"/>
      <c r="DU886" s="33"/>
      <c r="DV886" s="33"/>
      <c r="DW886" s="33"/>
      <c r="DX886" s="33"/>
      <c r="DY886" s="33"/>
      <c r="DZ886" s="33"/>
      <c r="EA886" s="33"/>
      <c r="EB886" s="33"/>
      <c r="EC886" s="33"/>
      <c r="ED886" s="33"/>
      <c r="EE886" s="33"/>
      <c r="EF886" s="33"/>
      <c r="EG886" s="33"/>
      <c r="EH886" s="33"/>
      <c r="EI886" s="33"/>
      <c r="EJ886" s="33"/>
      <c r="EK886" s="33"/>
      <c r="EL886" s="33"/>
      <c r="EM886" s="33"/>
      <c r="EN886" s="33"/>
      <c r="EO886" s="33"/>
      <c r="EP886" s="33"/>
      <c r="EQ886" s="33"/>
      <c r="ER886" s="33"/>
      <c r="ES886" s="33"/>
      <c r="ET886" s="33"/>
      <c r="EU886" s="33"/>
      <c r="EV886" s="33"/>
      <c r="EW886" s="33"/>
      <c r="EX886" s="33"/>
      <c r="EY886" s="33"/>
      <c r="EZ886" s="33"/>
      <c r="FA886" s="33"/>
      <c r="FB886" s="33"/>
      <c r="FC886" s="33"/>
      <c r="FD886" s="33"/>
      <c r="FE886" s="33"/>
      <c r="FF886" s="33"/>
      <c r="FG886" s="33"/>
      <c r="FH886" s="33"/>
      <c r="FI886" s="33"/>
      <c r="FJ886" s="33"/>
      <c r="FK886" s="33"/>
      <c r="FL886" s="33"/>
      <c r="FM886" s="33"/>
      <c r="FN886" s="33"/>
      <c r="FO886" s="33"/>
      <c r="FP886" s="33"/>
      <c r="FQ886" s="33"/>
      <c r="FR886" s="33"/>
      <c r="FS886" s="33"/>
      <c r="FT886" s="33"/>
      <c r="FU886" s="33"/>
      <c r="FV886" s="33"/>
      <c r="FW886" s="33"/>
      <c r="FX886" s="33"/>
      <c r="FY886" s="33"/>
      <c r="FZ886" s="33"/>
      <c r="GA886" s="33"/>
      <c r="GB886" s="33"/>
      <c r="GC886" s="33"/>
      <c r="GD886" s="33"/>
      <c r="GE886" s="33"/>
      <c r="GF886" s="33"/>
      <c r="GG886" s="33"/>
      <c r="GH886" s="33"/>
      <c r="GI886" s="33"/>
      <c r="GJ886" s="33"/>
      <c r="GK886" s="33"/>
      <c r="GL886" s="33"/>
      <c r="GM886" s="33"/>
      <c r="GN886" s="33"/>
      <c r="GO886" s="33"/>
      <c r="GP886" s="33"/>
      <c r="GQ886" s="33"/>
      <c r="GR886" s="33"/>
      <c r="GS886" s="33"/>
      <c r="GT886" s="33"/>
      <c r="GU886" s="33"/>
      <c r="GV886" s="33"/>
      <c r="GW886" s="33"/>
      <c r="GX886" s="33"/>
      <c r="GY886" s="33"/>
      <c r="GZ886" s="33"/>
      <c r="HA886" s="33"/>
      <c r="HB886" s="33"/>
      <c r="HC886" s="33"/>
      <c r="HD886" s="33"/>
      <c r="HE886" s="33"/>
      <c r="HF886" s="33"/>
      <c r="HG886" s="33"/>
      <c r="HH886" s="33"/>
      <c r="HI886" s="33"/>
      <c r="HJ886" s="33"/>
      <c r="HK886" s="33"/>
      <c r="HL886" s="33"/>
      <c r="HM886" s="33"/>
      <c r="HN886" s="33"/>
      <c r="HO886" s="33"/>
      <c r="HP886" s="33"/>
      <c r="HQ886" s="33"/>
      <c r="HR886" s="33"/>
      <c r="HS886" s="33"/>
      <c r="HT886" s="33"/>
      <c r="HU886" s="33"/>
      <c r="HV886" s="33"/>
      <c r="HW886" s="33"/>
      <c r="HX886" s="33"/>
      <c r="HY886" s="33"/>
      <c r="HZ886" s="33"/>
      <c r="IA886" s="33"/>
      <c r="IB886" s="33"/>
      <c r="IC886" s="33"/>
      <c r="ID886" s="33"/>
      <c r="IE886" s="33"/>
      <c r="IF886" s="33"/>
      <c r="IG886" s="33"/>
      <c r="IH886" s="33"/>
      <c r="II886" s="33"/>
      <c r="IJ886" s="33"/>
      <c r="IK886" s="33"/>
      <c r="IL886" s="33"/>
      <c r="IM886" s="33"/>
      <c r="IN886" s="33"/>
      <c r="IO886" s="33"/>
      <c r="IP886" s="33"/>
      <c r="IQ886" s="33"/>
      <c r="IR886" s="33"/>
      <c r="IS886" s="33"/>
      <c r="IT886" s="33"/>
      <c r="IU886" s="33"/>
      <c r="IV886" s="33"/>
      <c r="IW886" s="33"/>
      <c r="IX886" s="33"/>
    </row>
    <row r="887" spans="1:258" ht="18" x14ac:dyDescent="0.25">
      <c r="A887" s="24">
        <f>LOOKUP(2,1/($A$4:$A886&lt;&gt;""),$A$4:$A886)+1</f>
        <v>879</v>
      </c>
      <c r="B887" s="25"/>
      <c r="C887" s="42"/>
      <c r="D887" s="26" t="str">
        <f ca="1">IFERROR(IF($E887="","",VLOOKUP($E887,'Currency Pairs'!$B$4:$D$1001,3,FALSE)),"")</f>
        <v/>
      </c>
      <c r="E887" s="41" t="str">
        <f ca="1">IFERROR(IF($D887="","",VLOOKUP($D887,'Currency Pairs'!$A$4:$B$1001,2,FALSE)),"")</f>
        <v/>
      </c>
      <c r="F887" s="42"/>
      <c r="G887" s="41"/>
      <c r="H887" s="41"/>
      <c r="I887" s="41"/>
      <c r="J887" s="43" t="str">
        <f t="shared" si="28"/>
        <v/>
      </c>
      <c r="K887" s="76"/>
      <c r="L887" s="41"/>
      <c r="M887" s="44"/>
      <c r="N887" s="45" t="str">
        <f>IF(OR($G887="",$L887=""),"",ROUND(IF($F887="Long",(L887-G887),(G887-L887)) * POWER(10, VLOOKUP($D887,'Currency Pairs'!$A:$C,3,FALSE)),0))</f>
        <v/>
      </c>
      <c r="O887" s="89" t="str">
        <f>IF($P887="","",(($P887+$Q887+$R887)/LOOKUP(2,1/($V$4:$V886&lt;&gt;""),$V$4:$V886)))</f>
        <v/>
      </c>
      <c r="P887" s="46"/>
      <c r="Q887" s="46"/>
      <c r="R887" s="46"/>
      <c r="S887" s="31" t="str">
        <f t="shared" si="29"/>
        <v/>
      </c>
      <c r="T887" s="63"/>
      <c r="U887" s="63"/>
      <c r="V887" s="30" t="str">
        <f>IF($P887="","",$P887+$Q887+LOOKUP(2,1/($V$4:$V886&lt;&gt;""),$V$4:$V886))</f>
        <v/>
      </c>
      <c r="W887" s="31"/>
      <c r="X887" s="31"/>
      <c r="Y887" s="32"/>
      <c r="Z887" s="32"/>
      <c r="AA887" s="32"/>
      <c r="AB887" s="32"/>
      <c r="AC887" s="32"/>
      <c r="AD887" s="32"/>
      <c r="AE887" s="32"/>
      <c r="AF887" s="32"/>
      <c r="AG887" s="32"/>
      <c r="AH887" s="32"/>
      <c r="AI887" s="32"/>
      <c r="AJ887" s="32"/>
      <c r="AK887" s="32"/>
      <c r="AL887" s="32"/>
      <c r="AM887" s="32"/>
      <c r="AN887" s="32"/>
      <c r="AO887" s="32"/>
      <c r="AP887" s="32"/>
      <c r="AQ887" s="32"/>
      <c r="AR887" s="32"/>
      <c r="AS887" s="32"/>
      <c r="AT887" s="32"/>
      <c r="AU887" s="32"/>
      <c r="AV887" s="32"/>
      <c r="AW887" s="32"/>
      <c r="AX887" s="32"/>
      <c r="AY887" s="32"/>
      <c r="AZ887" s="32"/>
      <c r="BA887" s="32"/>
      <c r="BB887" s="32"/>
      <c r="BC887" s="32"/>
      <c r="BD887" s="32"/>
      <c r="BE887" s="32"/>
      <c r="BF887" s="32"/>
      <c r="BG887" s="32"/>
      <c r="BH887" s="32"/>
      <c r="BI887" s="32"/>
      <c r="BJ887" s="32"/>
      <c r="BK887" s="32"/>
      <c r="BL887" s="32"/>
      <c r="BM887" s="32"/>
      <c r="BN887" s="32"/>
      <c r="BO887" s="32"/>
      <c r="BP887" s="32"/>
      <c r="BQ887" s="32"/>
      <c r="BR887" s="32"/>
      <c r="BS887" s="32"/>
      <c r="BT887" s="32"/>
      <c r="BU887" s="32"/>
      <c r="BV887" s="32"/>
      <c r="BW887" s="32"/>
      <c r="BX887" s="32"/>
      <c r="BY887" s="32"/>
      <c r="BZ887" s="32"/>
      <c r="CA887" s="32"/>
      <c r="CB887" s="32"/>
      <c r="CC887" s="32"/>
      <c r="CD887" s="32"/>
      <c r="CE887" s="32"/>
      <c r="CF887" s="32"/>
      <c r="CG887" s="32"/>
      <c r="CH887" s="32"/>
      <c r="CI887" s="32"/>
      <c r="CJ887" s="32"/>
      <c r="CK887" s="32"/>
      <c r="CL887" s="32"/>
      <c r="CM887" s="32"/>
      <c r="CN887" s="32"/>
      <c r="CO887" s="32"/>
      <c r="CP887" s="32"/>
      <c r="CQ887" s="32"/>
      <c r="CR887" s="32"/>
      <c r="CS887" s="32"/>
      <c r="CT887" s="32"/>
      <c r="CU887" s="32"/>
      <c r="CV887" s="32"/>
      <c r="CW887" s="32"/>
      <c r="CX887" s="32"/>
      <c r="CY887" s="32"/>
      <c r="CZ887" s="32"/>
      <c r="DA887" s="32"/>
      <c r="DB887" s="32"/>
      <c r="DC887" s="32"/>
      <c r="DD887" s="32"/>
      <c r="DE887" s="32"/>
      <c r="DF887" s="32"/>
      <c r="DG887" s="32"/>
      <c r="DH887" s="32"/>
      <c r="DI887" s="32"/>
      <c r="DJ887" s="32"/>
      <c r="DK887" s="32"/>
      <c r="DL887" s="32"/>
      <c r="DM887" s="32"/>
      <c r="DN887" s="32"/>
      <c r="DO887" s="32"/>
      <c r="DP887" s="32"/>
      <c r="DQ887" s="32"/>
      <c r="DR887" s="32"/>
      <c r="DS887" s="32"/>
      <c r="DT887" s="32"/>
      <c r="DU887" s="32"/>
      <c r="DV887" s="32"/>
      <c r="DW887" s="32"/>
      <c r="DX887" s="32"/>
      <c r="DY887" s="32"/>
      <c r="DZ887" s="32"/>
      <c r="EA887" s="32"/>
      <c r="EB887" s="32"/>
      <c r="EC887" s="32"/>
      <c r="ED887" s="32"/>
      <c r="EE887" s="32"/>
      <c r="EF887" s="32"/>
      <c r="EG887" s="32"/>
      <c r="EH887" s="32"/>
      <c r="EI887" s="32"/>
      <c r="EJ887" s="32"/>
      <c r="EK887" s="32"/>
      <c r="EL887" s="32"/>
      <c r="EM887" s="32"/>
      <c r="EN887" s="32"/>
      <c r="EO887" s="32"/>
      <c r="EP887" s="32"/>
      <c r="EQ887" s="32"/>
      <c r="ER887" s="32"/>
      <c r="ES887" s="32"/>
      <c r="ET887" s="32"/>
      <c r="EU887" s="32"/>
      <c r="EV887" s="32"/>
      <c r="EW887" s="32"/>
      <c r="EX887" s="32"/>
      <c r="EY887" s="32"/>
      <c r="EZ887" s="32"/>
      <c r="FA887" s="32"/>
      <c r="FB887" s="32"/>
      <c r="FC887" s="32"/>
      <c r="FD887" s="32"/>
      <c r="FE887" s="32"/>
      <c r="FF887" s="32"/>
      <c r="FG887" s="32"/>
      <c r="FH887" s="32"/>
      <c r="FI887" s="32"/>
      <c r="FJ887" s="32"/>
      <c r="FK887" s="32"/>
      <c r="FL887" s="32"/>
      <c r="FM887" s="32"/>
      <c r="FN887" s="32"/>
      <c r="FO887" s="32"/>
      <c r="FP887" s="32"/>
      <c r="FQ887" s="32"/>
      <c r="FR887" s="32"/>
      <c r="FS887" s="32"/>
      <c r="FT887" s="32"/>
      <c r="FU887" s="32"/>
      <c r="FV887" s="32"/>
      <c r="FW887" s="32"/>
      <c r="FX887" s="32"/>
      <c r="FY887" s="32"/>
      <c r="FZ887" s="32"/>
      <c r="GA887" s="32"/>
      <c r="GB887" s="32"/>
      <c r="GC887" s="32"/>
      <c r="GD887" s="32"/>
      <c r="GE887" s="32"/>
      <c r="GF887" s="32"/>
      <c r="GG887" s="32"/>
      <c r="GH887" s="32"/>
      <c r="GI887" s="32"/>
      <c r="GJ887" s="32"/>
      <c r="GK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</row>
    <row r="888" spans="1:258" ht="18" x14ac:dyDescent="0.25">
      <c r="A888" s="33">
        <f>LOOKUP(2,1/($A$4:$A887&lt;&gt;""),$A$4:$A887)+1</f>
        <v>880</v>
      </c>
      <c r="B888" s="34"/>
      <c r="C888" s="48"/>
      <c r="D888" s="35" t="str">
        <f ca="1">IFERROR(IF($E888="","",VLOOKUP($E888,'Currency Pairs'!$B$4:$D$1001,3,FALSE)),"")</f>
        <v/>
      </c>
      <c r="E888" s="47" t="str">
        <f ca="1">IFERROR(IF($D888="","",VLOOKUP($D888,'Currency Pairs'!$A$4:$B$1001,2,FALSE)),"")</f>
        <v/>
      </c>
      <c r="F888" s="48"/>
      <c r="G888" s="47"/>
      <c r="H888" s="47"/>
      <c r="I888" s="47"/>
      <c r="J888" s="49" t="str">
        <f t="shared" si="28"/>
        <v/>
      </c>
      <c r="K888" s="77"/>
      <c r="L888" s="47"/>
      <c r="M888" s="50"/>
      <c r="N888" s="51" t="str">
        <f>IF(OR($G888="",$L888=""),"",ROUND(IF($F888="Long",(L888-G888),(G888-L888)) * POWER(10, VLOOKUP($D888,'Currency Pairs'!$A:$C,3,FALSE)),0))</f>
        <v/>
      </c>
      <c r="O888" s="93" t="str">
        <f>IF($P888="","",(($P888+$Q888+$R888)/LOOKUP(2,1/($V$4:$V887&lt;&gt;""),$V$4:$V887)))</f>
        <v/>
      </c>
      <c r="P888" s="52"/>
      <c r="Q888" s="52"/>
      <c r="R888" s="52"/>
      <c r="S888" s="40" t="str">
        <f t="shared" si="29"/>
        <v/>
      </c>
      <c r="T888" s="64"/>
      <c r="U888" s="64"/>
      <c r="V888" s="39" t="str">
        <f>IF($P888="","",$P888+$Q888+LOOKUP(2,1/($V$4:$V887&lt;&gt;""),$V$4:$V887))</f>
        <v/>
      </c>
      <c r="W888" s="40"/>
      <c r="X888" s="40"/>
      <c r="Y888" s="33"/>
      <c r="Z888" s="33"/>
      <c r="AA888" s="33"/>
      <c r="AB888" s="33"/>
      <c r="AC888" s="33"/>
      <c r="AD888" s="33"/>
      <c r="AE888" s="33"/>
      <c r="AF888" s="33"/>
      <c r="AG888" s="33"/>
      <c r="AH888" s="33"/>
      <c r="AI888" s="33"/>
      <c r="AJ888" s="33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  <c r="CY888" s="33"/>
      <c r="CZ888" s="33"/>
      <c r="DA888" s="33"/>
      <c r="DB888" s="33"/>
      <c r="DC888" s="33"/>
      <c r="DD888" s="33"/>
      <c r="DE888" s="33"/>
      <c r="DF888" s="33"/>
      <c r="DG888" s="33"/>
      <c r="DH888" s="33"/>
      <c r="DI888" s="33"/>
      <c r="DJ888" s="33"/>
      <c r="DK888" s="33"/>
      <c r="DL888" s="33"/>
      <c r="DM888" s="33"/>
      <c r="DN888" s="33"/>
      <c r="DO888" s="33"/>
      <c r="DP888" s="33"/>
      <c r="DQ888" s="33"/>
      <c r="DR888" s="33"/>
      <c r="DS888" s="33"/>
      <c r="DT888" s="33"/>
      <c r="DU888" s="33"/>
      <c r="DV888" s="33"/>
      <c r="DW888" s="33"/>
      <c r="DX888" s="33"/>
      <c r="DY888" s="33"/>
      <c r="DZ888" s="33"/>
      <c r="EA888" s="33"/>
      <c r="EB888" s="33"/>
      <c r="EC888" s="33"/>
      <c r="ED888" s="33"/>
      <c r="EE888" s="33"/>
      <c r="EF888" s="33"/>
      <c r="EG888" s="33"/>
      <c r="EH888" s="33"/>
      <c r="EI888" s="33"/>
      <c r="EJ888" s="33"/>
      <c r="EK888" s="33"/>
      <c r="EL888" s="33"/>
      <c r="EM888" s="33"/>
      <c r="EN888" s="33"/>
      <c r="EO888" s="33"/>
      <c r="EP888" s="33"/>
      <c r="EQ888" s="33"/>
      <c r="ER888" s="33"/>
      <c r="ES888" s="33"/>
      <c r="ET888" s="33"/>
      <c r="EU888" s="33"/>
      <c r="EV888" s="33"/>
      <c r="EW888" s="33"/>
      <c r="EX888" s="33"/>
      <c r="EY888" s="33"/>
      <c r="EZ888" s="33"/>
      <c r="FA888" s="33"/>
      <c r="FB888" s="33"/>
      <c r="FC888" s="33"/>
      <c r="FD888" s="33"/>
      <c r="FE888" s="33"/>
      <c r="FF888" s="33"/>
      <c r="FG888" s="33"/>
      <c r="FH888" s="33"/>
      <c r="FI888" s="33"/>
      <c r="FJ888" s="33"/>
      <c r="FK888" s="33"/>
      <c r="FL888" s="33"/>
      <c r="FM888" s="33"/>
      <c r="FN888" s="33"/>
      <c r="FO888" s="33"/>
      <c r="FP888" s="33"/>
      <c r="FQ888" s="33"/>
      <c r="FR888" s="33"/>
      <c r="FS888" s="33"/>
      <c r="FT888" s="33"/>
      <c r="FU888" s="33"/>
      <c r="FV888" s="33"/>
      <c r="FW888" s="33"/>
      <c r="FX888" s="33"/>
      <c r="FY888" s="33"/>
      <c r="FZ888" s="33"/>
      <c r="GA888" s="33"/>
      <c r="GB888" s="33"/>
      <c r="GC888" s="33"/>
      <c r="GD888" s="33"/>
      <c r="GE888" s="33"/>
      <c r="GF888" s="33"/>
      <c r="GG888" s="33"/>
      <c r="GH888" s="33"/>
      <c r="GI888" s="33"/>
      <c r="GJ888" s="33"/>
      <c r="GK888" s="33"/>
      <c r="GL888" s="33"/>
      <c r="GM888" s="33"/>
      <c r="GN888" s="33"/>
      <c r="GO888" s="33"/>
      <c r="GP888" s="33"/>
      <c r="GQ888" s="33"/>
      <c r="GR888" s="33"/>
      <c r="GS888" s="33"/>
      <c r="GT888" s="33"/>
      <c r="GU888" s="33"/>
      <c r="GV888" s="33"/>
      <c r="GW888" s="33"/>
      <c r="GX888" s="33"/>
      <c r="GY888" s="33"/>
      <c r="GZ888" s="33"/>
      <c r="HA888" s="33"/>
      <c r="HB888" s="33"/>
      <c r="HC888" s="33"/>
      <c r="HD888" s="33"/>
      <c r="HE888" s="33"/>
      <c r="HF888" s="33"/>
      <c r="HG888" s="33"/>
      <c r="HH888" s="33"/>
      <c r="HI888" s="33"/>
      <c r="HJ888" s="33"/>
      <c r="HK888" s="33"/>
      <c r="HL888" s="33"/>
      <c r="HM888" s="33"/>
      <c r="HN888" s="33"/>
      <c r="HO888" s="33"/>
      <c r="HP888" s="33"/>
      <c r="HQ888" s="33"/>
      <c r="HR888" s="33"/>
      <c r="HS888" s="33"/>
      <c r="HT888" s="33"/>
      <c r="HU888" s="33"/>
      <c r="HV888" s="33"/>
      <c r="HW888" s="33"/>
      <c r="HX888" s="33"/>
      <c r="HY888" s="33"/>
      <c r="HZ888" s="33"/>
      <c r="IA888" s="33"/>
      <c r="IB888" s="33"/>
      <c r="IC888" s="33"/>
      <c r="ID888" s="33"/>
      <c r="IE888" s="33"/>
      <c r="IF888" s="33"/>
      <c r="IG888" s="33"/>
      <c r="IH888" s="33"/>
      <c r="II888" s="33"/>
      <c r="IJ888" s="33"/>
      <c r="IK888" s="33"/>
      <c r="IL888" s="33"/>
      <c r="IM888" s="33"/>
      <c r="IN888" s="33"/>
      <c r="IO888" s="33"/>
      <c r="IP888" s="33"/>
      <c r="IQ888" s="33"/>
      <c r="IR888" s="33"/>
      <c r="IS888" s="33"/>
      <c r="IT888" s="33"/>
      <c r="IU888" s="33"/>
      <c r="IV888" s="33"/>
      <c r="IW888" s="33"/>
      <c r="IX888" s="33"/>
    </row>
    <row r="889" spans="1:258" ht="18" x14ac:dyDescent="0.25">
      <c r="A889" s="24">
        <f>LOOKUP(2,1/($A$4:$A888&lt;&gt;""),$A$4:$A888)+1</f>
        <v>881</v>
      </c>
      <c r="B889" s="25"/>
      <c r="C889" s="42"/>
      <c r="D889" s="26" t="str">
        <f ca="1">IFERROR(IF($E889="","",VLOOKUP($E889,'Currency Pairs'!$B$4:$D$1001,3,FALSE)),"")</f>
        <v/>
      </c>
      <c r="E889" s="41" t="str">
        <f ca="1">IFERROR(IF($D889="","",VLOOKUP($D889,'Currency Pairs'!$A$4:$B$1001,2,FALSE)),"")</f>
        <v/>
      </c>
      <c r="F889" s="42"/>
      <c r="G889" s="41"/>
      <c r="H889" s="41"/>
      <c r="I889" s="41"/>
      <c r="J889" s="43" t="str">
        <f t="shared" si="28"/>
        <v/>
      </c>
      <c r="K889" s="76"/>
      <c r="L889" s="41"/>
      <c r="M889" s="44"/>
      <c r="N889" s="45" t="str">
        <f>IF(OR($G889="",$L889=""),"",ROUND(IF($F889="Long",(L889-G889),(G889-L889)) * POWER(10, VLOOKUP($D889,'Currency Pairs'!$A:$C,3,FALSE)),0))</f>
        <v/>
      </c>
      <c r="O889" s="89" t="str">
        <f>IF($P889="","",(($P889+$Q889+$R889)/LOOKUP(2,1/($V$4:$V888&lt;&gt;""),$V$4:$V888)))</f>
        <v/>
      </c>
      <c r="P889" s="46"/>
      <c r="Q889" s="46"/>
      <c r="R889" s="46"/>
      <c r="S889" s="31" t="str">
        <f t="shared" si="29"/>
        <v/>
      </c>
      <c r="T889" s="63"/>
      <c r="U889" s="63"/>
      <c r="V889" s="30" t="str">
        <f>IF($P889="","",$P889+$Q889+LOOKUP(2,1/($V$4:$V888&lt;&gt;""),$V$4:$V888))</f>
        <v/>
      </c>
      <c r="W889" s="31"/>
      <c r="X889" s="31"/>
      <c r="Y889" s="32"/>
      <c r="Z889" s="32"/>
      <c r="AA889" s="32"/>
      <c r="AB889" s="32"/>
      <c r="AC889" s="32"/>
      <c r="AD889" s="32"/>
      <c r="AE889" s="32"/>
      <c r="AF889" s="32"/>
      <c r="AG889" s="32"/>
      <c r="AH889" s="32"/>
      <c r="AI889" s="32"/>
      <c r="AJ889" s="32"/>
      <c r="AK889" s="32"/>
      <c r="AL889" s="32"/>
      <c r="AM889" s="32"/>
      <c r="AN889" s="32"/>
      <c r="AO889" s="32"/>
      <c r="AP889" s="32"/>
      <c r="AQ889" s="32"/>
      <c r="AR889" s="32"/>
      <c r="AS889" s="32"/>
      <c r="AT889" s="32"/>
      <c r="AU889" s="32"/>
      <c r="AV889" s="32"/>
      <c r="AW889" s="32"/>
      <c r="AX889" s="32"/>
      <c r="AY889" s="32"/>
      <c r="AZ889" s="32"/>
      <c r="BA889" s="32"/>
      <c r="BB889" s="32"/>
      <c r="BC889" s="32"/>
      <c r="BD889" s="32"/>
      <c r="BE889" s="32"/>
      <c r="BF889" s="32"/>
      <c r="BG889" s="32"/>
      <c r="BH889" s="32"/>
      <c r="BI889" s="32"/>
      <c r="BJ889" s="32"/>
      <c r="BK889" s="32"/>
      <c r="BL889" s="32"/>
      <c r="BM889" s="32"/>
      <c r="BN889" s="32"/>
      <c r="BO889" s="32"/>
      <c r="BP889" s="32"/>
      <c r="BQ889" s="32"/>
      <c r="BR889" s="32"/>
      <c r="BS889" s="32"/>
      <c r="BT889" s="32"/>
      <c r="BU889" s="32"/>
      <c r="BV889" s="32"/>
      <c r="BW889" s="32"/>
      <c r="BX889" s="32"/>
      <c r="BY889" s="32"/>
      <c r="BZ889" s="32"/>
      <c r="CA889" s="32"/>
      <c r="CB889" s="32"/>
      <c r="CC889" s="32"/>
      <c r="CD889" s="32"/>
      <c r="CE889" s="32"/>
      <c r="CF889" s="32"/>
      <c r="CG889" s="32"/>
      <c r="CH889" s="32"/>
      <c r="CI889" s="32"/>
      <c r="CJ889" s="32"/>
      <c r="CK889" s="32"/>
      <c r="CL889" s="32"/>
      <c r="CM889" s="32"/>
      <c r="CN889" s="32"/>
      <c r="CO889" s="32"/>
      <c r="CP889" s="32"/>
      <c r="CQ889" s="32"/>
      <c r="CR889" s="32"/>
      <c r="CS889" s="32"/>
      <c r="CT889" s="32"/>
      <c r="CU889" s="32"/>
      <c r="CV889" s="32"/>
      <c r="CW889" s="32"/>
      <c r="CX889" s="32"/>
      <c r="CY889" s="32"/>
      <c r="CZ889" s="32"/>
      <c r="DA889" s="32"/>
      <c r="DB889" s="32"/>
      <c r="DC889" s="32"/>
      <c r="DD889" s="32"/>
      <c r="DE889" s="32"/>
      <c r="DF889" s="32"/>
      <c r="DG889" s="32"/>
      <c r="DH889" s="32"/>
      <c r="DI889" s="32"/>
      <c r="DJ889" s="32"/>
      <c r="DK889" s="32"/>
      <c r="DL889" s="32"/>
      <c r="DM889" s="32"/>
      <c r="DN889" s="32"/>
      <c r="DO889" s="32"/>
      <c r="DP889" s="32"/>
      <c r="DQ889" s="32"/>
      <c r="DR889" s="32"/>
      <c r="DS889" s="32"/>
      <c r="DT889" s="32"/>
      <c r="DU889" s="32"/>
      <c r="DV889" s="32"/>
      <c r="DW889" s="32"/>
      <c r="DX889" s="32"/>
      <c r="DY889" s="32"/>
      <c r="DZ889" s="32"/>
      <c r="EA889" s="32"/>
      <c r="EB889" s="32"/>
      <c r="EC889" s="32"/>
      <c r="ED889" s="32"/>
      <c r="EE889" s="32"/>
      <c r="EF889" s="32"/>
      <c r="EG889" s="32"/>
      <c r="EH889" s="32"/>
      <c r="EI889" s="32"/>
      <c r="EJ889" s="32"/>
      <c r="EK889" s="32"/>
      <c r="EL889" s="32"/>
      <c r="EM889" s="32"/>
      <c r="EN889" s="32"/>
      <c r="EO889" s="32"/>
      <c r="EP889" s="32"/>
      <c r="EQ889" s="32"/>
      <c r="ER889" s="32"/>
      <c r="ES889" s="32"/>
      <c r="ET889" s="32"/>
      <c r="EU889" s="32"/>
      <c r="EV889" s="32"/>
      <c r="EW889" s="32"/>
      <c r="EX889" s="32"/>
      <c r="EY889" s="32"/>
      <c r="EZ889" s="32"/>
      <c r="FA889" s="32"/>
      <c r="FB889" s="32"/>
      <c r="FC889" s="32"/>
      <c r="FD889" s="32"/>
      <c r="FE889" s="32"/>
      <c r="FF889" s="32"/>
      <c r="FG889" s="32"/>
      <c r="FH889" s="32"/>
      <c r="FI889" s="32"/>
      <c r="FJ889" s="32"/>
      <c r="FK889" s="32"/>
      <c r="FL889" s="32"/>
      <c r="FM889" s="32"/>
      <c r="FN889" s="32"/>
      <c r="FO889" s="32"/>
      <c r="FP889" s="32"/>
      <c r="FQ889" s="32"/>
      <c r="FR889" s="32"/>
      <c r="FS889" s="32"/>
      <c r="FT889" s="32"/>
      <c r="FU889" s="32"/>
      <c r="FV889" s="32"/>
      <c r="FW889" s="32"/>
      <c r="FX889" s="32"/>
      <c r="FY889" s="32"/>
      <c r="FZ889" s="32"/>
      <c r="GA889" s="32"/>
      <c r="GB889" s="32"/>
      <c r="GC889" s="32"/>
      <c r="GD889" s="32"/>
      <c r="GE889" s="32"/>
      <c r="GF889" s="32"/>
      <c r="GG889" s="32"/>
      <c r="GH889" s="32"/>
      <c r="GI889" s="32"/>
      <c r="GJ889" s="32"/>
      <c r="GK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</row>
    <row r="890" spans="1:258" ht="18" x14ac:dyDescent="0.25">
      <c r="A890" s="33">
        <f>LOOKUP(2,1/($A$4:$A889&lt;&gt;""),$A$4:$A889)+1</f>
        <v>882</v>
      </c>
      <c r="B890" s="34"/>
      <c r="C890" s="48"/>
      <c r="D890" s="35" t="str">
        <f ca="1">IFERROR(IF($E890="","",VLOOKUP($E890,'Currency Pairs'!$B$4:$D$1001,3,FALSE)),"")</f>
        <v/>
      </c>
      <c r="E890" s="47" t="str">
        <f ca="1">IFERROR(IF($D890="","",VLOOKUP($D890,'Currency Pairs'!$A$4:$B$1001,2,FALSE)),"")</f>
        <v/>
      </c>
      <c r="F890" s="48"/>
      <c r="G890" s="47"/>
      <c r="H890" s="47"/>
      <c r="I890" s="47"/>
      <c r="J890" s="49" t="str">
        <f t="shared" si="28"/>
        <v/>
      </c>
      <c r="K890" s="77"/>
      <c r="L890" s="47"/>
      <c r="M890" s="50"/>
      <c r="N890" s="51" t="str">
        <f>IF(OR($G890="",$L890=""),"",ROUND(IF($F890="Long",(L890-G890),(G890-L890)) * POWER(10, VLOOKUP($D890,'Currency Pairs'!$A:$C,3,FALSE)),0))</f>
        <v/>
      </c>
      <c r="O890" s="93" t="str">
        <f>IF($P890="","",(($P890+$Q890+$R890)/LOOKUP(2,1/($V$4:$V889&lt;&gt;""),$V$4:$V889)))</f>
        <v/>
      </c>
      <c r="P890" s="52"/>
      <c r="Q890" s="52"/>
      <c r="R890" s="52"/>
      <c r="S890" s="40" t="str">
        <f t="shared" si="29"/>
        <v/>
      </c>
      <c r="T890" s="64"/>
      <c r="U890" s="64"/>
      <c r="V890" s="39" t="str">
        <f>IF($P890="","",$P890+$Q890+LOOKUP(2,1/($V$4:$V889&lt;&gt;""),$V$4:$V889))</f>
        <v/>
      </c>
      <c r="W890" s="40"/>
      <c r="X890" s="40"/>
      <c r="Y890" s="33"/>
      <c r="Z890" s="33"/>
      <c r="AA890" s="33"/>
      <c r="AB890" s="33"/>
      <c r="AC890" s="33"/>
      <c r="AD890" s="33"/>
      <c r="AE890" s="33"/>
      <c r="AF890" s="33"/>
      <c r="AG890" s="33"/>
      <c r="AH890" s="33"/>
      <c r="AI890" s="33"/>
      <c r="AJ890" s="33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  <c r="CY890" s="33"/>
      <c r="CZ890" s="33"/>
      <c r="DA890" s="33"/>
      <c r="DB890" s="33"/>
      <c r="DC890" s="33"/>
      <c r="DD890" s="33"/>
      <c r="DE890" s="33"/>
      <c r="DF890" s="33"/>
      <c r="DG890" s="33"/>
      <c r="DH890" s="33"/>
      <c r="DI890" s="33"/>
      <c r="DJ890" s="33"/>
      <c r="DK890" s="33"/>
      <c r="DL890" s="33"/>
      <c r="DM890" s="33"/>
      <c r="DN890" s="33"/>
      <c r="DO890" s="33"/>
      <c r="DP890" s="33"/>
      <c r="DQ890" s="33"/>
      <c r="DR890" s="33"/>
      <c r="DS890" s="33"/>
      <c r="DT890" s="33"/>
      <c r="DU890" s="33"/>
      <c r="DV890" s="33"/>
      <c r="DW890" s="33"/>
      <c r="DX890" s="33"/>
      <c r="DY890" s="33"/>
      <c r="DZ890" s="33"/>
      <c r="EA890" s="33"/>
      <c r="EB890" s="33"/>
      <c r="EC890" s="33"/>
      <c r="ED890" s="33"/>
      <c r="EE890" s="33"/>
      <c r="EF890" s="33"/>
      <c r="EG890" s="33"/>
      <c r="EH890" s="33"/>
      <c r="EI890" s="33"/>
      <c r="EJ890" s="33"/>
      <c r="EK890" s="33"/>
      <c r="EL890" s="33"/>
      <c r="EM890" s="33"/>
      <c r="EN890" s="33"/>
      <c r="EO890" s="33"/>
      <c r="EP890" s="33"/>
      <c r="EQ890" s="33"/>
      <c r="ER890" s="33"/>
      <c r="ES890" s="33"/>
      <c r="ET890" s="33"/>
      <c r="EU890" s="33"/>
      <c r="EV890" s="33"/>
      <c r="EW890" s="33"/>
      <c r="EX890" s="33"/>
      <c r="EY890" s="33"/>
      <c r="EZ890" s="33"/>
      <c r="FA890" s="33"/>
      <c r="FB890" s="33"/>
      <c r="FC890" s="33"/>
      <c r="FD890" s="33"/>
      <c r="FE890" s="33"/>
      <c r="FF890" s="33"/>
      <c r="FG890" s="33"/>
      <c r="FH890" s="33"/>
      <c r="FI890" s="33"/>
      <c r="FJ890" s="33"/>
      <c r="FK890" s="33"/>
      <c r="FL890" s="33"/>
      <c r="FM890" s="33"/>
      <c r="FN890" s="33"/>
      <c r="FO890" s="33"/>
      <c r="FP890" s="33"/>
      <c r="FQ890" s="33"/>
      <c r="FR890" s="33"/>
      <c r="FS890" s="33"/>
      <c r="FT890" s="33"/>
      <c r="FU890" s="33"/>
      <c r="FV890" s="33"/>
      <c r="FW890" s="33"/>
      <c r="FX890" s="33"/>
      <c r="FY890" s="33"/>
      <c r="FZ890" s="33"/>
      <c r="GA890" s="33"/>
      <c r="GB890" s="33"/>
      <c r="GC890" s="33"/>
      <c r="GD890" s="33"/>
      <c r="GE890" s="33"/>
      <c r="GF890" s="33"/>
      <c r="GG890" s="33"/>
      <c r="GH890" s="33"/>
      <c r="GI890" s="33"/>
      <c r="GJ890" s="33"/>
      <c r="GK890" s="33"/>
      <c r="GL890" s="33"/>
      <c r="GM890" s="33"/>
      <c r="GN890" s="33"/>
      <c r="GO890" s="33"/>
      <c r="GP890" s="33"/>
      <c r="GQ890" s="33"/>
      <c r="GR890" s="33"/>
      <c r="GS890" s="33"/>
      <c r="GT890" s="33"/>
      <c r="GU890" s="33"/>
      <c r="GV890" s="33"/>
      <c r="GW890" s="33"/>
      <c r="GX890" s="33"/>
      <c r="GY890" s="33"/>
      <c r="GZ890" s="33"/>
      <c r="HA890" s="33"/>
      <c r="HB890" s="33"/>
      <c r="HC890" s="33"/>
      <c r="HD890" s="33"/>
      <c r="HE890" s="33"/>
      <c r="HF890" s="33"/>
      <c r="HG890" s="33"/>
      <c r="HH890" s="33"/>
      <c r="HI890" s="33"/>
      <c r="HJ890" s="33"/>
      <c r="HK890" s="33"/>
      <c r="HL890" s="33"/>
      <c r="HM890" s="33"/>
      <c r="HN890" s="33"/>
      <c r="HO890" s="33"/>
      <c r="HP890" s="33"/>
      <c r="HQ890" s="33"/>
      <c r="HR890" s="33"/>
      <c r="HS890" s="33"/>
      <c r="HT890" s="33"/>
      <c r="HU890" s="33"/>
      <c r="HV890" s="33"/>
      <c r="HW890" s="33"/>
      <c r="HX890" s="33"/>
      <c r="HY890" s="33"/>
      <c r="HZ890" s="33"/>
      <c r="IA890" s="33"/>
      <c r="IB890" s="33"/>
      <c r="IC890" s="33"/>
      <c r="ID890" s="33"/>
      <c r="IE890" s="33"/>
      <c r="IF890" s="33"/>
      <c r="IG890" s="33"/>
      <c r="IH890" s="33"/>
      <c r="II890" s="33"/>
      <c r="IJ890" s="33"/>
      <c r="IK890" s="33"/>
      <c r="IL890" s="33"/>
      <c r="IM890" s="33"/>
      <c r="IN890" s="33"/>
      <c r="IO890" s="33"/>
      <c r="IP890" s="33"/>
      <c r="IQ890" s="33"/>
      <c r="IR890" s="33"/>
      <c r="IS890" s="33"/>
      <c r="IT890" s="33"/>
      <c r="IU890" s="33"/>
      <c r="IV890" s="33"/>
      <c r="IW890" s="33"/>
      <c r="IX890" s="33"/>
    </row>
    <row r="891" spans="1:258" ht="18" x14ac:dyDescent="0.25">
      <c r="A891" s="24">
        <f>LOOKUP(2,1/($A$4:$A890&lt;&gt;""),$A$4:$A890)+1</f>
        <v>883</v>
      </c>
      <c r="B891" s="25"/>
      <c r="C891" s="42"/>
      <c r="D891" s="26" t="str">
        <f ca="1">IFERROR(IF($E891="","",VLOOKUP($E891,'Currency Pairs'!$B$4:$D$1001,3,FALSE)),"")</f>
        <v/>
      </c>
      <c r="E891" s="41" t="str">
        <f ca="1">IFERROR(IF($D891="","",VLOOKUP($D891,'Currency Pairs'!$A$4:$B$1001,2,FALSE)),"")</f>
        <v/>
      </c>
      <c r="F891" s="42"/>
      <c r="G891" s="41"/>
      <c r="H891" s="41"/>
      <c r="I891" s="41"/>
      <c r="J891" s="43" t="str">
        <f t="shared" si="28"/>
        <v/>
      </c>
      <c r="K891" s="76"/>
      <c r="L891" s="41"/>
      <c r="M891" s="44"/>
      <c r="N891" s="45" t="str">
        <f>IF(OR($G891="",$L891=""),"",ROUND(IF($F891="Long",(L891-G891),(G891-L891)) * POWER(10, VLOOKUP($D891,'Currency Pairs'!$A:$C,3,FALSE)),0))</f>
        <v/>
      </c>
      <c r="O891" s="89" t="str">
        <f>IF($P891="","",(($P891+$Q891+$R891)/LOOKUP(2,1/($V$4:$V890&lt;&gt;""),$V$4:$V890)))</f>
        <v/>
      </c>
      <c r="P891" s="46"/>
      <c r="Q891" s="46"/>
      <c r="R891" s="46"/>
      <c r="S891" s="31" t="str">
        <f t="shared" si="29"/>
        <v/>
      </c>
      <c r="T891" s="63"/>
      <c r="U891" s="63"/>
      <c r="V891" s="30" t="str">
        <f>IF($P891="","",$P891+$Q891+LOOKUP(2,1/($V$4:$V890&lt;&gt;""),$V$4:$V890))</f>
        <v/>
      </c>
      <c r="W891" s="31"/>
      <c r="X891" s="31"/>
      <c r="Y891" s="32"/>
      <c r="Z891" s="32"/>
      <c r="AA891" s="32"/>
      <c r="AB891" s="32"/>
      <c r="AC891" s="32"/>
      <c r="AD891" s="32"/>
      <c r="AE891" s="32"/>
      <c r="AF891" s="32"/>
      <c r="AG891" s="32"/>
      <c r="AH891" s="32"/>
      <c r="AI891" s="32"/>
      <c r="AJ891" s="32"/>
      <c r="AK891" s="32"/>
      <c r="AL891" s="32"/>
      <c r="AM891" s="32"/>
      <c r="AN891" s="32"/>
      <c r="AO891" s="32"/>
      <c r="AP891" s="32"/>
      <c r="AQ891" s="32"/>
      <c r="AR891" s="32"/>
      <c r="AS891" s="32"/>
      <c r="AT891" s="32"/>
      <c r="AU891" s="32"/>
      <c r="AV891" s="32"/>
      <c r="AW891" s="32"/>
      <c r="AX891" s="32"/>
      <c r="AY891" s="32"/>
      <c r="AZ891" s="32"/>
      <c r="BA891" s="32"/>
      <c r="BB891" s="32"/>
      <c r="BC891" s="32"/>
      <c r="BD891" s="32"/>
      <c r="BE891" s="32"/>
      <c r="BF891" s="32"/>
      <c r="BG891" s="32"/>
      <c r="BH891" s="32"/>
      <c r="BI891" s="32"/>
      <c r="BJ891" s="32"/>
      <c r="BK891" s="32"/>
      <c r="BL891" s="32"/>
      <c r="BM891" s="32"/>
      <c r="BN891" s="32"/>
      <c r="BO891" s="32"/>
      <c r="BP891" s="32"/>
      <c r="BQ891" s="32"/>
      <c r="BR891" s="32"/>
      <c r="BS891" s="32"/>
      <c r="BT891" s="32"/>
      <c r="BU891" s="32"/>
      <c r="BV891" s="32"/>
      <c r="BW891" s="32"/>
      <c r="BX891" s="32"/>
      <c r="BY891" s="32"/>
      <c r="BZ891" s="32"/>
      <c r="CA891" s="32"/>
      <c r="CB891" s="32"/>
      <c r="CC891" s="32"/>
      <c r="CD891" s="32"/>
      <c r="CE891" s="32"/>
      <c r="CF891" s="32"/>
      <c r="CG891" s="32"/>
      <c r="CH891" s="32"/>
      <c r="CI891" s="32"/>
      <c r="CJ891" s="32"/>
      <c r="CK891" s="32"/>
      <c r="CL891" s="32"/>
      <c r="CM891" s="32"/>
      <c r="CN891" s="32"/>
      <c r="CO891" s="32"/>
      <c r="CP891" s="32"/>
      <c r="CQ891" s="32"/>
      <c r="CR891" s="32"/>
      <c r="CS891" s="32"/>
      <c r="CT891" s="32"/>
      <c r="CU891" s="32"/>
      <c r="CV891" s="32"/>
      <c r="CW891" s="32"/>
      <c r="CX891" s="32"/>
      <c r="CY891" s="32"/>
      <c r="CZ891" s="32"/>
      <c r="DA891" s="32"/>
      <c r="DB891" s="32"/>
      <c r="DC891" s="32"/>
      <c r="DD891" s="32"/>
      <c r="DE891" s="32"/>
      <c r="DF891" s="32"/>
      <c r="DG891" s="32"/>
      <c r="DH891" s="32"/>
      <c r="DI891" s="32"/>
      <c r="DJ891" s="32"/>
      <c r="DK891" s="32"/>
      <c r="DL891" s="32"/>
      <c r="DM891" s="32"/>
      <c r="DN891" s="32"/>
      <c r="DO891" s="32"/>
      <c r="DP891" s="32"/>
      <c r="DQ891" s="32"/>
      <c r="DR891" s="32"/>
      <c r="DS891" s="32"/>
      <c r="DT891" s="32"/>
      <c r="DU891" s="32"/>
      <c r="DV891" s="32"/>
      <c r="DW891" s="32"/>
      <c r="DX891" s="32"/>
      <c r="DY891" s="32"/>
      <c r="DZ891" s="32"/>
      <c r="EA891" s="32"/>
      <c r="EB891" s="32"/>
      <c r="EC891" s="32"/>
      <c r="ED891" s="32"/>
      <c r="EE891" s="32"/>
      <c r="EF891" s="32"/>
      <c r="EG891" s="32"/>
      <c r="EH891" s="32"/>
      <c r="EI891" s="32"/>
      <c r="EJ891" s="32"/>
      <c r="EK891" s="32"/>
      <c r="EL891" s="32"/>
      <c r="EM891" s="32"/>
      <c r="EN891" s="32"/>
      <c r="EO891" s="32"/>
      <c r="EP891" s="32"/>
      <c r="EQ891" s="32"/>
      <c r="ER891" s="32"/>
      <c r="ES891" s="32"/>
      <c r="ET891" s="32"/>
      <c r="EU891" s="32"/>
      <c r="EV891" s="32"/>
      <c r="EW891" s="32"/>
      <c r="EX891" s="32"/>
      <c r="EY891" s="32"/>
      <c r="EZ891" s="32"/>
      <c r="FA891" s="32"/>
      <c r="FB891" s="32"/>
      <c r="FC891" s="32"/>
      <c r="FD891" s="32"/>
      <c r="FE891" s="32"/>
      <c r="FF891" s="32"/>
      <c r="FG891" s="32"/>
      <c r="FH891" s="32"/>
      <c r="FI891" s="32"/>
      <c r="FJ891" s="32"/>
      <c r="FK891" s="32"/>
      <c r="FL891" s="32"/>
      <c r="FM891" s="32"/>
      <c r="FN891" s="32"/>
      <c r="FO891" s="32"/>
      <c r="FP891" s="32"/>
      <c r="FQ891" s="32"/>
      <c r="FR891" s="32"/>
      <c r="FS891" s="32"/>
      <c r="FT891" s="32"/>
      <c r="FU891" s="32"/>
      <c r="FV891" s="32"/>
      <c r="FW891" s="32"/>
      <c r="FX891" s="32"/>
      <c r="FY891" s="32"/>
      <c r="FZ891" s="32"/>
      <c r="GA891" s="32"/>
      <c r="GB891" s="32"/>
      <c r="GC891" s="32"/>
      <c r="GD891" s="32"/>
      <c r="GE891" s="32"/>
      <c r="GF891" s="32"/>
      <c r="GG891" s="32"/>
      <c r="GH891" s="32"/>
      <c r="GI891" s="32"/>
      <c r="GJ891" s="32"/>
      <c r="GK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</row>
    <row r="892" spans="1:258" ht="18" x14ac:dyDescent="0.25">
      <c r="A892" s="33">
        <f>LOOKUP(2,1/($A$4:$A891&lt;&gt;""),$A$4:$A891)+1</f>
        <v>884</v>
      </c>
      <c r="B892" s="34"/>
      <c r="C892" s="48"/>
      <c r="D892" s="35" t="str">
        <f ca="1">IFERROR(IF($E892="","",VLOOKUP($E892,'Currency Pairs'!$B$4:$D$1001,3,FALSE)),"")</f>
        <v/>
      </c>
      <c r="E892" s="47" t="str">
        <f ca="1">IFERROR(IF($D892="","",VLOOKUP($D892,'Currency Pairs'!$A$4:$B$1001,2,FALSE)),"")</f>
        <v/>
      </c>
      <c r="F892" s="48"/>
      <c r="G892" s="47"/>
      <c r="H892" s="47"/>
      <c r="I892" s="47"/>
      <c r="J892" s="49" t="str">
        <f t="shared" si="28"/>
        <v/>
      </c>
      <c r="K892" s="77"/>
      <c r="L892" s="47"/>
      <c r="M892" s="50"/>
      <c r="N892" s="51" t="str">
        <f>IF(OR($G892="",$L892=""),"",ROUND(IF($F892="Long",(L892-G892),(G892-L892)) * POWER(10, VLOOKUP($D892,'Currency Pairs'!$A:$C,3,FALSE)),0))</f>
        <v/>
      </c>
      <c r="O892" s="93" t="str">
        <f>IF($P892="","",(($P892+$Q892+$R892)/LOOKUP(2,1/($V$4:$V891&lt;&gt;""),$V$4:$V891)))</f>
        <v/>
      </c>
      <c r="P892" s="52"/>
      <c r="Q892" s="52"/>
      <c r="R892" s="52"/>
      <c r="S892" s="40" t="str">
        <f t="shared" si="29"/>
        <v/>
      </c>
      <c r="T892" s="64"/>
      <c r="U892" s="64"/>
      <c r="V892" s="39" t="str">
        <f>IF($P892="","",$P892+$Q892+LOOKUP(2,1/($V$4:$V891&lt;&gt;""),$V$4:$V891))</f>
        <v/>
      </c>
      <c r="W892" s="40"/>
      <c r="X892" s="40"/>
      <c r="Y892" s="33"/>
      <c r="Z892" s="33"/>
      <c r="AA892" s="33"/>
      <c r="AB892" s="33"/>
      <c r="AC892" s="33"/>
      <c r="AD892" s="33"/>
      <c r="AE892" s="33"/>
      <c r="AF892" s="33"/>
      <c r="AG892" s="33"/>
      <c r="AH892" s="33"/>
      <c r="AI892" s="33"/>
      <c r="AJ892" s="33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  <c r="CY892" s="33"/>
      <c r="CZ892" s="33"/>
      <c r="DA892" s="33"/>
      <c r="DB892" s="33"/>
      <c r="DC892" s="33"/>
      <c r="DD892" s="33"/>
      <c r="DE892" s="33"/>
      <c r="DF892" s="33"/>
      <c r="DG892" s="33"/>
      <c r="DH892" s="33"/>
      <c r="DI892" s="33"/>
      <c r="DJ892" s="33"/>
      <c r="DK892" s="33"/>
      <c r="DL892" s="33"/>
      <c r="DM892" s="33"/>
      <c r="DN892" s="33"/>
      <c r="DO892" s="33"/>
      <c r="DP892" s="33"/>
      <c r="DQ892" s="33"/>
      <c r="DR892" s="33"/>
      <c r="DS892" s="33"/>
      <c r="DT892" s="33"/>
      <c r="DU892" s="33"/>
      <c r="DV892" s="33"/>
      <c r="DW892" s="33"/>
      <c r="DX892" s="33"/>
      <c r="DY892" s="33"/>
      <c r="DZ892" s="33"/>
      <c r="EA892" s="33"/>
      <c r="EB892" s="33"/>
      <c r="EC892" s="33"/>
      <c r="ED892" s="33"/>
      <c r="EE892" s="33"/>
      <c r="EF892" s="33"/>
      <c r="EG892" s="33"/>
      <c r="EH892" s="33"/>
      <c r="EI892" s="33"/>
      <c r="EJ892" s="33"/>
      <c r="EK892" s="33"/>
      <c r="EL892" s="33"/>
      <c r="EM892" s="33"/>
      <c r="EN892" s="33"/>
      <c r="EO892" s="33"/>
      <c r="EP892" s="33"/>
      <c r="EQ892" s="33"/>
      <c r="ER892" s="33"/>
      <c r="ES892" s="33"/>
      <c r="ET892" s="33"/>
      <c r="EU892" s="33"/>
      <c r="EV892" s="33"/>
      <c r="EW892" s="33"/>
      <c r="EX892" s="33"/>
      <c r="EY892" s="33"/>
      <c r="EZ892" s="33"/>
      <c r="FA892" s="33"/>
      <c r="FB892" s="33"/>
      <c r="FC892" s="33"/>
      <c r="FD892" s="33"/>
      <c r="FE892" s="33"/>
      <c r="FF892" s="33"/>
      <c r="FG892" s="33"/>
      <c r="FH892" s="33"/>
      <c r="FI892" s="33"/>
      <c r="FJ892" s="33"/>
      <c r="FK892" s="33"/>
      <c r="FL892" s="33"/>
      <c r="FM892" s="33"/>
      <c r="FN892" s="33"/>
      <c r="FO892" s="33"/>
      <c r="FP892" s="33"/>
      <c r="FQ892" s="33"/>
      <c r="FR892" s="33"/>
      <c r="FS892" s="33"/>
      <c r="FT892" s="33"/>
      <c r="FU892" s="33"/>
      <c r="FV892" s="33"/>
      <c r="FW892" s="33"/>
      <c r="FX892" s="33"/>
      <c r="FY892" s="33"/>
      <c r="FZ892" s="33"/>
      <c r="GA892" s="33"/>
      <c r="GB892" s="33"/>
      <c r="GC892" s="33"/>
      <c r="GD892" s="33"/>
      <c r="GE892" s="33"/>
      <c r="GF892" s="33"/>
      <c r="GG892" s="33"/>
      <c r="GH892" s="33"/>
      <c r="GI892" s="33"/>
      <c r="GJ892" s="33"/>
      <c r="GK892" s="33"/>
      <c r="GL892" s="33"/>
      <c r="GM892" s="33"/>
      <c r="GN892" s="33"/>
      <c r="GO892" s="33"/>
      <c r="GP892" s="33"/>
      <c r="GQ892" s="33"/>
      <c r="GR892" s="33"/>
      <c r="GS892" s="33"/>
      <c r="GT892" s="33"/>
      <c r="GU892" s="33"/>
      <c r="GV892" s="33"/>
      <c r="GW892" s="33"/>
      <c r="GX892" s="33"/>
      <c r="GY892" s="33"/>
      <c r="GZ892" s="33"/>
      <c r="HA892" s="33"/>
      <c r="HB892" s="33"/>
      <c r="HC892" s="33"/>
      <c r="HD892" s="33"/>
      <c r="HE892" s="33"/>
      <c r="HF892" s="33"/>
      <c r="HG892" s="33"/>
      <c r="HH892" s="33"/>
      <c r="HI892" s="33"/>
      <c r="HJ892" s="33"/>
      <c r="HK892" s="33"/>
      <c r="HL892" s="33"/>
      <c r="HM892" s="33"/>
      <c r="HN892" s="33"/>
      <c r="HO892" s="33"/>
      <c r="HP892" s="33"/>
      <c r="HQ892" s="33"/>
      <c r="HR892" s="33"/>
      <c r="HS892" s="33"/>
      <c r="HT892" s="33"/>
      <c r="HU892" s="33"/>
      <c r="HV892" s="33"/>
      <c r="HW892" s="33"/>
      <c r="HX892" s="33"/>
      <c r="HY892" s="33"/>
      <c r="HZ892" s="33"/>
      <c r="IA892" s="33"/>
      <c r="IB892" s="33"/>
      <c r="IC892" s="33"/>
      <c r="ID892" s="33"/>
      <c r="IE892" s="33"/>
      <c r="IF892" s="33"/>
      <c r="IG892" s="33"/>
      <c r="IH892" s="33"/>
      <c r="II892" s="33"/>
      <c r="IJ892" s="33"/>
      <c r="IK892" s="33"/>
      <c r="IL892" s="33"/>
      <c r="IM892" s="33"/>
      <c r="IN892" s="33"/>
      <c r="IO892" s="33"/>
      <c r="IP892" s="33"/>
      <c r="IQ892" s="33"/>
      <c r="IR892" s="33"/>
      <c r="IS892" s="33"/>
      <c r="IT892" s="33"/>
      <c r="IU892" s="33"/>
      <c r="IV892" s="33"/>
      <c r="IW892" s="33"/>
      <c r="IX892" s="33"/>
    </row>
    <row r="893" spans="1:258" ht="18" x14ac:dyDescent="0.25">
      <c r="A893" s="24">
        <f>LOOKUP(2,1/($A$4:$A892&lt;&gt;""),$A$4:$A892)+1</f>
        <v>885</v>
      </c>
      <c r="B893" s="25"/>
      <c r="C893" s="42"/>
      <c r="D893" s="26" t="str">
        <f ca="1">IFERROR(IF($E893="","",VLOOKUP($E893,'Currency Pairs'!$B$4:$D$1001,3,FALSE)),"")</f>
        <v/>
      </c>
      <c r="E893" s="41" t="str">
        <f ca="1">IFERROR(IF($D893="","",VLOOKUP($D893,'Currency Pairs'!$A$4:$B$1001,2,FALSE)),"")</f>
        <v/>
      </c>
      <c r="F893" s="42"/>
      <c r="G893" s="41"/>
      <c r="H893" s="41"/>
      <c r="I893" s="41"/>
      <c r="J893" s="43" t="str">
        <f t="shared" si="28"/>
        <v/>
      </c>
      <c r="K893" s="76"/>
      <c r="L893" s="41"/>
      <c r="M893" s="44"/>
      <c r="N893" s="45" t="str">
        <f>IF(OR($G893="",$L893=""),"",ROUND(IF($F893="Long",(L893-G893),(G893-L893)) * POWER(10, VLOOKUP($D893,'Currency Pairs'!$A:$C,3,FALSE)),0))</f>
        <v/>
      </c>
      <c r="O893" s="89" t="str">
        <f>IF($P893="","",(($P893+$Q893+$R893)/LOOKUP(2,1/($V$4:$V892&lt;&gt;""),$V$4:$V892)))</f>
        <v/>
      </c>
      <c r="P893" s="46"/>
      <c r="Q893" s="46"/>
      <c r="R893" s="46"/>
      <c r="S893" s="31" t="str">
        <f t="shared" si="29"/>
        <v/>
      </c>
      <c r="T893" s="63"/>
      <c r="U893" s="63"/>
      <c r="V893" s="30" t="str">
        <f>IF($P893="","",$P893+$Q893+LOOKUP(2,1/($V$4:$V892&lt;&gt;""),$V$4:$V892))</f>
        <v/>
      </c>
      <c r="W893" s="31"/>
      <c r="X893" s="31"/>
      <c r="Y893" s="32"/>
      <c r="Z893" s="32"/>
      <c r="AA893" s="32"/>
      <c r="AB893" s="32"/>
      <c r="AC893" s="32"/>
      <c r="AD893" s="32"/>
      <c r="AE893" s="32"/>
      <c r="AF893" s="32"/>
      <c r="AG893" s="32"/>
      <c r="AH893" s="32"/>
      <c r="AI893" s="32"/>
      <c r="AJ893" s="32"/>
      <c r="AK893" s="32"/>
      <c r="AL893" s="32"/>
      <c r="AM893" s="32"/>
      <c r="AN893" s="32"/>
      <c r="AO893" s="32"/>
      <c r="AP893" s="32"/>
      <c r="AQ893" s="32"/>
      <c r="AR893" s="32"/>
      <c r="AS893" s="32"/>
      <c r="AT893" s="32"/>
      <c r="AU893" s="32"/>
      <c r="AV893" s="32"/>
      <c r="AW893" s="32"/>
      <c r="AX893" s="32"/>
      <c r="AY893" s="32"/>
      <c r="AZ893" s="32"/>
      <c r="BA893" s="32"/>
      <c r="BB893" s="32"/>
      <c r="BC893" s="32"/>
      <c r="BD893" s="32"/>
      <c r="BE893" s="32"/>
      <c r="BF893" s="32"/>
      <c r="BG893" s="32"/>
      <c r="BH893" s="32"/>
      <c r="BI893" s="32"/>
      <c r="BJ893" s="32"/>
      <c r="BK893" s="32"/>
      <c r="BL893" s="32"/>
      <c r="BM893" s="32"/>
      <c r="BN893" s="32"/>
      <c r="BO893" s="32"/>
      <c r="BP893" s="32"/>
      <c r="BQ893" s="32"/>
      <c r="BR893" s="32"/>
      <c r="BS893" s="32"/>
      <c r="BT893" s="32"/>
      <c r="BU893" s="32"/>
      <c r="BV893" s="32"/>
      <c r="BW893" s="32"/>
      <c r="BX893" s="32"/>
      <c r="BY893" s="32"/>
      <c r="BZ893" s="32"/>
      <c r="CA893" s="32"/>
      <c r="CB893" s="32"/>
      <c r="CC893" s="32"/>
      <c r="CD893" s="32"/>
      <c r="CE893" s="32"/>
      <c r="CF893" s="32"/>
      <c r="CG893" s="32"/>
      <c r="CH893" s="32"/>
      <c r="CI893" s="32"/>
      <c r="CJ893" s="32"/>
      <c r="CK893" s="32"/>
      <c r="CL893" s="32"/>
      <c r="CM893" s="32"/>
      <c r="CN893" s="32"/>
      <c r="CO893" s="32"/>
      <c r="CP893" s="32"/>
      <c r="CQ893" s="32"/>
      <c r="CR893" s="32"/>
      <c r="CS893" s="32"/>
      <c r="CT893" s="32"/>
      <c r="CU893" s="32"/>
      <c r="CV893" s="32"/>
      <c r="CW893" s="32"/>
      <c r="CX893" s="32"/>
      <c r="CY893" s="32"/>
      <c r="CZ893" s="32"/>
      <c r="DA893" s="32"/>
      <c r="DB893" s="32"/>
      <c r="DC893" s="32"/>
      <c r="DD893" s="32"/>
      <c r="DE893" s="32"/>
      <c r="DF893" s="32"/>
      <c r="DG893" s="32"/>
      <c r="DH893" s="32"/>
      <c r="DI893" s="32"/>
      <c r="DJ893" s="32"/>
      <c r="DK893" s="32"/>
      <c r="DL893" s="32"/>
      <c r="DM893" s="32"/>
      <c r="DN893" s="32"/>
      <c r="DO893" s="32"/>
      <c r="DP893" s="32"/>
      <c r="DQ893" s="32"/>
      <c r="DR893" s="32"/>
      <c r="DS893" s="32"/>
      <c r="DT893" s="32"/>
      <c r="DU893" s="32"/>
      <c r="DV893" s="32"/>
      <c r="DW893" s="32"/>
      <c r="DX893" s="32"/>
      <c r="DY893" s="32"/>
      <c r="DZ893" s="32"/>
      <c r="EA893" s="32"/>
      <c r="EB893" s="32"/>
      <c r="EC893" s="32"/>
      <c r="ED893" s="32"/>
      <c r="EE893" s="32"/>
      <c r="EF893" s="32"/>
      <c r="EG893" s="32"/>
      <c r="EH893" s="32"/>
      <c r="EI893" s="32"/>
      <c r="EJ893" s="32"/>
      <c r="EK893" s="32"/>
      <c r="EL893" s="32"/>
      <c r="EM893" s="32"/>
      <c r="EN893" s="32"/>
      <c r="EO893" s="32"/>
      <c r="EP893" s="32"/>
      <c r="EQ893" s="32"/>
      <c r="ER893" s="32"/>
      <c r="ES893" s="32"/>
      <c r="ET893" s="32"/>
      <c r="EU893" s="32"/>
      <c r="EV893" s="32"/>
      <c r="EW893" s="32"/>
      <c r="EX893" s="32"/>
      <c r="EY893" s="32"/>
      <c r="EZ893" s="32"/>
      <c r="FA893" s="32"/>
      <c r="FB893" s="32"/>
      <c r="FC893" s="32"/>
      <c r="FD893" s="32"/>
      <c r="FE893" s="32"/>
      <c r="FF893" s="32"/>
      <c r="FG893" s="32"/>
      <c r="FH893" s="32"/>
      <c r="FI893" s="32"/>
      <c r="FJ893" s="32"/>
      <c r="FK893" s="32"/>
      <c r="FL893" s="32"/>
      <c r="FM893" s="32"/>
      <c r="FN893" s="32"/>
      <c r="FO893" s="32"/>
      <c r="FP893" s="32"/>
      <c r="FQ893" s="32"/>
      <c r="FR893" s="32"/>
      <c r="FS893" s="32"/>
      <c r="FT893" s="32"/>
      <c r="FU893" s="32"/>
      <c r="FV893" s="32"/>
      <c r="FW893" s="32"/>
      <c r="FX893" s="32"/>
      <c r="FY893" s="32"/>
      <c r="FZ893" s="32"/>
      <c r="GA893" s="32"/>
      <c r="GB893" s="32"/>
      <c r="GC893" s="32"/>
      <c r="GD893" s="32"/>
      <c r="GE893" s="32"/>
      <c r="GF893" s="32"/>
      <c r="GG893" s="32"/>
      <c r="GH893" s="32"/>
      <c r="GI893" s="32"/>
      <c r="GJ893" s="32"/>
      <c r="GK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</row>
    <row r="894" spans="1:258" ht="18" x14ac:dyDescent="0.25">
      <c r="A894" s="33">
        <f>LOOKUP(2,1/($A$4:$A893&lt;&gt;""),$A$4:$A893)+1</f>
        <v>886</v>
      </c>
      <c r="B894" s="34"/>
      <c r="C894" s="48"/>
      <c r="D894" s="35" t="str">
        <f ca="1">IFERROR(IF($E894="","",VLOOKUP($E894,'Currency Pairs'!$B$4:$D$1001,3,FALSE)),"")</f>
        <v/>
      </c>
      <c r="E894" s="47" t="str">
        <f ca="1">IFERROR(IF($D894="","",VLOOKUP($D894,'Currency Pairs'!$A$4:$B$1001,2,FALSE)),"")</f>
        <v/>
      </c>
      <c r="F894" s="48"/>
      <c r="G894" s="47"/>
      <c r="H894" s="47"/>
      <c r="I894" s="47"/>
      <c r="J894" s="49" t="str">
        <f t="shared" si="28"/>
        <v/>
      </c>
      <c r="K894" s="77"/>
      <c r="L894" s="47"/>
      <c r="M894" s="50"/>
      <c r="N894" s="51" t="str">
        <f>IF(OR($G894="",$L894=""),"",ROUND(IF($F894="Long",(L894-G894),(G894-L894)) * POWER(10, VLOOKUP($D894,'Currency Pairs'!$A:$C,3,FALSE)),0))</f>
        <v/>
      </c>
      <c r="O894" s="93" t="str">
        <f>IF($P894="","",(($P894+$Q894+$R894)/LOOKUP(2,1/($V$4:$V893&lt;&gt;""),$V$4:$V893)))</f>
        <v/>
      </c>
      <c r="P894" s="52"/>
      <c r="Q894" s="52"/>
      <c r="R894" s="52"/>
      <c r="S894" s="40" t="str">
        <f t="shared" si="29"/>
        <v/>
      </c>
      <c r="T894" s="64"/>
      <c r="U894" s="64"/>
      <c r="V894" s="39" t="str">
        <f>IF($P894="","",$P894+$Q894+LOOKUP(2,1/($V$4:$V893&lt;&gt;""),$V$4:$V893))</f>
        <v/>
      </c>
      <c r="W894" s="40"/>
      <c r="X894" s="40"/>
      <c r="Y894" s="33"/>
      <c r="Z894" s="33"/>
      <c r="AA894" s="33"/>
      <c r="AB894" s="33"/>
      <c r="AC894" s="33"/>
      <c r="AD894" s="33"/>
      <c r="AE894" s="33"/>
      <c r="AF894" s="33"/>
      <c r="AG894" s="33"/>
      <c r="AH894" s="33"/>
      <c r="AI894" s="33"/>
      <c r="AJ894" s="33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  <c r="CY894" s="33"/>
      <c r="CZ894" s="33"/>
      <c r="DA894" s="33"/>
      <c r="DB894" s="33"/>
      <c r="DC894" s="33"/>
      <c r="DD894" s="33"/>
      <c r="DE894" s="33"/>
      <c r="DF894" s="33"/>
      <c r="DG894" s="33"/>
      <c r="DH894" s="33"/>
      <c r="DI894" s="33"/>
      <c r="DJ894" s="33"/>
      <c r="DK894" s="33"/>
      <c r="DL894" s="33"/>
      <c r="DM894" s="33"/>
      <c r="DN894" s="33"/>
      <c r="DO894" s="33"/>
      <c r="DP894" s="33"/>
      <c r="DQ894" s="33"/>
      <c r="DR894" s="33"/>
      <c r="DS894" s="33"/>
      <c r="DT894" s="33"/>
      <c r="DU894" s="33"/>
      <c r="DV894" s="33"/>
      <c r="DW894" s="33"/>
      <c r="DX894" s="33"/>
      <c r="DY894" s="33"/>
      <c r="DZ894" s="33"/>
      <c r="EA894" s="33"/>
      <c r="EB894" s="33"/>
      <c r="EC894" s="33"/>
      <c r="ED894" s="33"/>
      <c r="EE894" s="33"/>
      <c r="EF894" s="33"/>
      <c r="EG894" s="33"/>
      <c r="EH894" s="33"/>
      <c r="EI894" s="33"/>
      <c r="EJ894" s="33"/>
      <c r="EK894" s="33"/>
      <c r="EL894" s="33"/>
      <c r="EM894" s="33"/>
      <c r="EN894" s="33"/>
      <c r="EO894" s="33"/>
      <c r="EP894" s="33"/>
      <c r="EQ894" s="33"/>
      <c r="ER894" s="33"/>
      <c r="ES894" s="33"/>
      <c r="ET894" s="33"/>
      <c r="EU894" s="33"/>
      <c r="EV894" s="33"/>
      <c r="EW894" s="33"/>
      <c r="EX894" s="33"/>
      <c r="EY894" s="33"/>
      <c r="EZ894" s="33"/>
      <c r="FA894" s="33"/>
      <c r="FB894" s="33"/>
      <c r="FC894" s="33"/>
      <c r="FD894" s="33"/>
      <c r="FE894" s="33"/>
      <c r="FF894" s="33"/>
      <c r="FG894" s="33"/>
      <c r="FH894" s="33"/>
      <c r="FI894" s="33"/>
      <c r="FJ894" s="33"/>
      <c r="FK894" s="33"/>
      <c r="FL894" s="33"/>
      <c r="FM894" s="33"/>
      <c r="FN894" s="33"/>
      <c r="FO894" s="33"/>
      <c r="FP894" s="33"/>
      <c r="FQ894" s="33"/>
      <c r="FR894" s="33"/>
      <c r="FS894" s="33"/>
      <c r="FT894" s="33"/>
      <c r="FU894" s="33"/>
      <c r="FV894" s="33"/>
      <c r="FW894" s="33"/>
      <c r="FX894" s="33"/>
      <c r="FY894" s="33"/>
      <c r="FZ894" s="33"/>
      <c r="GA894" s="33"/>
      <c r="GB894" s="33"/>
      <c r="GC894" s="33"/>
      <c r="GD894" s="33"/>
      <c r="GE894" s="33"/>
      <c r="GF894" s="33"/>
      <c r="GG894" s="33"/>
      <c r="GH894" s="33"/>
      <c r="GI894" s="33"/>
      <c r="GJ894" s="33"/>
      <c r="GK894" s="33"/>
      <c r="GL894" s="33"/>
      <c r="GM894" s="33"/>
      <c r="GN894" s="33"/>
      <c r="GO894" s="33"/>
      <c r="GP894" s="33"/>
      <c r="GQ894" s="33"/>
      <c r="GR894" s="33"/>
      <c r="GS894" s="33"/>
      <c r="GT894" s="33"/>
      <c r="GU894" s="33"/>
      <c r="GV894" s="33"/>
      <c r="GW894" s="33"/>
      <c r="GX894" s="33"/>
      <c r="GY894" s="33"/>
      <c r="GZ894" s="33"/>
      <c r="HA894" s="33"/>
      <c r="HB894" s="33"/>
      <c r="HC894" s="33"/>
      <c r="HD894" s="33"/>
      <c r="HE894" s="33"/>
      <c r="HF894" s="33"/>
      <c r="HG894" s="33"/>
      <c r="HH894" s="33"/>
      <c r="HI894" s="33"/>
      <c r="HJ894" s="33"/>
      <c r="HK894" s="33"/>
      <c r="HL894" s="33"/>
      <c r="HM894" s="33"/>
      <c r="HN894" s="33"/>
      <c r="HO894" s="33"/>
      <c r="HP894" s="33"/>
      <c r="HQ894" s="33"/>
      <c r="HR894" s="33"/>
      <c r="HS894" s="33"/>
      <c r="HT894" s="33"/>
      <c r="HU894" s="33"/>
      <c r="HV894" s="33"/>
      <c r="HW894" s="33"/>
      <c r="HX894" s="33"/>
      <c r="HY894" s="33"/>
      <c r="HZ894" s="33"/>
      <c r="IA894" s="33"/>
      <c r="IB894" s="33"/>
      <c r="IC894" s="33"/>
      <c r="ID894" s="33"/>
      <c r="IE894" s="33"/>
      <c r="IF894" s="33"/>
      <c r="IG894" s="33"/>
      <c r="IH894" s="33"/>
      <c r="II894" s="33"/>
      <c r="IJ894" s="33"/>
      <c r="IK894" s="33"/>
      <c r="IL894" s="33"/>
      <c r="IM894" s="33"/>
      <c r="IN894" s="33"/>
      <c r="IO894" s="33"/>
      <c r="IP894" s="33"/>
      <c r="IQ894" s="33"/>
      <c r="IR894" s="33"/>
      <c r="IS894" s="33"/>
      <c r="IT894" s="33"/>
      <c r="IU894" s="33"/>
      <c r="IV894" s="33"/>
      <c r="IW894" s="33"/>
      <c r="IX894" s="33"/>
    </row>
    <row r="895" spans="1:258" ht="18" x14ac:dyDescent="0.25">
      <c r="A895" s="24">
        <f>LOOKUP(2,1/($A$4:$A894&lt;&gt;""),$A$4:$A894)+1</f>
        <v>887</v>
      </c>
      <c r="B895" s="25"/>
      <c r="C895" s="42"/>
      <c r="D895" s="26" t="str">
        <f ca="1">IFERROR(IF($E895="","",VLOOKUP($E895,'Currency Pairs'!$B$4:$D$1001,3,FALSE)),"")</f>
        <v/>
      </c>
      <c r="E895" s="41" t="str">
        <f ca="1">IFERROR(IF($D895="","",VLOOKUP($D895,'Currency Pairs'!$A$4:$B$1001,2,FALSE)),"")</f>
        <v/>
      </c>
      <c r="F895" s="42"/>
      <c r="G895" s="41"/>
      <c r="H895" s="41"/>
      <c r="I895" s="41"/>
      <c r="J895" s="43" t="str">
        <f t="shared" si="28"/>
        <v/>
      </c>
      <c r="K895" s="76"/>
      <c r="L895" s="41"/>
      <c r="M895" s="44"/>
      <c r="N895" s="45" t="str">
        <f>IF(OR($G895="",$L895=""),"",ROUND(IF($F895="Long",(L895-G895),(G895-L895)) * POWER(10, VLOOKUP($D895,'Currency Pairs'!$A:$C,3,FALSE)),0))</f>
        <v/>
      </c>
      <c r="O895" s="89" t="str">
        <f>IF($P895="","",(($P895+$Q895+$R895)/LOOKUP(2,1/($V$4:$V894&lt;&gt;""),$V$4:$V894)))</f>
        <v/>
      </c>
      <c r="P895" s="46"/>
      <c r="Q895" s="46"/>
      <c r="R895" s="46"/>
      <c r="S895" s="31" t="str">
        <f t="shared" si="29"/>
        <v/>
      </c>
      <c r="T895" s="63"/>
      <c r="U895" s="63"/>
      <c r="V895" s="30" t="str">
        <f>IF($P895="","",$P895+$Q895+LOOKUP(2,1/($V$4:$V894&lt;&gt;""),$V$4:$V894))</f>
        <v/>
      </c>
      <c r="W895" s="31"/>
      <c r="X895" s="31"/>
      <c r="Y895" s="32"/>
      <c r="Z895" s="32"/>
      <c r="AA895" s="32"/>
      <c r="AB895" s="32"/>
      <c r="AC895" s="32"/>
      <c r="AD895" s="32"/>
      <c r="AE895" s="32"/>
      <c r="AF895" s="32"/>
      <c r="AG895" s="32"/>
      <c r="AH895" s="32"/>
      <c r="AI895" s="32"/>
      <c r="AJ895" s="32"/>
      <c r="AK895" s="32"/>
      <c r="AL895" s="32"/>
      <c r="AM895" s="32"/>
      <c r="AN895" s="32"/>
      <c r="AO895" s="32"/>
      <c r="AP895" s="32"/>
      <c r="AQ895" s="32"/>
      <c r="AR895" s="32"/>
      <c r="AS895" s="32"/>
      <c r="AT895" s="32"/>
      <c r="AU895" s="32"/>
      <c r="AV895" s="32"/>
      <c r="AW895" s="32"/>
      <c r="AX895" s="32"/>
      <c r="AY895" s="32"/>
      <c r="AZ895" s="32"/>
      <c r="BA895" s="32"/>
      <c r="BB895" s="32"/>
      <c r="BC895" s="32"/>
      <c r="BD895" s="32"/>
      <c r="BE895" s="32"/>
      <c r="BF895" s="32"/>
      <c r="BG895" s="32"/>
      <c r="BH895" s="32"/>
      <c r="BI895" s="32"/>
      <c r="BJ895" s="32"/>
      <c r="BK895" s="32"/>
      <c r="BL895" s="32"/>
      <c r="BM895" s="32"/>
      <c r="BN895" s="32"/>
      <c r="BO895" s="32"/>
      <c r="BP895" s="32"/>
      <c r="BQ895" s="32"/>
      <c r="BR895" s="32"/>
      <c r="BS895" s="32"/>
      <c r="BT895" s="32"/>
      <c r="BU895" s="32"/>
      <c r="BV895" s="32"/>
      <c r="BW895" s="32"/>
      <c r="BX895" s="32"/>
      <c r="BY895" s="32"/>
      <c r="BZ895" s="32"/>
      <c r="CA895" s="32"/>
      <c r="CB895" s="32"/>
      <c r="CC895" s="32"/>
      <c r="CD895" s="32"/>
      <c r="CE895" s="32"/>
      <c r="CF895" s="32"/>
      <c r="CG895" s="32"/>
      <c r="CH895" s="32"/>
      <c r="CI895" s="32"/>
      <c r="CJ895" s="32"/>
      <c r="CK895" s="32"/>
      <c r="CL895" s="32"/>
      <c r="CM895" s="32"/>
      <c r="CN895" s="32"/>
      <c r="CO895" s="32"/>
      <c r="CP895" s="32"/>
      <c r="CQ895" s="32"/>
      <c r="CR895" s="32"/>
      <c r="CS895" s="32"/>
      <c r="CT895" s="32"/>
      <c r="CU895" s="32"/>
      <c r="CV895" s="32"/>
      <c r="CW895" s="32"/>
      <c r="CX895" s="32"/>
      <c r="CY895" s="32"/>
      <c r="CZ895" s="32"/>
      <c r="DA895" s="32"/>
      <c r="DB895" s="32"/>
      <c r="DC895" s="32"/>
      <c r="DD895" s="32"/>
      <c r="DE895" s="32"/>
      <c r="DF895" s="32"/>
      <c r="DG895" s="32"/>
      <c r="DH895" s="32"/>
      <c r="DI895" s="32"/>
      <c r="DJ895" s="32"/>
      <c r="DK895" s="32"/>
      <c r="DL895" s="32"/>
      <c r="DM895" s="32"/>
      <c r="DN895" s="32"/>
      <c r="DO895" s="32"/>
      <c r="DP895" s="32"/>
      <c r="DQ895" s="32"/>
      <c r="DR895" s="32"/>
      <c r="DS895" s="32"/>
      <c r="DT895" s="32"/>
      <c r="DU895" s="32"/>
      <c r="DV895" s="32"/>
      <c r="DW895" s="32"/>
      <c r="DX895" s="32"/>
      <c r="DY895" s="32"/>
      <c r="DZ895" s="32"/>
      <c r="EA895" s="32"/>
      <c r="EB895" s="32"/>
      <c r="EC895" s="32"/>
      <c r="ED895" s="32"/>
      <c r="EE895" s="32"/>
      <c r="EF895" s="32"/>
      <c r="EG895" s="32"/>
      <c r="EH895" s="32"/>
      <c r="EI895" s="32"/>
      <c r="EJ895" s="32"/>
      <c r="EK895" s="32"/>
      <c r="EL895" s="32"/>
      <c r="EM895" s="32"/>
      <c r="EN895" s="32"/>
      <c r="EO895" s="32"/>
      <c r="EP895" s="32"/>
      <c r="EQ895" s="32"/>
      <c r="ER895" s="32"/>
      <c r="ES895" s="32"/>
      <c r="ET895" s="32"/>
      <c r="EU895" s="32"/>
      <c r="EV895" s="32"/>
      <c r="EW895" s="32"/>
      <c r="EX895" s="32"/>
      <c r="EY895" s="32"/>
      <c r="EZ895" s="32"/>
      <c r="FA895" s="32"/>
      <c r="FB895" s="32"/>
      <c r="FC895" s="32"/>
      <c r="FD895" s="32"/>
      <c r="FE895" s="32"/>
      <c r="FF895" s="32"/>
      <c r="FG895" s="32"/>
      <c r="FH895" s="32"/>
      <c r="FI895" s="32"/>
      <c r="FJ895" s="32"/>
      <c r="FK895" s="32"/>
      <c r="FL895" s="32"/>
      <c r="FM895" s="32"/>
      <c r="FN895" s="32"/>
      <c r="FO895" s="32"/>
      <c r="FP895" s="32"/>
      <c r="FQ895" s="32"/>
      <c r="FR895" s="32"/>
      <c r="FS895" s="32"/>
      <c r="FT895" s="32"/>
      <c r="FU895" s="32"/>
      <c r="FV895" s="32"/>
      <c r="FW895" s="32"/>
      <c r="FX895" s="32"/>
      <c r="FY895" s="32"/>
      <c r="FZ895" s="32"/>
      <c r="GA895" s="32"/>
      <c r="GB895" s="32"/>
      <c r="GC895" s="32"/>
      <c r="GD895" s="32"/>
      <c r="GE895" s="32"/>
      <c r="GF895" s="32"/>
      <c r="GG895" s="32"/>
      <c r="GH895" s="32"/>
      <c r="GI895" s="32"/>
      <c r="GJ895" s="32"/>
      <c r="GK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</row>
    <row r="896" spans="1:258" ht="18" x14ac:dyDescent="0.25">
      <c r="A896" s="33">
        <f>LOOKUP(2,1/($A$4:$A895&lt;&gt;""),$A$4:$A895)+1</f>
        <v>888</v>
      </c>
      <c r="B896" s="34"/>
      <c r="C896" s="48"/>
      <c r="D896" s="35" t="str">
        <f ca="1">IFERROR(IF($E896="","",VLOOKUP($E896,'Currency Pairs'!$B$4:$D$1001,3,FALSE)),"")</f>
        <v/>
      </c>
      <c r="E896" s="47" t="str">
        <f ca="1">IFERROR(IF($D896="","",VLOOKUP($D896,'Currency Pairs'!$A$4:$B$1001,2,FALSE)),"")</f>
        <v/>
      </c>
      <c r="F896" s="48"/>
      <c r="G896" s="47"/>
      <c r="H896" s="47"/>
      <c r="I896" s="47"/>
      <c r="J896" s="49" t="str">
        <f t="shared" si="28"/>
        <v/>
      </c>
      <c r="K896" s="77"/>
      <c r="L896" s="47"/>
      <c r="M896" s="50"/>
      <c r="N896" s="51" t="str">
        <f>IF(OR($G896="",$L896=""),"",ROUND(IF($F896="Long",(L896-G896),(G896-L896)) * POWER(10, VLOOKUP($D896,'Currency Pairs'!$A:$C,3,FALSE)),0))</f>
        <v/>
      </c>
      <c r="O896" s="93" t="str">
        <f>IF($P896="","",(($P896+$Q896+$R896)/LOOKUP(2,1/($V$4:$V895&lt;&gt;""),$V$4:$V895)))</f>
        <v/>
      </c>
      <c r="P896" s="52"/>
      <c r="Q896" s="52"/>
      <c r="R896" s="52"/>
      <c r="S896" s="40" t="str">
        <f t="shared" si="29"/>
        <v/>
      </c>
      <c r="T896" s="64"/>
      <c r="U896" s="64"/>
      <c r="V896" s="39" t="str">
        <f>IF($P896="","",$P896+$Q896+LOOKUP(2,1/($V$4:$V895&lt;&gt;""),$V$4:$V895))</f>
        <v/>
      </c>
      <c r="W896" s="40"/>
      <c r="X896" s="40"/>
      <c r="Y896" s="33"/>
      <c r="Z896" s="33"/>
      <c r="AA896" s="33"/>
      <c r="AB896" s="33"/>
      <c r="AC896" s="33"/>
      <c r="AD896" s="33"/>
      <c r="AE896" s="33"/>
      <c r="AF896" s="33"/>
      <c r="AG896" s="33"/>
      <c r="AH896" s="33"/>
      <c r="AI896" s="33"/>
      <c r="AJ896" s="33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  <c r="CY896" s="33"/>
      <c r="CZ896" s="33"/>
      <c r="DA896" s="33"/>
      <c r="DB896" s="33"/>
      <c r="DC896" s="33"/>
      <c r="DD896" s="33"/>
      <c r="DE896" s="33"/>
      <c r="DF896" s="33"/>
      <c r="DG896" s="33"/>
      <c r="DH896" s="33"/>
      <c r="DI896" s="33"/>
      <c r="DJ896" s="33"/>
      <c r="DK896" s="33"/>
      <c r="DL896" s="33"/>
      <c r="DM896" s="33"/>
      <c r="DN896" s="33"/>
      <c r="DO896" s="33"/>
      <c r="DP896" s="33"/>
      <c r="DQ896" s="33"/>
      <c r="DR896" s="33"/>
      <c r="DS896" s="33"/>
      <c r="DT896" s="33"/>
      <c r="DU896" s="33"/>
      <c r="DV896" s="33"/>
      <c r="DW896" s="33"/>
      <c r="DX896" s="33"/>
      <c r="DY896" s="33"/>
      <c r="DZ896" s="33"/>
      <c r="EA896" s="33"/>
      <c r="EB896" s="33"/>
      <c r="EC896" s="33"/>
      <c r="ED896" s="33"/>
      <c r="EE896" s="33"/>
      <c r="EF896" s="33"/>
      <c r="EG896" s="33"/>
      <c r="EH896" s="33"/>
      <c r="EI896" s="33"/>
      <c r="EJ896" s="33"/>
      <c r="EK896" s="33"/>
      <c r="EL896" s="33"/>
      <c r="EM896" s="33"/>
      <c r="EN896" s="33"/>
      <c r="EO896" s="33"/>
      <c r="EP896" s="33"/>
      <c r="EQ896" s="33"/>
      <c r="ER896" s="33"/>
      <c r="ES896" s="33"/>
      <c r="ET896" s="33"/>
      <c r="EU896" s="33"/>
      <c r="EV896" s="33"/>
      <c r="EW896" s="33"/>
      <c r="EX896" s="33"/>
      <c r="EY896" s="33"/>
      <c r="EZ896" s="33"/>
      <c r="FA896" s="33"/>
      <c r="FB896" s="33"/>
      <c r="FC896" s="33"/>
      <c r="FD896" s="33"/>
      <c r="FE896" s="33"/>
      <c r="FF896" s="33"/>
      <c r="FG896" s="33"/>
      <c r="FH896" s="33"/>
      <c r="FI896" s="33"/>
      <c r="FJ896" s="33"/>
      <c r="FK896" s="33"/>
      <c r="FL896" s="33"/>
      <c r="FM896" s="33"/>
      <c r="FN896" s="33"/>
      <c r="FO896" s="33"/>
      <c r="FP896" s="33"/>
      <c r="FQ896" s="33"/>
      <c r="FR896" s="33"/>
      <c r="FS896" s="33"/>
      <c r="FT896" s="33"/>
      <c r="FU896" s="33"/>
      <c r="FV896" s="33"/>
      <c r="FW896" s="33"/>
      <c r="FX896" s="33"/>
      <c r="FY896" s="33"/>
      <c r="FZ896" s="33"/>
      <c r="GA896" s="33"/>
      <c r="GB896" s="33"/>
      <c r="GC896" s="33"/>
      <c r="GD896" s="33"/>
      <c r="GE896" s="33"/>
      <c r="GF896" s="33"/>
      <c r="GG896" s="33"/>
      <c r="GH896" s="33"/>
      <c r="GI896" s="33"/>
      <c r="GJ896" s="33"/>
      <c r="GK896" s="33"/>
      <c r="GL896" s="33"/>
      <c r="GM896" s="33"/>
      <c r="GN896" s="33"/>
      <c r="GO896" s="33"/>
      <c r="GP896" s="33"/>
      <c r="GQ896" s="33"/>
      <c r="GR896" s="33"/>
      <c r="GS896" s="33"/>
      <c r="GT896" s="33"/>
      <c r="GU896" s="33"/>
      <c r="GV896" s="33"/>
      <c r="GW896" s="33"/>
      <c r="GX896" s="33"/>
      <c r="GY896" s="33"/>
      <c r="GZ896" s="33"/>
      <c r="HA896" s="33"/>
      <c r="HB896" s="33"/>
      <c r="HC896" s="33"/>
      <c r="HD896" s="33"/>
      <c r="HE896" s="33"/>
      <c r="HF896" s="33"/>
      <c r="HG896" s="33"/>
      <c r="HH896" s="33"/>
      <c r="HI896" s="33"/>
      <c r="HJ896" s="33"/>
      <c r="HK896" s="33"/>
      <c r="HL896" s="33"/>
      <c r="HM896" s="33"/>
      <c r="HN896" s="33"/>
      <c r="HO896" s="33"/>
      <c r="HP896" s="33"/>
      <c r="HQ896" s="33"/>
      <c r="HR896" s="33"/>
      <c r="HS896" s="33"/>
      <c r="HT896" s="33"/>
      <c r="HU896" s="33"/>
      <c r="HV896" s="33"/>
      <c r="HW896" s="33"/>
      <c r="HX896" s="33"/>
      <c r="HY896" s="33"/>
      <c r="HZ896" s="33"/>
      <c r="IA896" s="33"/>
      <c r="IB896" s="33"/>
      <c r="IC896" s="33"/>
      <c r="ID896" s="33"/>
      <c r="IE896" s="33"/>
      <c r="IF896" s="33"/>
      <c r="IG896" s="33"/>
      <c r="IH896" s="33"/>
      <c r="II896" s="33"/>
      <c r="IJ896" s="33"/>
      <c r="IK896" s="33"/>
      <c r="IL896" s="33"/>
      <c r="IM896" s="33"/>
      <c r="IN896" s="33"/>
      <c r="IO896" s="33"/>
      <c r="IP896" s="33"/>
      <c r="IQ896" s="33"/>
      <c r="IR896" s="33"/>
      <c r="IS896" s="33"/>
      <c r="IT896" s="33"/>
      <c r="IU896" s="33"/>
      <c r="IV896" s="33"/>
      <c r="IW896" s="33"/>
      <c r="IX896" s="33"/>
    </row>
    <row r="897" spans="1:258" ht="18" x14ac:dyDescent="0.25">
      <c r="A897" s="24">
        <f>LOOKUP(2,1/($A$4:$A896&lt;&gt;""),$A$4:$A896)+1</f>
        <v>889</v>
      </c>
      <c r="B897" s="25"/>
      <c r="C897" s="42"/>
      <c r="D897" s="26" t="str">
        <f ca="1">IFERROR(IF($E897="","",VLOOKUP($E897,'Currency Pairs'!$B$4:$D$1001,3,FALSE)),"")</f>
        <v/>
      </c>
      <c r="E897" s="41" t="str">
        <f ca="1">IFERROR(IF($D897="","",VLOOKUP($D897,'Currency Pairs'!$A$4:$B$1001,2,FALSE)),"")</f>
        <v/>
      </c>
      <c r="F897" s="42"/>
      <c r="G897" s="41"/>
      <c r="H897" s="41"/>
      <c r="I897" s="41"/>
      <c r="J897" s="43" t="str">
        <f t="shared" si="28"/>
        <v/>
      </c>
      <c r="K897" s="76"/>
      <c r="L897" s="41"/>
      <c r="M897" s="44"/>
      <c r="N897" s="45" t="str">
        <f>IF(OR($G897="",$L897=""),"",ROUND(IF($F897="Long",(L897-G897),(G897-L897)) * POWER(10, VLOOKUP($D897,'Currency Pairs'!$A:$C,3,FALSE)),0))</f>
        <v/>
      </c>
      <c r="O897" s="89" t="str">
        <f>IF($P897="","",(($P897+$Q897+$R897)/LOOKUP(2,1/($V$4:$V896&lt;&gt;""),$V$4:$V896)))</f>
        <v/>
      </c>
      <c r="P897" s="46"/>
      <c r="Q897" s="46"/>
      <c r="R897" s="46"/>
      <c r="S897" s="31" t="str">
        <f t="shared" si="29"/>
        <v/>
      </c>
      <c r="T897" s="63"/>
      <c r="U897" s="63"/>
      <c r="V897" s="30" t="str">
        <f>IF($P897="","",$P897+$Q897+LOOKUP(2,1/($V$4:$V896&lt;&gt;""),$V$4:$V896))</f>
        <v/>
      </c>
      <c r="W897" s="31"/>
      <c r="X897" s="31"/>
      <c r="Y897" s="32"/>
      <c r="Z897" s="32"/>
      <c r="AA897" s="32"/>
      <c r="AB897" s="32"/>
      <c r="AC897" s="32"/>
      <c r="AD897" s="32"/>
      <c r="AE897" s="32"/>
      <c r="AF897" s="32"/>
      <c r="AG897" s="32"/>
      <c r="AH897" s="32"/>
      <c r="AI897" s="32"/>
      <c r="AJ897" s="32"/>
      <c r="AK897" s="32"/>
      <c r="AL897" s="32"/>
      <c r="AM897" s="32"/>
      <c r="AN897" s="32"/>
      <c r="AO897" s="32"/>
      <c r="AP897" s="32"/>
      <c r="AQ897" s="32"/>
      <c r="AR897" s="32"/>
      <c r="AS897" s="32"/>
      <c r="AT897" s="32"/>
      <c r="AU897" s="32"/>
      <c r="AV897" s="32"/>
      <c r="AW897" s="32"/>
      <c r="AX897" s="32"/>
      <c r="AY897" s="32"/>
      <c r="AZ897" s="32"/>
      <c r="BA897" s="32"/>
      <c r="BB897" s="32"/>
      <c r="BC897" s="32"/>
      <c r="BD897" s="32"/>
      <c r="BE897" s="32"/>
      <c r="BF897" s="32"/>
      <c r="BG897" s="32"/>
      <c r="BH897" s="32"/>
      <c r="BI897" s="32"/>
      <c r="BJ897" s="32"/>
      <c r="BK897" s="32"/>
      <c r="BL897" s="32"/>
      <c r="BM897" s="32"/>
      <c r="BN897" s="32"/>
      <c r="BO897" s="32"/>
      <c r="BP897" s="32"/>
      <c r="BQ897" s="32"/>
      <c r="BR897" s="32"/>
      <c r="BS897" s="32"/>
      <c r="BT897" s="32"/>
      <c r="BU897" s="32"/>
      <c r="BV897" s="32"/>
      <c r="BW897" s="32"/>
      <c r="BX897" s="32"/>
      <c r="BY897" s="32"/>
      <c r="BZ897" s="32"/>
      <c r="CA897" s="32"/>
      <c r="CB897" s="32"/>
      <c r="CC897" s="32"/>
      <c r="CD897" s="32"/>
      <c r="CE897" s="32"/>
      <c r="CF897" s="32"/>
      <c r="CG897" s="32"/>
      <c r="CH897" s="32"/>
      <c r="CI897" s="32"/>
      <c r="CJ897" s="32"/>
      <c r="CK897" s="32"/>
      <c r="CL897" s="32"/>
      <c r="CM897" s="32"/>
      <c r="CN897" s="32"/>
      <c r="CO897" s="32"/>
      <c r="CP897" s="32"/>
      <c r="CQ897" s="32"/>
      <c r="CR897" s="32"/>
      <c r="CS897" s="32"/>
      <c r="CT897" s="32"/>
      <c r="CU897" s="32"/>
      <c r="CV897" s="32"/>
      <c r="CW897" s="32"/>
      <c r="CX897" s="32"/>
      <c r="CY897" s="32"/>
      <c r="CZ897" s="32"/>
      <c r="DA897" s="32"/>
      <c r="DB897" s="32"/>
      <c r="DC897" s="32"/>
      <c r="DD897" s="32"/>
      <c r="DE897" s="32"/>
      <c r="DF897" s="32"/>
      <c r="DG897" s="32"/>
      <c r="DH897" s="32"/>
      <c r="DI897" s="32"/>
      <c r="DJ897" s="32"/>
      <c r="DK897" s="32"/>
      <c r="DL897" s="32"/>
      <c r="DM897" s="32"/>
      <c r="DN897" s="32"/>
      <c r="DO897" s="32"/>
      <c r="DP897" s="32"/>
      <c r="DQ897" s="32"/>
      <c r="DR897" s="32"/>
      <c r="DS897" s="32"/>
      <c r="DT897" s="32"/>
      <c r="DU897" s="32"/>
      <c r="DV897" s="32"/>
      <c r="DW897" s="32"/>
      <c r="DX897" s="32"/>
      <c r="DY897" s="32"/>
      <c r="DZ897" s="32"/>
      <c r="EA897" s="32"/>
      <c r="EB897" s="32"/>
      <c r="EC897" s="32"/>
      <c r="ED897" s="32"/>
      <c r="EE897" s="32"/>
      <c r="EF897" s="32"/>
      <c r="EG897" s="32"/>
      <c r="EH897" s="32"/>
      <c r="EI897" s="32"/>
      <c r="EJ897" s="32"/>
      <c r="EK897" s="32"/>
      <c r="EL897" s="32"/>
      <c r="EM897" s="32"/>
      <c r="EN897" s="32"/>
      <c r="EO897" s="32"/>
      <c r="EP897" s="32"/>
      <c r="EQ897" s="32"/>
      <c r="ER897" s="32"/>
      <c r="ES897" s="32"/>
      <c r="ET897" s="32"/>
      <c r="EU897" s="32"/>
      <c r="EV897" s="32"/>
      <c r="EW897" s="32"/>
      <c r="EX897" s="32"/>
      <c r="EY897" s="32"/>
      <c r="EZ897" s="32"/>
      <c r="FA897" s="32"/>
      <c r="FB897" s="32"/>
      <c r="FC897" s="32"/>
      <c r="FD897" s="32"/>
      <c r="FE897" s="32"/>
      <c r="FF897" s="32"/>
      <c r="FG897" s="32"/>
      <c r="FH897" s="32"/>
      <c r="FI897" s="32"/>
      <c r="FJ897" s="32"/>
      <c r="FK897" s="32"/>
      <c r="FL897" s="32"/>
      <c r="FM897" s="32"/>
      <c r="FN897" s="32"/>
      <c r="FO897" s="32"/>
      <c r="FP897" s="32"/>
      <c r="FQ897" s="32"/>
      <c r="FR897" s="32"/>
      <c r="FS897" s="32"/>
      <c r="FT897" s="32"/>
      <c r="FU897" s="32"/>
      <c r="FV897" s="32"/>
      <c r="FW897" s="32"/>
      <c r="FX897" s="32"/>
      <c r="FY897" s="32"/>
      <c r="FZ897" s="32"/>
      <c r="GA897" s="32"/>
      <c r="GB897" s="32"/>
      <c r="GC897" s="32"/>
      <c r="GD897" s="32"/>
      <c r="GE897" s="32"/>
      <c r="GF897" s="32"/>
      <c r="GG897" s="32"/>
      <c r="GH897" s="32"/>
      <c r="GI897" s="32"/>
      <c r="GJ897" s="32"/>
      <c r="GK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</row>
    <row r="898" spans="1:258" ht="18" x14ac:dyDescent="0.25">
      <c r="A898" s="33">
        <f>LOOKUP(2,1/($A$4:$A897&lt;&gt;""),$A$4:$A897)+1</f>
        <v>890</v>
      </c>
      <c r="B898" s="34"/>
      <c r="C898" s="48"/>
      <c r="D898" s="35" t="str">
        <f ca="1">IFERROR(IF($E898="","",VLOOKUP($E898,'Currency Pairs'!$B$4:$D$1001,3,FALSE)),"")</f>
        <v/>
      </c>
      <c r="E898" s="47" t="str">
        <f ca="1">IFERROR(IF($D898="","",VLOOKUP($D898,'Currency Pairs'!$A$4:$B$1001,2,FALSE)),"")</f>
        <v/>
      </c>
      <c r="F898" s="48"/>
      <c r="G898" s="47"/>
      <c r="H898" s="47"/>
      <c r="I898" s="47"/>
      <c r="J898" s="49" t="str">
        <f t="shared" si="28"/>
        <v/>
      </c>
      <c r="K898" s="77"/>
      <c r="L898" s="47"/>
      <c r="M898" s="50"/>
      <c r="N898" s="51" t="str">
        <f>IF(OR($G898="",$L898=""),"",ROUND(IF($F898="Long",(L898-G898),(G898-L898)) * POWER(10, VLOOKUP($D898,'Currency Pairs'!$A:$C,3,FALSE)),0))</f>
        <v/>
      </c>
      <c r="O898" s="93" t="str">
        <f>IF($P898="","",(($P898+$Q898+$R898)/LOOKUP(2,1/($V$4:$V897&lt;&gt;""),$V$4:$V897)))</f>
        <v/>
      </c>
      <c r="P898" s="52"/>
      <c r="Q898" s="52"/>
      <c r="R898" s="52"/>
      <c r="S898" s="40" t="str">
        <f t="shared" si="29"/>
        <v/>
      </c>
      <c r="T898" s="64"/>
      <c r="U898" s="64"/>
      <c r="V898" s="39" t="str">
        <f>IF($P898="","",$P898+$Q898+LOOKUP(2,1/($V$4:$V897&lt;&gt;""),$V$4:$V897))</f>
        <v/>
      </c>
      <c r="W898" s="40"/>
      <c r="X898" s="40"/>
      <c r="Y898" s="33"/>
      <c r="Z898" s="33"/>
      <c r="AA898" s="33"/>
      <c r="AB898" s="33"/>
      <c r="AC898" s="33"/>
      <c r="AD898" s="33"/>
      <c r="AE898" s="33"/>
      <c r="AF898" s="33"/>
      <c r="AG898" s="33"/>
      <c r="AH898" s="33"/>
      <c r="AI898" s="33"/>
      <c r="AJ898" s="33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  <c r="CY898" s="33"/>
      <c r="CZ898" s="33"/>
      <c r="DA898" s="33"/>
      <c r="DB898" s="33"/>
      <c r="DC898" s="33"/>
      <c r="DD898" s="33"/>
      <c r="DE898" s="33"/>
      <c r="DF898" s="33"/>
      <c r="DG898" s="33"/>
      <c r="DH898" s="33"/>
      <c r="DI898" s="33"/>
      <c r="DJ898" s="33"/>
      <c r="DK898" s="33"/>
      <c r="DL898" s="33"/>
      <c r="DM898" s="33"/>
      <c r="DN898" s="33"/>
      <c r="DO898" s="33"/>
      <c r="DP898" s="33"/>
      <c r="DQ898" s="33"/>
      <c r="DR898" s="33"/>
      <c r="DS898" s="33"/>
      <c r="DT898" s="33"/>
      <c r="DU898" s="33"/>
      <c r="DV898" s="33"/>
      <c r="DW898" s="33"/>
      <c r="DX898" s="33"/>
      <c r="DY898" s="33"/>
      <c r="DZ898" s="33"/>
      <c r="EA898" s="33"/>
      <c r="EB898" s="33"/>
      <c r="EC898" s="33"/>
      <c r="ED898" s="33"/>
      <c r="EE898" s="33"/>
      <c r="EF898" s="33"/>
      <c r="EG898" s="33"/>
      <c r="EH898" s="33"/>
      <c r="EI898" s="33"/>
      <c r="EJ898" s="33"/>
      <c r="EK898" s="33"/>
      <c r="EL898" s="33"/>
      <c r="EM898" s="33"/>
      <c r="EN898" s="33"/>
      <c r="EO898" s="33"/>
      <c r="EP898" s="33"/>
      <c r="EQ898" s="33"/>
      <c r="ER898" s="33"/>
      <c r="ES898" s="33"/>
      <c r="ET898" s="33"/>
      <c r="EU898" s="33"/>
      <c r="EV898" s="33"/>
      <c r="EW898" s="33"/>
      <c r="EX898" s="33"/>
      <c r="EY898" s="33"/>
      <c r="EZ898" s="33"/>
      <c r="FA898" s="33"/>
      <c r="FB898" s="33"/>
      <c r="FC898" s="33"/>
      <c r="FD898" s="33"/>
      <c r="FE898" s="33"/>
      <c r="FF898" s="33"/>
      <c r="FG898" s="33"/>
      <c r="FH898" s="33"/>
      <c r="FI898" s="33"/>
      <c r="FJ898" s="33"/>
      <c r="FK898" s="33"/>
      <c r="FL898" s="33"/>
      <c r="FM898" s="33"/>
      <c r="FN898" s="33"/>
      <c r="FO898" s="33"/>
      <c r="FP898" s="33"/>
      <c r="FQ898" s="33"/>
      <c r="FR898" s="33"/>
      <c r="FS898" s="33"/>
      <c r="FT898" s="33"/>
      <c r="FU898" s="33"/>
      <c r="FV898" s="33"/>
      <c r="FW898" s="33"/>
      <c r="FX898" s="33"/>
      <c r="FY898" s="33"/>
      <c r="FZ898" s="33"/>
      <c r="GA898" s="33"/>
      <c r="GB898" s="33"/>
      <c r="GC898" s="33"/>
      <c r="GD898" s="33"/>
      <c r="GE898" s="33"/>
      <c r="GF898" s="33"/>
      <c r="GG898" s="33"/>
      <c r="GH898" s="33"/>
      <c r="GI898" s="33"/>
      <c r="GJ898" s="33"/>
      <c r="GK898" s="33"/>
      <c r="GL898" s="33"/>
      <c r="GM898" s="33"/>
      <c r="GN898" s="33"/>
      <c r="GO898" s="33"/>
      <c r="GP898" s="33"/>
      <c r="GQ898" s="33"/>
      <c r="GR898" s="33"/>
      <c r="GS898" s="33"/>
      <c r="GT898" s="33"/>
      <c r="GU898" s="33"/>
      <c r="GV898" s="33"/>
      <c r="GW898" s="33"/>
      <c r="GX898" s="33"/>
      <c r="GY898" s="33"/>
      <c r="GZ898" s="33"/>
      <c r="HA898" s="33"/>
      <c r="HB898" s="33"/>
      <c r="HC898" s="33"/>
      <c r="HD898" s="33"/>
      <c r="HE898" s="33"/>
      <c r="HF898" s="33"/>
      <c r="HG898" s="33"/>
      <c r="HH898" s="33"/>
      <c r="HI898" s="33"/>
      <c r="HJ898" s="33"/>
      <c r="HK898" s="33"/>
      <c r="HL898" s="33"/>
      <c r="HM898" s="33"/>
      <c r="HN898" s="33"/>
      <c r="HO898" s="33"/>
      <c r="HP898" s="33"/>
      <c r="HQ898" s="33"/>
      <c r="HR898" s="33"/>
      <c r="HS898" s="33"/>
      <c r="HT898" s="33"/>
      <c r="HU898" s="33"/>
      <c r="HV898" s="33"/>
      <c r="HW898" s="33"/>
      <c r="HX898" s="33"/>
      <c r="HY898" s="33"/>
      <c r="HZ898" s="33"/>
      <c r="IA898" s="33"/>
      <c r="IB898" s="33"/>
      <c r="IC898" s="33"/>
      <c r="ID898" s="33"/>
      <c r="IE898" s="33"/>
      <c r="IF898" s="33"/>
      <c r="IG898" s="33"/>
      <c r="IH898" s="33"/>
      <c r="II898" s="33"/>
      <c r="IJ898" s="33"/>
      <c r="IK898" s="33"/>
      <c r="IL898" s="33"/>
      <c r="IM898" s="33"/>
      <c r="IN898" s="33"/>
      <c r="IO898" s="33"/>
      <c r="IP898" s="33"/>
      <c r="IQ898" s="33"/>
      <c r="IR898" s="33"/>
      <c r="IS898" s="33"/>
      <c r="IT898" s="33"/>
      <c r="IU898" s="33"/>
      <c r="IV898" s="33"/>
      <c r="IW898" s="33"/>
      <c r="IX898" s="33"/>
    </row>
    <row r="899" spans="1:258" ht="18" x14ac:dyDescent="0.25">
      <c r="A899" s="24">
        <f>LOOKUP(2,1/($A$4:$A898&lt;&gt;""),$A$4:$A898)+1</f>
        <v>891</v>
      </c>
      <c r="B899" s="25"/>
      <c r="C899" s="42"/>
      <c r="D899" s="26" t="str">
        <f ca="1">IFERROR(IF($E899="","",VLOOKUP($E899,'Currency Pairs'!$B$4:$D$1001,3,FALSE)),"")</f>
        <v/>
      </c>
      <c r="E899" s="41" t="str">
        <f ca="1">IFERROR(IF($D899="","",VLOOKUP($D899,'Currency Pairs'!$A$4:$B$1001,2,FALSE)),"")</f>
        <v/>
      </c>
      <c r="F899" s="42"/>
      <c r="G899" s="41"/>
      <c r="H899" s="41"/>
      <c r="I899" s="41"/>
      <c r="J899" s="43" t="str">
        <f t="shared" si="28"/>
        <v/>
      </c>
      <c r="K899" s="76"/>
      <c r="L899" s="41"/>
      <c r="M899" s="44"/>
      <c r="N899" s="45" t="str">
        <f>IF(OR($G899="",$L899=""),"",ROUND(IF($F899="Long",(L899-G899),(G899-L899)) * POWER(10, VLOOKUP($D899,'Currency Pairs'!$A:$C,3,FALSE)),0))</f>
        <v/>
      </c>
      <c r="O899" s="89" t="str">
        <f>IF($P899="","",(($P899+$Q899+$R899)/LOOKUP(2,1/($V$4:$V898&lt;&gt;""),$V$4:$V898)))</f>
        <v/>
      </c>
      <c r="P899" s="46"/>
      <c r="Q899" s="46"/>
      <c r="R899" s="46"/>
      <c r="S899" s="31" t="str">
        <f t="shared" si="29"/>
        <v/>
      </c>
      <c r="T899" s="63"/>
      <c r="U899" s="63"/>
      <c r="V899" s="30" t="str">
        <f>IF($P899="","",$P899+$Q899+LOOKUP(2,1/($V$4:$V898&lt;&gt;""),$V$4:$V898))</f>
        <v/>
      </c>
      <c r="W899" s="31"/>
      <c r="X899" s="31"/>
      <c r="Y899" s="32"/>
      <c r="Z899" s="32"/>
      <c r="AA899" s="32"/>
      <c r="AB899" s="32"/>
      <c r="AC899" s="32"/>
      <c r="AD899" s="32"/>
      <c r="AE899" s="32"/>
      <c r="AF899" s="32"/>
      <c r="AG899" s="32"/>
      <c r="AH899" s="32"/>
      <c r="AI899" s="32"/>
      <c r="AJ899" s="32"/>
      <c r="AK899" s="32"/>
      <c r="AL899" s="32"/>
      <c r="AM899" s="32"/>
      <c r="AN899" s="32"/>
      <c r="AO899" s="32"/>
      <c r="AP899" s="32"/>
      <c r="AQ899" s="32"/>
      <c r="AR899" s="32"/>
      <c r="AS899" s="32"/>
      <c r="AT899" s="32"/>
      <c r="AU899" s="32"/>
      <c r="AV899" s="32"/>
      <c r="AW899" s="32"/>
      <c r="AX899" s="32"/>
      <c r="AY899" s="32"/>
      <c r="AZ899" s="32"/>
      <c r="BA899" s="32"/>
      <c r="BB899" s="32"/>
      <c r="BC899" s="32"/>
      <c r="BD899" s="32"/>
      <c r="BE899" s="32"/>
      <c r="BF899" s="32"/>
      <c r="BG899" s="32"/>
      <c r="BH899" s="32"/>
      <c r="BI899" s="32"/>
      <c r="BJ899" s="32"/>
      <c r="BK899" s="32"/>
      <c r="BL899" s="32"/>
      <c r="BM899" s="32"/>
      <c r="BN899" s="32"/>
      <c r="BO899" s="32"/>
      <c r="BP899" s="32"/>
      <c r="BQ899" s="32"/>
      <c r="BR899" s="32"/>
      <c r="BS899" s="32"/>
      <c r="BT899" s="32"/>
      <c r="BU899" s="32"/>
      <c r="BV899" s="32"/>
      <c r="BW899" s="32"/>
      <c r="BX899" s="32"/>
      <c r="BY899" s="32"/>
      <c r="BZ899" s="32"/>
      <c r="CA899" s="32"/>
      <c r="CB899" s="32"/>
      <c r="CC899" s="32"/>
      <c r="CD899" s="32"/>
      <c r="CE899" s="32"/>
      <c r="CF899" s="32"/>
      <c r="CG899" s="32"/>
      <c r="CH899" s="32"/>
      <c r="CI899" s="32"/>
      <c r="CJ899" s="32"/>
      <c r="CK899" s="32"/>
      <c r="CL899" s="32"/>
      <c r="CM899" s="32"/>
      <c r="CN899" s="32"/>
      <c r="CO899" s="32"/>
      <c r="CP899" s="32"/>
      <c r="CQ899" s="32"/>
      <c r="CR899" s="32"/>
      <c r="CS899" s="32"/>
      <c r="CT899" s="32"/>
      <c r="CU899" s="32"/>
      <c r="CV899" s="32"/>
      <c r="CW899" s="32"/>
      <c r="CX899" s="32"/>
      <c r="CY899" s="32"/>
      <c r="CZ899" s="32"/>
      <c r="DA899" s="32"/>
      <c r="DB899" s="32"/>
      <c r="DC899" s="32"/>
      <c r="DD899" s="32"/>
      <c r="DE899" s="32"/>
      <c r="DF899" s="32"/>
      <c r="DG899" s="32"/>
      <c r="DH899" s="32"/>
      <c r="DI899" s="32"/>
      <c r="DJ899" s="32"/>
      <c r="DK899" s="32"/>
      <c r="DL899" s="32"/>
      <c r="DM899" s="32"/>
      <c r="DN899" s="32"/>
      <c r="DO899" s="32"/>
      <c r="DP899" s="32"/>
      <c r="DQ899" s="32"/>
      <c r="DR899" s="32"/>
      <c r="DS899" s="32"/>
      <c r="DT899" s="32"/>
      <c r="DU899" s="32"/>
      <c r="DV899" s="32"/>
      <c r="DW899" s="32"/>
      <c r="DX899" s="32"/>
      <c r="DY899" s="32"/>
      <c r="DZ899" s="32"/>
      <c r="EA899" s="32"/>
      <c r="EB899" s="32"/>
      <c r="EC899" s="32"/>
      <c r="ED899" s="32"/>
      <c r="EE899" s="32"/>
      <c r="EF899" s="32"/>
      <c r="EG899" s="32"/>
      <c r="EH899" s="32"/>
      <c r="EI899" s="32"/>
      <c r="EJ899" s="32"/>
      <c r="EK899" s="32"/>
      <c r="EL899" s="32"/>
      <c r="EM899" s="32"/>
      <c r="EN899" s="32"/>
      <c r="EO899" s="32"/>
      <c r="EP899" s="32"/>
      <c r="EQ899" s="32"/>
      <c r="ER899" s="32"/>
      <c r="ES899" s="32"/>
      <c r="ET899" s="32"/>
      <c r="EU899" s="32"/>
      <c r="EV899" s="32"/>
      <c r="EW899" s="32"/>
      <c r="EX899" s="32"/>
      <c r="EY899" s="32"/>
      <c r="EZ899" s="32"/>
      <c r="FA899" s="32"/>
      <c r="FB899" s="32"/>
      <c r="FC899" s="32"/>
      <c r="FD899" s="32"/>
      <c r="FE899" s="32"/>
      <c r="FF899" s="32"/>
      <c r="FG899" s="32"/>
      <c r="FH899" s="32"/>
      <c r="FI899" s="32"/>
      <c r="FJ899" s="32"/>
      <c r="FK899" s="32"/>
      <c r="FL899" s="32"/>
      <c r="FM899" s="32"/>
      <c r="FN899" s="32"/>
      <c r="FO899" s="32"/>
      <c r="FP899" s="32"/>
      <c r="FQ899" s="32"/>
      <c r="FR899" s="32"/>
      <c r="FS899" s="32"/>
      <c r="FT899" s="32"/>
      <c r="FU899" s="32"/>
      <c r="FV899" s="32"/>
      <c r="FW899" s="32"/>
      <c r="FX899" s="32"/>
      <c r="FY899" s="32"/>
      <c r="FZ899" s="32"/>
      <c r="GA899" s="32"/>
      <c r="GB899" s="32"/>
      <c r="GC899" s="32"/>
      <c r="GD899" s="32"/>
      <c r="GE899" s="32"/>
      <c r="GF899" s="32"/>
      <c r="GG899" s="32"/>
      <c r="GH899" s="32"/>
      <c r="GI899" s="32"/>
      <c r="GJ899" s="32"/>
      <c r="GK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</row>
    <row r="900" spans="1:258" ht="18" x14ac:dyDescent="0.25">
      <c r="A900" s="33">
        <f>LOOKUP(2,1/($A$4:$A899&lt;&gt;""),$A$4:$A899)+1</f>
        <v>892</v>
      </c>
      <c r="B900" s="34"/>
      <c r="C900" s="48"/>
      <c r="D900" s="35" t="str">
        <f ca="1">IFERROR(IF($E900="","",VLOOKUP($E900,'Currency Pairs'!$B$4:$D$1001,3,FALSE)),"")</f>
        <v/>
      </c>
      <c r="E900" s="47" t="str">
        <f ca="1">IFERROR(IF($D900="","",VLOOKUP($D900,'Currency Pairs'!$A$4:$B$1001,2,FALSE)),"")</f>
        <v/>
      </c>
      <c r="F900" s="48"/>
      <c r="G900" s="47"/>
      <c r="H900" s="47"/>
      <c r="I900" s="47"/>
      <c r="J900" s="49" t="str">
        <f t="shared" si="28"/>
        <v/>
      </c>
      <c r="K900" s="77"/>
      <c r="L900" s="47"/>
      <c r="M900" s="50"/>
      <c r="N900" s="51" t="str">
        <f>IF(OR($G900="",$L900=""),"",ROUND(IF($F900="Long",(L900-G900),(G900-L900)) * POWER(10, VLOOKUP($D900,'Currency Pairs'!$A:$C,3,FALSE)),0))</f>
        <v/>
      </c>
      <c r="O900" s="93" t="str">
        <f>IF($P900="","",(($P900+$Q900+$R900)/LOOKUP(2,1/($V$4:$V899&lt;&gt;""),$V$4:$V899)))</f>
        <v/>
      </c>
      <c r="P900" s="52"/>
      <c r="Q900" s="52"/>
      <c r="R900" s="52"/>
      <c r="S900" s="40" t="str">
        <f t="shared" si="29"/>
        <v/>
      </c>
      <c r="T900" s="64"/>
      <c r="U900" s="64"/>
      <c r="V900" s="39" t="str">
        <f>IF($P900="","",$P900+$Q900+LOOKUP(2,1/($V$4:$V899&lt;&gt;""),$V$4:$V899))</f>
        <v/>
      </c>
      <c r="W900" s="40"/>
      <c r="X900" s="40"/>
      <c r="Y900" s="33"/>
      <c r="Z900" s="33"/>
      <c r="AA900" s="33"/>
      <c r="AB900" s="33"/>
      <c r="AC900" s="33"/>
      <c r="AD900" s="33"/>
      <c r="AE900" s="33"/>
      <c r="AF900" s="33"/>
      <c r="AG900" s="33"/>
      <c r="AH900" s="33"/>
      <c r="AI900" s="33"/>
      <c r="AJ900" s="33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  <c r="CY900" s="33"/>
      <c r="CZ900" s="33"/>
      <c r="DA900" s="33"/>
      <c r="DB900" s="33"/>
      <c r="DC900" s="33"/>
      <c r="DD900" s="33"/>
      <c r="DE900" s="33"/>
      <c r="DF900" s="33"/>
      <c r="DG900" s="33"/>
      <c r="DH900" s="33"/>
      <c r="DI900" s="33"/>
      <c r="DJ900" s="33"/>
      <c r="DK900" s="33"/>
      <c r="DL900" s="33"/>
      <c r="DM900" s="33"/>
      <c r="DN900" s="33"/>
      <c r="DO900" s="33"/>
      <c r="DP900" s="33"/>
      <c r="DQ900" s="33"/>
      <c r="DR900" s="33"/>
      <c r="DS900" s="33"/>
      <c r="DT900" s="33"/>
      <c r="DU900" s="33"/>
      <c r="DV900" s="33"/>
      <c r="DW900" s="33"/>
      <c r="DX900" s="33"/>
      <c r="DY900" s="33"/>
      <c r="DZ900" s="33"/>
      <c r="EA900" s="33"/>
      <c r="EB900" s="33"/>
      <c r="EC900" s="33"/>
      <c r="ED900" s="33"/>
      <c r="EE900" s="33"/>
      <c r="EF900" s="33"/>
      <c r="EG900" s="33"/>
      <c r="EH900" s="33"/>
      <c r="EI900" s="33"/>
      <c r="EJ900" s="33"/>
      <c r="EK900" s="33"/>
      <c r="EL900" s="33"/>
      <c r="EM900" s="33"/>
      <c r="EN900" s="33"/>
      <c r="EO900" s="33"/>
      <c r="EP900" s="33"/>
      <c r="EQ900" s="33"/>
      <c r="ER900" s="33"/>
      <c r="ES900" s="33"/>
      <c r="ET900" s="33"/>
      <c r="EU900" s="33"/>
      <c r="EV900" s="33"/>
      <c r="EW900" s="33"/>
      <c r="EX900" s="33"/>
      <c r="EY900" s="33"/>
      <c r="EZ900" s="33"/>
      <c r="FA900" s="33"/>
      <c r="FB900" s="33"/>
      <c r="FC900" s="33"/>
      <c r="FD900" s="33"/>
      <c r="FE900" s="33"/>
      <c r="FF900" s="33"/>
      <c r="FG900" s="33"/>
      <c r="FH900" s="33"/>
      <c r="FI900" s="33"/>
      <c r="FJ900" s="33"/>
      <c r="FK900" s="33"/>
      <c r="FL900" s="33"/>
      <c r="FM900" s="33"/>
      <c r="FN900" s="33"/>
      <c r="FO900" s="33"/>
      <c r="FP900" s="33"/>
      <c r="FQ900" s="33"/>
      <c r="FR900" s="33"/>
      <c r="FS900" s="33"/>
      <c r="FT900" s="33"/>
      <c r="FU900" s="33"/>
      <c r="FV900" s="33"/>
      <c r="FW900" s="33"/>
      <c r="FX900" s="33"/>
      <c r="FY900" s="33"/>
      <c r="FZ900" s="33"/>
      <c r="GA900" s="33"/>
      <c r="GB900" s="33"/>
      <c r="GC900" s="33"/>
      <c r="GD900" s="33"/>
      <c r="GE900" s="33"/>
      <c r="GF900" s="33"/>
      <c r="GG900" s="33"/>
      <c r="GH900" s="33"/>
      <c r="GI900" s="33"/>
      <c r="GJ900" s="33"/>
      <c r="GK900" s="33"/>
      <c r="GL900" s="33"/>
      <c r="GM900" s="33"/>
      <c r="GN900" s="33"/>
      <c r="GO900" s="33"/>
      <c r="GP900" s="33"/>
      <c r="GQ900" s="33"/>
      <c r="GR900" s="33"/>
      <c r="GS900" s="33"/>
      <c r="GT900" s="33"/>
      <c r="GU900" s="33"/>
      <c r="GV900" s="33"/>
      <c r="GW900" s="33"/>
      <c r="GX900" s="33"/>
      <c r="GY900" s="33"/>
      <c r="GZ900" s="33"/>
      <c r="HA900" s="33"/>
      <c r="HB900" s="33"/>
      <c r="HC900" s="33"/>
      <c r="HD900" s="33"/>
      <c r="HE900" s="33"/>
      <c r="HF900" s="33"/>
      <c r="HG900" s="33"/>
      <c r="HH900" s="33"/>
      <c r="HI900" s="33"/>
      <c r="HJ900" s="33"/>
      <c r="HK900" s="33"/>
      <c r="HL900" s="33"/>
      <c r="HM900" s="33"/>
      <c r="HN900" s="33"/>
      <c r="HO900" s="33"/>
      <c r="HP900" s="33"/>
      <c r="HQ900" s="33"/>
      <c r="HR900" s="33"/>
      <c r="HS900" s="33"/>
      <c r="HT900" s="33"/>
      <c r="HU900" s="33"/>
      <c r="HV900" s="33"/>
      <c r="HW900" s="33"/>
      <c r="HX900" s="33"/>
      <c r="HY900" s="33"/>
      <c r="HZ900" s="33"/>
      <c r="IA900" s="33"/>
      <c r="IB900" s="33"/>
      <c r="IC900" s="33"/>
      <c r="ID900" s="33"/>
      <c r="IE900" s="33"/>
      <c r="IF900" s="33"/>
      <c r="IG900" s="33"/>
      <c r="IH900" s="33"/>
      <c r="II900" s="33"/>
      <c r="IJ900" s="33"/>
      <c r="IK900" s="33"/>
      <c r="IL900" s="33"/>
      <c r="IM900" s="33"/>
      <c r="IN900" s="33"/>
      <c r="IO900" s="33"/>
      <c r="IP900" s="33"/>
      <c r="IQ900" s="33"/>
      <c r="IR900" s="33"/>
      <c r="IS900" s="33"/>
      <c r="IT900" s="33"/>
      <c r="IU900" s="33"/>
      <c r="IV900" s="33"/>
      <c r="IW900" s="33"/>
      <c r="IX900" s="33"/>
    </row>
    <row r="901" spans="1:258" ht="18" x14ac:dyDescent="0.25">
      <c r="A901" s="24">
        <f>LOOKUP(2,1/($A$4:$A900&lt;&gt;""),$A$4:$A900)+1</f>
        <v>893</v>
      </c>
      <c r="B901" s="25"/>
      <c r="C901" s="42"/>
      <c r="D901" s="26" t="str">
        <f ca="1">IFERROR(IF($E901="","",VLOOKUP($E901,'Currency Pairs'!$B$4:$D$1001,3,FALSE)),"")</f>
        <v/>
      </c>
      <c r="E901" s="41" t="str">
        <f ca="1">IFERROR(IF($D901="","",VLOOKUP($D901,'Currency Pairs'!$A$4:$B$1001,2,FALSE)),"")</f>
        <v/>
      </c>
      <c r="F901" s="42"/>
      <c r="G901" s="41"/>
      <c r="H901" s="41"/>
      <c r="I901" s="41"/>
      <c r="J901" s="43" t="str">
        <f t="shared" si="28"/>
        <v/>
      </c>
      <c r="K901" s="76"/>
      <c r="L901" s="41"/>
      <c r="M901" s="44"/>
      <c r="N901" s="45" t="str">
        <f>IF(OR($G901="",$L901=""),"",ROUND(IF($F901="Long",(L901-G901),(G901-L901)) * POWER(10, VLOOKUP($D901,'Currency Pairs'!$A:$C,3,FALSE)),0))</f>
        <v/>
      </c>
      <c r="O901" s="89" t="str">
        <f>IF($P901="","",(($P901+$Q901+$R901)/LOOKUP(2,1/($V$4:$V900&lt;&gt;""),$V$4:$V900)))</f>
        <v/>
      </c>
      <c r="P901" s="46"/>
      <c r="Q901" s="46"/>
      <c r="R901" s="46"/>
      <c r="S901" s="31" t="str">
        <f t="shared" si="29"/>
        <v/>
      </c>
      <c r="T901" s="63"/>
      <c r="U901" s="63"/>
      <c r="V901" s="30" t="str">
        <f>IF($P901="","",$P901+$Q901+LOOKUP(2,1/($V$4:$V900&lt;&gt;""),$V$4:$V900))</f>
        <v/>
      </c>
      <c r="W901" s="31"/>
      <c r="X901" s="31"/>
      <c r="Y901" s="32"/>
      <c r="Z901" s="32"/>
      <c r="AA901" s="32"/>
      <c r="AB901" s="32"/>
      <c r="AC901" s="32"/>
      <c r="AD901" s="32"/>
      <c r="AE901" s="32"/>
      <c r="AF901" s="32"/>
      <c r="AG901" s="32"/>
      <c r="AH901" s="32"/>
      <c r="AI901" s="32"/>
      <c r="AJ901" s="32"/>
      <c r="AK901" s="32"/>
      <c r="AL901" s="32"/>
      <c r="AM901" s="32"/>
      <c r="AN901" s="32"/>
      <c r="AO901" s="32"/>
      <c r="AP901" s="32"/>
      <c r="AQ901" s="32"/>
      <c r="AR901" s="32"/>
      <c r="AS901" s="32"/>
      <c r="AT901" s="32"/>
      <c r="AU901" s="32"/>
      <c r="AV901" s="32"/>
      <c r="AW901" s="32"/>
      <c r="AX901" s="32"/>
      <c r="AY901" s="32"/>
      <c r="AZ901" s="32"/>
      <c r="BA901" s="32"/>
      <c r="BB901" s="32"/>
      <c r="BC901" s="32"/>
      <c r="BD901" s="32"/>
      <c r="BE901" s="32"/>
      <c r="BF901" s="32"/>
      <c r="BG901" s="32"/>
      <c r="BH901" s="32"/>
      <c r="BI901" s="32"/>
      <c r="BJ901" s="32"/>
      <c r="BK901" s="32"/>
      <c r="BL901" s="32"/>
      <c r="BM901" s="32"/>
      <c r="BN901" s="32"/>
      <c r="BO901" s="32"/>
      <c r="BP901" s="32"/>
      <c r="BQ901" s="32"/>
      <c r="BR901" s="32"/>
      <c r="BS901" s="32"/>
      <c r="BT901" s="32"/>
      <c r="BU901" s="32"/>
      <c r="BV901" s="32"/>
      <c r="BW901" s="32"/>
      <c r="BX901" s="32"/>
      <c r="BY901" s="32"/>
      <c r="BZ901" s="32"/>
      <c r="CA901" s="32"/>
      <c r="CB901" s="32"/>
      <c r="CC901" s="32"/>
      <c r="CD901" s="32"/>
      <c r="CE901" s="32"/>
      <c r="CF901" s="32"/>
      <c r="CG901" s="32"/>
      <c r="CH901" s="32"/>
      <c r="CI901" s="32"/>
      <c r="CJ901" s="32"/>
      <c r="CK901" s="32"/>
      <c r="CL901" s="32"/>
      <c r="CM901" s="32"/>
      <c r="CN901" s="32"/>
      <c r="CO901" s="32"/>
      <c r="CP901" s="32"/>
      <c r="CQ901" s="32"/>
      <c r="CR901" s="32"/>
      <c r="CS901" s="32"/>
      <c r="CT901" s="32"/>
      <c r="CU901" s="32"/>
      <c r="CV901" s="32"/>
      <c r="CW901" s="32"/>
      <c r="CX901" s="32"/>
      <c r="CY901" s="32"/>
      <c r="CZ901" s="32"/>
      <c r="DA901" s="32"/>
      <c r="DB901" s="32"/>
      <c r="DC901" s="32"/>
      <c r="DD901" s="32"/>
      <c r="DE901" s="32"/>
      <c r="DF901" s="32"/>
      <c r="DG901" s="32"/>
      <c r="DH901" s="32"/>
      <c r="DI901" s="32"/>
      <c r="DJ901" s="32"/>
      <c r="DK901" s="32"/>
      <c r="DL901" s="32"/>
      <c r="DM901" s="32"/>
      <c r="DN901" s="32"/>
      <c r="DO901" s="32"/>
      <c r="DP901" s="32"/>
      <c r="DQ901" s="32"/>
      <c r="DR901" s="32"/>
      <c r="DS901" s="32"/>
      <c r="DT901" s="32"/>
      <c r="DU901" s="32"/>
      <c r="DV901" s="32"/>
      <c r="DW901" s="32"/>
      <c r="DX901" s="32"/>
      <c r="DY901" s="32"/>
      <c r="DZ901" s="32"/>
      <c r="EA901" s="32"/>
      <c r="EB901" s="32"/>
      <c r="EC901" s="32"/>
      <c r="ED901" s="32"/>
      <c r="EE901" s="32"/>
      <c r="EF901" s="32"/>
      <c r="EG901" s="32"/>
      <c r="EH901" s="32"/>
      <c r="EI901" s="32"/>
      <c r="EJ901" s="32"/>
      <c r="EK901" s="32"/>
      <c r="EL901" s="32"/>
      <c r="EM901" s="32"/>
      <c r="EN901" s="32"/>
      <c r="EO901" s="32"/>
      <c r="EP901" s="32"/>
      <c r="EQ901" s="32"/>
      <c r="ER901" s="32"/>
      <c r="ES901" s="32"/>
      <c r="ET901" s="32"/>
      <c r="EU901" s="32"/>
      <c r="EV901" s="32"/>
      <c r="EW901" s="32"/>
      <c r="EX901" s="32"/>
      <c r="EY901" s="32"/>
      <c r="EZ901" s="32"/>
      <c r="FA901" s="32"/>
      <c r="FB901" s="32"/>
      <c r="FC901" s="32"/>
      <c r="FD901" s="32"/>
      <c r="FE901" s="32"/>
      <c r="FF901" s="32"/>
      <c r="FG901" s="32"/>
      <c r="FH901" s="32"/>
      <c r="FI901" s="32"/>
      <c r="FJ901" s="32"/>
      <c r="FK901" s="32"/>
      <c r="FL901" s="32"/>
      <c r="FM901" s="32"/>
      <c r="FN901" s="32"/>
      <c r="FO901" s="32"/>
      <c r="FP901" s="32"/>
      <c r="FQ901" s="32"/>
      <c r="FR901" s="32"/>
      <c r="FS901" s="32"/>
      <c r="FT901" s="32"/>
      <c r="FU901" s="32"/>
      <c r="FV901" s="32"/>
      <c r="FW901" s="32"/>
      <c r="FX901" s="32"/>
      <c r="FY901" s="32"/>
      <c r="FZ901" s="32"/>
      <c r="GA901" s="32"/>
      <c r="GB901" s="32"/>
      <c r="GC901" s="32"/>
      <c r="GD901" s="32"/>
      <c r="GE901" s="32"/>
      <c r="GF901" s="32"/>
      <c r="GG901" s="32"/>
      <c r="GH901" s="32"/>
      <c r="GI901" s="32"/>
      <c r="GJ901" s="32"/>
      <c r="GK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</row>
    <row r="902" spans="1:258" ht="18" x14ac:dyDescent="0.25">
      <c r="A902" s="33">
        <f>LOOKUP(2,1/($A$4:$A901&lt;&gt;""),$A$4:$A901)+1</f>
        <v>894</v>
      </c>
      <c r="B902" s="34"/>
      <c r="C902" s="48"/>
      <c r="D902" s="35" t="str">
        <f ca="1">IFERROR(IF($E902="","",VLOOKUP($E902,'Currency Pairs'!$B$4:$D$1001,3,FALSE)),"")</f>
        <v/>
      </c>
      <c r="E902" s="47" t="str">
        <f ca="1">IFERROR(IF($D902="","",VLOOKUP($D902,'Currency Pairs'!$A$4:$B$1001,2,FALSE)),"")</f>
        <v/>
      </c>
      <c r="F902" s="48"/>
      <c r="G902" s="47"/>
      <c r="H902" s="47"/>
      <c r="I902" s="47"/>
      <c r="J902" s="49" t="str">
        <f t="shared" si="28"/>
        <v/>
      </c>
      <c r="K902" s="77"/>
      <c r="L902" s="47"/>
      <c r="M902" s="50"/>
      <c r="N902" s="51" t="str">
        <f>IF(OR($G902="",$L902=""),"",ROUND(IF($F902="Long",(L902-G902),(G902-L902)) * POWER(10, VLOOKUP($D902,'Currency Pairs'!$A:$C,3,FALSE)),0))</f>
        <v/>
      </c>
      <c r="O902" s="93" t="str">
        <f>IF($P902="","",(($P902+$Q902+$R902)/LOOKUP(2,1/($V$4:$V901&lt;&gt;""),$V$4:$V901)))</f>
        <v/>
      </c>
      <c r="P902" s="52"/>
      <c r="Q902" s="52"/>
      <c r="R902" s="52"/>
      <c r="S902" s="40" t="str">
        <f t="shared" si="29"/>
        <v/>
      </c>
      <c r="T902" s="64"/>
      <c r="U902" s="64"/>
      <c r="V902" s="39" t="str">
        <f>IF($P902="","",$P902+$Q902+LOOKUP(2,1/($V$4:$V901&lt;&gt;""),$V$4:$V901))</f>
        <v/>
      </c>
      <c r="W902" s="40"/>
      <c r="X902" s="40"/>
      <c r="Y902" s="33"/>
      <c r="Z902" s="33"/>
      <c r="AA902" s="33"/>
      <c r="AB902" s="33"/>
      <c r="AC902" s="33"/>
      <c r="AD902" s="33"/>
      <c r="AE902" s="33"/>
      <c r="AF902" s="33"/>
      <c r="AG902" s="33"/>
      <c r="AH902" s="33"/>
      <c r="AI902" s="33"/>
      <c r="AJ902" s="33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  <c r="BY902" s="33"/>
      <c r="BZ902" s="33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  <c r="CY902" s="33"/>
      <c r="CZ902" s="33"/>
      <c r="DA902" s="33"/>
      <c r="DB902" s="33"/>
      <c r="DC902" s="33"/>
      <c r="DD902" s="33"/>
      <c r="DE902" s="33"/>
      <c r="DF902" s="33"/>
      <c r="DG902" s="33"/>
      <c r="DH902" s="33"/>
      <c r="DI902" s="33"/>
      <c r="DJ902" s="33"/>
      <c r="DK902" s="33"/>
      <c r="DL902" s="33"/>
      <c r="DM902" s="33"/>
      <c r="DN902" s="33"/>
      <c r="DO902" s="33"/>
      <c r="DP902" s="33"/>
      <c r="DQ902" s="33"/>
      <c r="DR902" s="33"/>
      <c r="DS902" s="33"/>
      <c r="DT902" s="33"/>
      <c r="DU902" s="33"/>
      <c r="DV902" s="33"/>
      <c r="DW902" s="33"/>
      <c r="DX902" s="33"/>
      <c r="DY902" s="33"/>
      <c r="DZ902" s="33"/>
      <c r="EA902" s="33"/>
      <c r="EB902" s="33"/>
      <c r="EC902" s="33"/>
      <c r="ED902" s="33"/>
      <c r="EE902" s="33"/>
      <c r="EF902" s="33"/>
      <c r="EG902" s="33"/>
      <c r="EH902" s="33"/>
      <c r="EI902" s="33"/>
      <c r="EJ902" s="33"/>
      <c r="EK902" s="33"/>
      <c r="EL902" s="33"/>
      <c r="EM902" s="33"/>
      <c r="EN902" s="33"/>
      <c r="EO902" s="33"/>
      <c r="EP902" s="33"/>
      <c r="EQ902" s="33"/>
      <c r="ER902" s="33"/>
      <c r="ES902" s="33"/>
      <c r="ET902" s="33"/>
      <c r="EU902" s="33"/>
      <c r="EV902" s="33"/>
      <c r="EW902" s="33"/>
      <c r="EX902" s="33"/>
      <c r="EY902" s="33"/>
      <c r="EZ902" s="33"/>
      <c r="FA902" s="33"/>
      <c r="FB902" s="33"/>
      <c r="FC902" s="33"/>
      <c r="FD902" s="33"/>
      <c r="FE902" s="33"/>
      <c r="FF902" s="33"/>
      <c r="FG902" s="33"/>
      <c r="FH902" s="33"/>
      <c r="FI902" s="33"/>
      <c r="FJ902" s="33"/>
      <c r="FK902" s="33"/>
      <c r="FL902" s="33"/>
      <c r="FM902" s="33"/>
      <c r="FN902" s="33"/>
      <c r="FO902" s="33"/>
      <c r="FP902" s="33"/>
      <c r="FQ902" s="33"/>
      <c r="FR902" s="33"/>
      <c r="FS902" s="33"/>
      <c r="FT902" s="33"/>
      <c r="FU902" s="33"/>
      <c r="FV902" s="33"/>
      <c r="FW902" s="33"/>
      <c r="FX902" s="33"/>
      <c r="FY902" s="33"/>
      <c r="FZ902" s="33"/>
      <c r="GA902" s="33"/>
      <c r="GB902" s="33"/>
      <c r="GC902" s="33"/>
      <c r="GD902" s="33"/>
      <c r="GE902" s="33"/>
      <c r="GF902" s="33"/>
      <c r="GG902" s="33"/>
      <c r="GH902" s="33"/>
      <c r="GI902" s="33"/>
      <c r="GJ902" s="33"/>
      <c r="GK902" s="33"/>
      <c r="GL902" s="33"/>
      <c r="GM902" s="33"/>
      <c r="GN902" s="33"/>
      <c r="GO902" s="33"/>
      <c r="GP902" s="33"/>
      <c r="GQ902" s="33"/>
      <c r="GR902" s="33"/>
      <c r="GS902" s="33"/>
      <c r="GT902" s="33"/>
      <c r="GU902" s="33"/>
      <c r="GV902" s="33"/>
      <c r="GW902" s="33"/>
      <c r="GX902" s="33"/>
      <c r="GY902" s="33"/>
      <c r="GZ902" s="33"/>
      <c r="HA902" s="33"/>
      <c r="HB902" s="33"/>
      <c r="HC902" s="33"/>
      <c r="HD902" s="33"/>
      <c r="HE902" s="33"/>
      <c r="HF902" s="33"/>
      <c r="HG902" s="33"/>
      <c r="HH902" s="33"/>
      <c r="HI902" s="33"/>
      <c r="HJ902" s="33"/>
      <c r="HK902" s="33"/>
      <c r="HL902" s="33"/>
      <c r="HM902" s="33"/>
      <c r="HN902" s="33"/>
      <c r="HO902" s="33"/>
      <c r="HP902" s="33"/>
      <c r="HQ902" s="33"/>
      <c r="HR902" s="33"/>
      <c r="HS902" s="33"/>
      <c r="HT902" s="33"/>
      <c r="HU902" s="33"/>
      <c r="HV902" s="33"/>
      <c r="HW902" s="33"/>
      <c r="HX902" s="33"/>
      <c r="HY902" s="33"/>
      <c r="HZ902" s="33"/>
      <c r="IA902" s="33"/>
      <c r="IB902" s="33"/>
      <c r="IC902" s="33"/>
      <c r="ID902" s="33"/>
      <c r="IE902" s="33"/>
      <c r="IF902" s="33"/>
      <c r="IG902" s="33"/>
      <c r="IH902" s="33"/>
      <c r="II902" s="33"/>
      <c r="IJ902" s="33"/>
      <c r="IK902" s="33"/>
      <c r="IL902" s="33"/>
      <c r="IM902" s="33"/>
      <c r="IN902" s="33"/>
      <c r="IO902" s="33"/>
      <c r="IP902" s="33"/>
      <c r="IQ902" s="33"/>
      <c r="IR902" s="33"/>
      <c r="IS902" s="33"/>
      <c r="IT902" s="33"/>
      <c r="IU902" s="33"/>
      <c r="IV902" s="33"/>
      <c r="IW902" s="33"/>
      <c r="IX902" s="33"/>
    </row>
    <row r="903" spans="1:258" ht="18" x14ac:dyDescent="0.25">
      <c r="A903" s="24">
        <f>LOOKUP(2,1/($A$4:$A902&lt;&gt;""),$A$4:$A902)+1</f>
        <v>895</v>
      </c>
      <c r="B903" s="25"/>
      <c r="C903" s="42"/>
      <c r="D903" s="26" t="str">
        <f ca="1">IFERROR(IF($E903="","",VLOOKUP($E903,'Currency Pairs'!$B$4:$D$1001,3,FALSE)),"")</f>
        <v/>
      </c>
      <c r="E903" s="41" t="str">
        <f ca="1">IFERROR(IF($D903="","",VLOOKUP($D903,'Currency Pairs'!$A$4:$B$1001,2,FALSE)),"")</f>
        <v/>
      </c>
      <c r="F903" s="42"/>
      <c r="G903" s="41"/>
      <c r="H903" s="41"/>
      <c r="I903" s="41"/>
      <c r="J903" s="43" t="str">
        <f t="shared" si="28"/>
        <v/>
      </c>
      <c r="K903" s="76"/>
      <c r="L903" s="41"/>
      <c r="M903" s="44"/>
      <c r="N903" s="45" t="str">
        <f>IF(OR($G903="",$L903=""),"",ROUND(IF($F903="Long",(L903-G903),(G903-L903)) * POWER(10, VLOOKUP($D903,'Currency Pairs'!$A:$C,3,FALSE)),0))</f>
        <v/>
      </c>
      <c r="O903" s="89" t="str">
        <f>IF($P903="","",(($P903+$Q903+$R903)/LOOKUP(2,1/($V$4:$V902&lt;&gt;""),$V$4:$V902)))</f>
        <v/>
      </c>
      <c r="P903" s="46"/>
      <c r="Q903" s="46"/>
      <c r="R903" s="46"/>
      <c r="S903" s="31" t="str">
        <f t="shared" si="29"/>
        <v/>
      </c>
      <c r="T903" s="63"/>
      <c r="U903" s="63"/>
      <c r="V903" s="30" t="str">
        <f>IF($P903="","",$P903+$Q903+LOOKUP(2,1/($V$4:$V902&lt;&gt;""),$V$4:$V902))</f>
        <v/>
      </c>
      <c r="W903" s="31"/>
      <c r="X903" s="31"/>
      <c r="Y903" s="32"/>
      <c r="Z903" s="32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2"/>
      <c r="AN903" s="32"/>
      <c r="AO903" s="32"/>
      <c r="AP903" s="32"/>
      <c r="AQ903" s="32"/>
      <c r="AR903" s="32"/>
      <c r="AS903" s="32"/>
      <c r="AT903" s="32"/>
      <c r="AU903" s="32"/>
      <c r="AV903" s="32"/>
      <c r="AW903" s="32"/>
      <c r="AX903" s="32"/>
      <c r="AY903" s="32"/>
      <c r="AZ903" s="32"/>
      <c r="BA903" s="32"/>
      <c r="BB903" s="32"/>
      <c r="BC903" s="32"/>
      <c r="BD903" s="32"/>
      <c r="BE903" s="32"/>
      <c r="BF903" s="32"/>
      <c r="BG903" s="32"/>
      <c r="BH903" s="32"/>
      <c r="BI903" s="32"/>
      <c r="BJ903" s="32"/>
      <c r="BK903" s="32"/>
      <c r="BL903" s="32"/>
      <c r="BM903" s="32"/>
      <c r="BN903" s="32"/>
      <c r="BO903" s="32"/>
      <c r="BP903" s="32"/>
      <c r="BQ903" s="32"/>
      <c r="BR903" s="32"/>
      <c r="BS903" s="32"/>
      <c r="BT903" s="32"/>
      <c r="BU903" s="32"/>
      <c r="BV903" s="32"/>
      <c r="BW903" s="32"/>
      <c r="BX903" s="32"/>
      <c r="BY903" s="32"/>
      <c r="BZ903" s="32"/>
      <c r="CA903" s="32"/>
      <c r="CB903" s="32"/>
      <c r="CC903" s="32"/>
      <c r="CD903" s="32"/>
      <c r="CE903" s="32"/>
      <c r="CF903" s="32"/>
      <c r="CG903" s="32"/>
      <c r="CH903" s="32"/>
      <c r="CI903" s="32"/>
      <c r="CJ903" s="32"/>
      <c r="CK903" s="32"/>
      <c r="CL903" s="32"/>
      <c r="CM903" s="32"/>
      <c r="CN903" s="32"/>
      <c r="CO903" s="32"/>
      <c r="CP903" s="32"/>
      <c r="CQ903" s="32"/>
      <c r="CR903" s="32"/>
      <c r="CS903" s="32"/>
      <c r="CT903" s="32"/>
      <c r="CU903" s="32"/>
      <c r="CV903" s="32"/>
      <c r="CW903" s="32"/>
      <c r="CX903" s="32"/>
      <c r="CY903" s="32"/>
      <c r="CZ903" s="32"/>
      <c r="DA903" s="32"/>
      <c r="DB903" s="32"/>
      <c r="DC903" s="32"/>
      <c r="DD903" s="32"/>
      <c r="DE903" s="32"/>
      <c r="DF903" s="32"/>
      <c r="DG903" s="32"/>
      <c r="DH903" s="32"/>
      <c r="DI903" s="32"/>
      <c r="DJ903" s="32"/>
      <c r="DK903" s="32"/>
      <c r="DL903" s="32"/>
      <c r="DM903" s="32"/>
      <c r="DN903" s="32"/>
      <c r="DO903" s="32"/>
      <c r="DP903" s="32"/>
      <c r="DQ903" s="32"/>
      <c r="DR903" s="32"/>
      <c r="DS903" s="32"/>
      <c r="DT903" s="32"/>
      <c r="DU903" s="32"/>
      <c r="DV903" s="32"/>
      <c r="DW903" s="32"/>
      <c r="DX903" s="32"/>
      <c r="DY903" s="32"/>
      <c r="DZ903" s="32"/>
      <c r="EA903" s="32"/>
      <c r="EB903" s="32"/>
      <c r="EC903" s="32"/>
      <c r="ED903" s="32"/>
      <c r="EE903" s="32"/>
      <c r="EF903" s="32"/>
      <c r="EG903" s="32"/>
      <c r="EH903" s="32"/>
      <c r="EI903" s="32"/>
      <c r="EJ903" s="32"/>
      <c r="EK903" s="32"/>
      <c r="EL903" s="32"/>
      <c r="EM903" s="32"/>
      <c r="EN903" s="32"/>
      <c r="EO903" s="32"/>
      <c r="EP903" s="32"/>
      <c r="EQ903" s="32"/>
      <c r="ER903" s="32"/>
      <c r="ES903" s="32"/>
      <c r="ET903" s="32"/>
      <c r="EU903" s="32"/>
      <c r="EV903" s="32"/>
      <c r="EW903" s="32"/>
      <c r="EX903" s="32"/>
      <c r="EY903" s="32"/>
      <c r="EZ903" s="32"/>
      <c r="FA903" s="32"/>
      <c r="FB903" s="32"/>
      <c r="FC903" s="32"/>
      <c r="FD903" s="32"/>
      <c r="FE903" s="32"/>
      <c r="FF903" s="32"/>
      <c r="FG903" s="32"/>
      <c r="FH903" s="32"/>
      <c r="FI903" s="32"/>
      <c r="FJ903" s="32"/>
      <c r="FK903" s="32"/>
      <c r="FL903" s="32"/>
      <c r="FM903" s="32"/>
      <c r="FN903" s="32"/>
      <c r="FO903" s="32"/>
      <c r="FP903" s="32"/>
      <c r="FQ903" s="32"/>
      <c r="FR903" s="32"/>
      <c r="FS903" s="32"/>
      <c r="FT903" s="32"/>
      <c r="FU903" s="32"/>
      <c r="FV903" s="32"/>
      <c r="FW903" s="32"/>
      <c r="FX903" s="32"/>
      <c r="FY903" s="32"/>
      <c r="FZ903" s="32"/>
      <c r="GA903" s="32"/>
      <c r="GB903" s="32"/>
      <c r="GC903" s="32"/>
      <c r="GD903" s="32"/>
      <c r="GE903" s="32"/>
      <c r="GF903" s="32"/>
      <c r="GG903" s="32"/>
      <c r="GH903" s="32"/>
      <c r="GI903" s="32"/>
      <c r="GJ903" s="32"/>
      <c r="GK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</row>
    <row r="904" spans="1:258" ht="18" x14ac:dyDescent="0.25">
      <c r="A904" s="33">
        <f>LOOKUP(2,1/($A$4:$A903&lt;&gt;""),$A$4:$A903)+1</f>
        <v>896</v>
      </c>
      <c r="B904" s="34"/>
      <c r="C904" s="48"/>
      <c r="D904" s="35" t="str">
        <f ca="1">IFERROR(IF($E904="","",VLOOKUP($E904,'Currency Pairs'!$B$4:$D$1001,3,FALSE)),"")</f>
        <v/>
      </c>
      <c r="E904" s="47" t="str">
        <f ca="1">IFERROR(IF($D904="","",VLOOKUP($D904,'Currency Pairs'!$A$4:$B$1001,2,FALSE)),"")</f>
        <v/>
      </c>
      <c r="F904" s="48"/>
      <c r="G904" s="47"/>
      <c r="H904" s="47"/>
      <c r="I904" s="47"/>
      <c r="J904" s="49" t="str">
        <f t="shared" si="28"/>
        <v/>
      </c>
      <c r="K904" s="77"/>
      <c r="L904" s="47"/>
      <c r="M904" s="50"/>
      <c r="N904" s="51" t="str">
        <f>IF(OR($G904="",$L904=""),"",ROUND(IF($F904="Long",(L904-G904),(G904-L904)) * POWER(10, VLOOKUP($D904,'Currency Pairs'!$A:$C,3,FALSE)),0))</f>
        <v/>
      </c>
      <c r="O904" s="93" t="str">
        <f>IF($P904="","",(($P904+$Q904+$R904)/LOOKUP(2,1/($V$4:$V903&lt;&gt;""),$V$4:$V903)))</f>
        <v/>
      </c>
      <c r="P904" s="52"/>
      <c r="Q904" s="52"/>
      <c r="R904" s="52"/>
      <c r="S904" s="40" t="str">
        <f t="shared" si="29"/>
        <v/>
      </c>
      <c r="T904" s="64"/>
      <c r="U904" s="64"/>
      <c r="V904" s="39" t="str">
        <f>IF($P904="","",$P904+$Q904+LOOKUP(2,1/($V$4:$V903&lt;&gt;""),$V$4:$V903))</f>
        <v/>
      </c>
      <c r="W904" s="40"/>
      <c r="X904" s="40"/>
      <c r="Y904" s="33"/>
      <c r="Z904" s="33"/>
      <c r="AA904" s="33"/>
      <c r="AB904" s="33"/>
      <c r="AC904" s="33"/>
      <c r="AD904" s="33"/>
      <c r="AE904" s="33"/>
      <c r="AF904" s="33"/>
      <c r="AG904" s="33"/>
      <c r="AH904" s="33"/>
      <c r="AI904" s="33"/>
      <c r="AJ904" s="33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  <c r="BY904" s="33"/>
      <c r="BZ904" s="33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  <c r="CY904" s="33"/>
      <c r="CZ904" s="33"/>
      <c r="DA904" s="33"/>
      <c r="DB904" s="33"/>
      <c r="DC904" s="33"/>
      <c r="DD904" s="33"/>
      <c r="DE904" s="33"/>
      <c r="DF904" s="33"/>
      <c r="DG904" s="33"/>
      <c r="DH904" s="33"/>
      <c r="DI904" s="33"/>
      <c r="DJ904" s="33"/>
      <c r="DK904" s="33"/>
      <c r="DL904" s="33"/>
      <c r="DM904" s="33"/>
      <c r="DN904" s="33"/>
      <c r="DO904" s="33"/>
      <c r="DP904" s="33"/>
      <c r="DQ904" s="33"/>
      <c r="DR904" s="33"/>
      <c r="DS904" s="33"/>
      <c r="DT904" s="33"/>
      <c r="DU904" s="33"/>
      <c r="DV904" s="33"/>
      <c r="DW904" s="33"/>
      <c r="DX904" s="33"/>
      <c r="DY904" s="33"/>
      <c r="DZ904" s="33"/>
      <c r="EA904" s="33"/>
      <c r="EB904" s="33"/>
      <c r="EC904" s="33"/>
      <c r="ED904" s="33"/>
      <c r="EE904" s="33"/>
      <c r="EF904" s="33"/>
      <c r="EG904" s="33"/>
      <c r="EH904" s="33"/>
      <c r="EI904" s="33"/>
      <c r="EJ904" s="33"/>
      <c r="EK904" s="33"/>
      <c r="EL904" s="33"/>
      <c r="EM904" s="33"/>
      <c r="EN904" s="33"/>
      <c r="EO904" s="33"/>
      <c r="EP904" s="33"/>
      <c r="EQ904" s="33"/>
      <c r="ER904" s="33"/>
      <c r="ES904" s="33"/>
      <c r="ET904" s="33"/>
      <c r="EU904" s="33"/>
      <c r="EV904" s="33"/>
      <c r="EW904" s="33"/>
      <c r="EX904" s="33"/>
      <c r="EY904" s="33"/>
      <c r="EZ904" s="33"/>
      <c r="FA904" s="33"/>
      <c r="FB904" s="33"/>
      <c r="FC904" s="33"/>
      <c r="FD904" s="33"/>
      <c r="FE904" s="33"/>
      <c r="FF904" s="33"/>
      <c r="FG904" s="33"/>
      <c r="FH904" s="33"/>
      <c r="FI904" s="33"/>
      <c r="FJ904" s="33"/>
      <c r="FK904" s="33"/>
      <c r="FL904" s="33"/>
      <c r="FM904" s="33"/>
      <c r="FN904" s="33"/>
      <c r="FO904" s="33"/>
      <c r="FP904" s="33"/>
      <c r="FQ904" s="33"/>
      <c r="FR904" s="33"/>
      <c r="FS904" s="33"/>
      <c r="FT904" s="33"/>
      <c r="FU904" s="33"/>
      <c r="FV904" s="33"/>
      <c r="FW904" s="33"/>
      <c r="FX904" s="33"/>
      <c r="FY904" s="33"/>
      <c r="FZ904" s="33"/>
      <c r="GA904" s="33"/>
      <c r="GB904" s="33"/>
      <c r="GC904" s="33"/>
      <c r="GD904" s="33"/>
      <c r="GE904" s="33"/>
      <c r="GF904" s="33"/>
      <c r="GG904" s="33"/>
      <c r="GH904" s="33"/>
      <c r="GI904" s="33"/>
      <c r="GJ904" s="33"/>
      <c r="GK904" s="33"/>
      <c r="GL904" s="33"/>
      <c r="GM904" s="33"/>
      <c r="GN904" s="33"/>
      <c r="GO904" s="33"/>
      <c r="GP904" s="33"/>
      <c r="GQ904" s="33"/>
      <c r="GR904" s="33"/>
      <c r="GS904" s="33"/>
      <c r="GT904" s="33"/>
      <c r="GU904" s="33"/>
      <c r="GV904" s="33"/>
      <c r="GW904" s="33"/>
      <c r="GX904" s="33"/>
      <c r="GY904" s="33"/>
      <c r="GZ904" s="33"/>
      <c r="HA904" s="33"/>
      <c r="HB904" s="33"/>
      <c r="HC904" s="33"/>
      <c r="HD904" s="33"/>
      <c r="HE904" s="33"/>
      <c r="HF904" s="33"/>
      <c r="HG904" s="33"/>
      <c r="HH904" s="33"/>
      <c r="HI904" s="33"/>
      <c r="HJ904" s="33"/>
      <c r="HK904" s="33"/>
      <c r="HL904" s="33"/>
      <c r="HM904" s="33"/>
      <c r="HN904" s="33"/>
      <c r="HO904" s="33"/>
      <c r="HP904" s="33"/>
      <c r="HQ904" s="33"/>
      <c r="HR904" s="33"/>
      <c r="HS904" s="33"/>
      <c r="HT904" s="33"/>
      <c r="HU904" s="33"/>
      <c r="HV904" s="33"/>
      <c r="HW904" s="33"/>
      <c r="HX904" s="33"/>
      <c r="HY904" s="33"/>
      <c r="HZ904" s="33"/>
      <c r="IA904" s="33"/>
      <c r="IB904" s="33"/>
      <c r="IC904" s="33"/>
      <c r="ID904" s="33"/>
      <c r="IE904" s="33"/>
      <c r="IF904" s="33"/>
      <c r="IG904" s="33"/>
      <c r="IH904" s="33"/>
      <c r="II904" s="33"/>
      <c r="IJ904" s="33"/>
      <c r="IK904" s="33"/>
      <c r="IL904" s="33"/>
      <c r="IM904" s="33"/>
      <c r="IN904" s="33"/>
      <c r="IO904" s="33"/>
      <c r="IP904" s="33"/>
      <c r="IQ904" s="33"/>
      <c r="IR904" s="33"/>
      <c r="IS904" s="33"/>
      <c r="IT904" s="33"/>
      <c r="IU904" s="33"/>
      <c r="IV904" s="33"/>
      <c r="IW904" s="33"/>
      <c r="IX904" s="33"/>
    </row>
    <row r="905" spans="1:258" ht="18" x14ac:dyDescent="0.25">
      <c r="A905" s="24">
        <f>LOOKUP(2,1/($A$4:$A904&lt;&gt;""),$A$4:$A904)+1</f>
        <v>897</v>
      </c>
      <c r="B905" s="25"/>
      <c r="C905" s="42"/>
      <c r="D905" s="26" t="str">
        <f ca="1">IFERROR(IF($E905="","",VLOOKUP($E905,'Currency Pairs'!$B$4:$D$1001,3,FALSE)),"")</f>
        <v/>
      </c>
      <c r="E905" s="41" t="str">
        <f ca="1">IFERROR(IF($D905="","",VLOOKUP($D905,'Currency Pairs'!$A$4:$B$1001,2,FALSE)),"")</f>
        <v/>
      </c>
      <c r="F905" s="42"/>
      <c r="G905" s="41"/>
      <c r="H905" s="41"/>
      <c r="I905" s="41"/>
      <c r="J905" s="43" t="str">
        <f t="shared" si="28"/>
        <v/>
      </c>
      <c r="K905" s="76"/>
      <c r="L905" s="41"/>
      <c r="M905" s="44"/>
      <c r="N905" s="45" t="str">
        <f>IF(OR($G905="",$L905=""),"",ROUND(IF($F905="Long",(L905-G905),(G905-L905)) * POWER(10, VLOOKUP($D905,'Currency Pairs'!$A:$C,3,FALSE)),0))</f>
        <v/>
      </c>
      <c r="O905" s="89" t="str">
        <f>IF($P905="","",(($P905+$Q905+$R905)/LOOKUP(2,1/($V$4:$V904&lt;&gt;""),$V$4:$V904)))</f>
        <v/>
      </c>
      <c r="P905" s="46"/>
      <c r="Q905" s="46"/>
      <c r="R905" s="46"/>
      <c r="S905" s="31" t="str">
        <f t="shared" si="29"/>
        <v/>
      </c>
      <c r="T905" s="63"/>
      <c r="U905" s="63"/>
      <c r="V905" s="30" t="str">
        <f>IF($P905="","",$P905+$Q905+LOOKUP(2,1/($V$4:$V904&lt;&gt;""),$V$4:$V904))</f>
        <v/>
      </c>
      <c r="W905" s="31"/>
      <c r="X905" s="31"/>
      <c r="Y905" s="32"/>
      <c r="Z905" s="32"/>
      <c r="AA905" s="32"/>
      <c r="AB905" s="32"/>
      <c r="AC905" s="32"/>
      <c r="AD905" s="32"/>
      <c r="AE905" s="32"/>
      <c r="AF905" s="32"/>
      <c r="AG905" s="32"/>
      <c r="AH905" s="32"/>
      <c r="AI905" s="32"/>
      <c r="AJ905" s="32"/>
      <c r="AK905" s="32"/>
      <c r="AL905" s="32"/>
      <c r="AM905" s="32"/>
      <c r="AN905" s="32"/>
      <c r="AO905" s="32"/>
      <c r="AP905" s="32"/>
      <c r="AQ905" s="32"/>
      <c r="AR905" s="32"/>
      <c r="AS905" s="32"/>
      <c r="AT905" s="32"/>
      <c r="AU905" s="32"/>
      <c r="AV905" s="32"/>
      <c r="AW905" s="32"/>
      <c r="AX905" s="32"/>
      <c r="AY905" s="32"/>
      <c r="AZ905" s="32"/>
      <c r="BA905" s="32"/>
      <c r="BB905" s="32"/>
      <c r="BC905" s="32"/>
      <c r="BD905" s="32"/>
      <c r="BE905" s="32"/>
      <c r="BF905" s="32"/>
      <c r="BG905" s="32"/>
      <c r="BH905" s="32"/>
      <c r="BI905" s="32"/>
      <c r="BJ905" s="32"/>
      <c r="BK905" s="32"/>
      <c r="BL905" s="32"/>
      <c r="BM905" s="32"/>
      <c r="BN905" s="32"/>
      <c r="BO905" s="32"/>
      <c r="BP905" s="32"/>
      <c r="BQ905" s="32"/>
      <c r="BR905" s="32"/>
      <c r="BS905" s="32"/>
      <c r="BT905" s="32"/>
      <c r="BU905" s="32"/>
      <c r="BV905" s="32"/>
      <c r="BW905" s="32"/>
      <c r="BX905" s="32"/>
      <c r="BY905" s="32"/>
      <c r="BZ905" s="32"/>
      <c r="CA905" s="32"/>
      <c r="CB905" s="32"/>
      <c r="CC905" s="32"/>
      <c r="CD905" s="32"/>
      <c r="CE905" s="32"/>
      <c r="CF905" s="32"/>
      <c r="CG905" s="32"/>
      <c r="CH905" s="32"/>
      <c r="CI905" s="32"/>
      <c r="CJ905" s="32"/>
      <c r="CK905" s="32"/>
      <c r="CL905" s="32"/>
      <c r="CM905" s="32"/>
      <c r="CN905" s="32"/>
      <c r="CO905" s="32"/>
      <c r="CP905" s="32"/>
      <c r="CQ905" s="32"/>
      <c r="CR905" s="32"/>
      <c r="CS905" s="32"/>
      <c r="CT905" s="32"/>
      <c r="CU905" s="32"/>
      <c r="CV905" s="32"/>
      <c r="CW905" s="32"/>
      <c r="CX905" s="32"/>
      <c r="CY905" s="32"/>
      <c r="CZ905" s="32"/>
      <c r="DA905" s="32"/>
      <c r="DB905" s="32"/>
      <c r="DC905" s="32"/>
      <c r="DD905" s="32"/>
      <c r="DE905" s="32"/>
      <c r="DF905" s="32"/>
      <c r="DG905" s="32"/>
      <c r="DH905" s="32"/>
      <c r="DI905" s="32"/>
      <c r="DJ905" s="32"/>
      <c r="DK905" s="32"/>
      <c r="DL905" s="32"/>
      <c r="DM905" s="32"/>
      <c r="DN905" s="32"/>
      <c r="DO905" s="32"/>
      <c r="DP905" s="32"/>
      <c r="DQ905" s="32"/>
      <c r="DR905" s="32"/>
      <c r="DS905" s="32"/>
      <c r="DT905" s="32"/>
      <c r="DU905" s="32"/>
      <c r="DV905" s="32"/>
      <c r="DW905" s="32"/>
      <c r="DX905" s="32"/>
      <c r="DY905" s="32"/>
      <c r="DZ905" s="32"/>
      <c r="EA905" s="32"/>
      <c r="EB905" s="32"/>
      <c r="EC905" s="32"/>
      <c r="ED905" s="32"/>
      <c r="EE905" s="32"/>
      <c r="EF905" s="32"/>
      <c r="EG905" s="32"/>
      <c r="EH905" s="32"/>
      <c r="EI905" s="32"/>
      <c r="EJ905" s="32"/>
      <c r="EK905" s="32"/>
      <c r="EL905" s="32"/>
      <c r="EM905" s="32"/>
      <c r="EN905" s="32"/>
      <c r="EO905" s="32"/>
      <c r="EP905" s="32"/>
      <c r="EQ905" s="32"/>
      <c r="ER905" s="32"/>
      <c r="ES905" s="32"/>
      <c r="ET905" s="32"/>
      <c r="EU905" s="32"/>
      <c r="EV905" s="32"/>
      <c r="EW905" s="32"/>
      <c r="EX905" s="32"/>
      <c r="EY905" s="32"/>
      <c r="EZ905" s="32"/>
      <c r="FA905" s="32"/>
      <c r="FB905" s="32"/>
      <c r="FC905" s="32"/>
      <c r="FD905" s="32"/>
      <c r="FE905" s="32"/>
      <c r="FF905" s="32"/>
      <c r="FG905" s="32"/>
      <c r="FH905" s="32"/>
      <c r="FI905" s="32"/>
      <c r="FJ905" s="32"/>
      <c r="FK905" s="32"/>
      <c r="FL905" s="32"/>
      <c r="FM905" s="32"/>
      <c r="FN905" s="32"/>
      <c r="FO905" s="32"/>
      <c r="FP905" s="32"/>
      <c r="FQ905" s="32"/>
      <c r="FR905" s="32"/>
      <c r="FS905" s="32"/>
      <c r="FT905" s="32"/>
      <c r="FU905" s="32"/>
      <c r="FV905" s="32"/>
      <c r="FW905" s="32"/>
      <c r="FX905" s="32"/>
      <c r="FY905" s="32"/>
      <c r="FZ905" s="32"/>
      <c r="GA905" s="32"/>
      <c r="GB905" s="32"/>
      <c r="GC905" s="32"/>
      <c r="GD905" s="32"/>
      <c r="GE905" s="32"/>
      <c r="GF905" s="32"/>
      <c r="GG905" s="32"/>
      <c r="GH905" s="32"/>
      <c r="GI905" s="32"/>
      <c r="GJ905" s="32"/>
      <c r="GK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</row>
    <row r="906" spans="1:258" ht="18" x14ac:dyDescent="0.25">
      <c r="A906" s="33">
        <f>LOOKUP(2,1/($A$4:$A905&lt;&gt;""),$A$4:$A905)+1</f>
        <v>898</v>
      </c>
      <c r="B906" s="34"/>
      <c r="C906" s="48"/>
      <c r="D906" s="35" t="str">
        <f ca="1">IFERROR(IF($E906="","",VLOOKUP($E906,'Currency Pairs'!$B$4:$D$1001,3,FALSE)),"")</f>
        <v/>
      </c>
      <c r="E906" s="47" t="str">
        <f ca="1">IFERROR(IF($D906="","",VLOOKUP($D906,'Currency Pairs'!$A$4:$B$1001,2,FALSE)),"")</f>
        <v/>
      </c>
      <c r="F906" s="48"/>
      <c r="G906" s="47"/>
      <c r="H906" s="47"/>
      <c r="I906" s="47"/>
      <c r="J906" s="49" t="str">
        <f t="shared" si="28"/>
        <v/>
      </c>
      <c r="K906" s="77"/>
      <c r="L906" s="47"/>
      <c r="M906" s="50"/>
      <c r="N906" s="51" t="str">
        <f>IF(OR($G906="",$L906=""),"",ROUND(IF($F906="Long",(L906-G906),(G906-L906)) * POWER(10, VLOOKUP($D906,'Currency Pairs'!$A:$C,3,FALSE)),0))</f>
        <v/>
      </c>
      <c r="O906" s="93" t="str">
        <f>IF($P906="","",(($P906+$Q906+$R906)/LOOKUP(2,1/($V$4:$V905&lt;&gt;""),$V$4:$V905)))</f>
        <v/>
      </c>
      <c r="P906" s="52"/>
      <c r="Q906" s="52"/>
      <c r="R906" s="52"/>
      <c r="S906" s="40" t="str">
        <f t="shared" si="29"/>
        <v/>
      </c>
      <c r="T906" s="64"/>
      <c r="U906" s="64"/>
      <c r="V906" s="39" t="str">
        <f>IF($P906="","",$P906+$Q906+LOOKUP(2,1/($V$4:$V905&lt;&gt;""),$V$4:$V905))</f>
        <v/>
      </c>
      <c r="W906" s="40"/>
      <c r="X906" s="40"/>
      <c r="Y906" s="33"/>
      <c r="Z906" s="33"/>
      <c r="AA906" s="33"/>
      <c r="AB906" s="33"/>
      <c r="AC906" s="33"/>
      <c r="AD906" s="33"/>
      <c r="AE906" s="33"/>
      <c r="AF906" s="33"/>
      <c r="AG906" s="33"/>
      <c r="AH906" s="33"/>
      <c r="AI906" s="33"/>
      <c r="AJ906" s="33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  <c r="CY906" s="33"/>
      <c r="CZ906" s="33"/>
      <c r="DA906" s="33"/>
      <c r="DB906" s="33"/>
      <c r="DC906" s="33"/>
      <c r="DD906" s="33"/>
      <c r="DE906" s="33"/>
      <c r="DF906" s="33"/>
      <c r="DG906" s="33"/>
      <c r="DH906" s="33"/>
      <c r="DI906" s="33"/>
      <c r="DJ906" s="33"/>
      <c r="DK906" s="33"/>
      <c r="DL906" s="33"/>
      <c r="DM906" s="33"/>
      <c r="DN906" s="33"/>
      <c r="DO906" s="33"/>
      <c r="DP906" s="33"/>
      <c r="DQ906" s="33"/>
      <c r="DR906" s="33"/>
      <c r="DS906" s="33"/>
      <c r="DT906" s="33"/>
      <c r="DU906" s="33"/>
      <c r="DV906" s="33"/>
      <c r="DW906" s="33"/>
      <c r="DX906" s="33"/>
      <c r="DY906" s="33"/>
      <c r="DZ906" s="33"/>
      <c r="EA906" s="33"/>
      <c r="EB906" s="33"/>
      <c r="EC906" s="33"/>
      <c r="ED906" s="33"/>
      <c r="EE906" s="33"/>
      <c r="EF906" s="33"/>
      <c r="EG906" s="33"/>
      <c r="EH906" s="33"/>
      <c r="EI906" s="33"/>
      <c r="EJ906" s="33"/>
      <c r="EK906" s="33"/>
      <c r="EL906" s="33"/>
      <c r="EM906" s="33"/>
      <c r="EN906" s="33"/>
      <c r="EO906" s="33"/>
      <c r="EP906" s="33"/>
      <c r="EQ906" s="33"/>
      <c r="ER906" s="33"/>
      <c r="ES906" s="33"/>
      <c r="ET906" s="33"/>
      <c r="EU906" s="33"/>
      <c r="EV906" s="33"/>
      <c r="EW906" s="33"/>
      <c r="EX906" s="33"/>
      <c r="EY906" s="33"/>
      <c r="EZ906" s="33"/>
      <c r="FA906" s="33"/>
      <c r="FB906" s="33"/>
      <c r="FC906" s="33"/>
      <c r="FD906" s="33"/>
      <c r="FE906" s="33"/>
      <c r="FF906" s="33"/>
      <c r="FG906" s="33"/>
      <c r="FH906" s="33"/>
      <c r="FI906" s="33"/>
      <c r="FJ906" s="33"/>
      <c r="FK906" s="33"/>
      <c r="FL906" s="33"/>
      <c r="FM906" s="33"/>
      <c r="FN906" s="33"/>
      <c r="FO906" s="33"/>
      <c r="FP906" s="33"/>
      <c r="FQ906" s="33"/>
      <c r="FR906" s="33"/>
      <c r="FS906" s="33"/>
      <c r="FT906" s="33"/>
      <c r="FU906" s="33"/>
      <c r="FV906" s="33"/>
      <c r="FW906" s="33"/>
      <c r="FX906" s="33"/>
      <c r="FY906" s="33"/>
      <c r="FZ906" s="33"/>
      <c r="GA906" s="33"/>
      <c r="GB906" s="33"/>
      <c r="GC906" s="33"/>
      <c r="GD906" s="33"/>
      <c r="GE906" s="33"/>
      <c r="GF906" s="33"/>
      <c r="GG906" s="33"/>
      <c r="GH906" s="33"/>
      <c r="GI906" s="33"/>
      <c r="GJ906" s="33"/>
      <c r="GK906" s="33"/>
      <c r="GL906" s="33"/>
      <c r="GM906" s="33"/>
      <c r="GN906" s="33"/>
      <c r="GO906" s="33"/>
      <c r="GP906" s="33"/>
      <c r="GQ906" s="33"/>
      <c r="GR906" s="33"/>
      <c r="GS906" s="33"/>
      <c r="GT906" s="33"/>
      <c r="GU906" s="33"/>
      <c r="GV906" s="33"/>
      <c r="GW906" s="33"/>
      <c r="GX906" s="33"/>
      <c r="GY906" s="33"/>
      <c r="GZ906" s="33"/>
      <c r="HA906" s="33"/>
      <c r="HB906" s="33"/>
      <c r="HC906" s="33"/>
      <c r="HD906" s="33"/>
      <c r="HE906" s="33"/>
      <c r="HF906" s="33"/>
      <c r="HG906" s="33"/>
      <c r="HH906" s="33"/>
      <c r="HI906" s="33"/>
      <c r="HJ906" s="33"/>
      <c r="HK906" s="33"/>
      <c r="HL906" s="33"/>
      <c r="HM906" s="33"/>
      <c r="HN906" s="33"/>
      <c r="HO906" s="33"/>
      <c r="HP906" s="33"/>
      <c r="HQ906" s="33"/>
      <c r="HR906" s="33"/>
      <c r="HS906" s="33"/>
      <c r="HT906" s="33"/>
      <c r="HU906" s="33"/>
      <c r="HV906" s="33"/>
      <c r="HW906" s="33"/>
      <c r="HX906" s="33"/>
      <c r="HY906" s="33"/>
      <c r="HZ906" s="33"/>
      <c r="IA906" s="33"/>
      <c r="IB906" s="33"/>
      <c r="IC906" s="33"/>
      <c r="ID906" s="33"/>
      <c r="IE906" s="33"/>
      <c r="IF906" s="33"/>
      <c r="IG906" s="33"/>
      <c r="IH906" s="33"/>
      <c r="II906" s="33"/>
      <c r="IJ906" s="33"/>
      <c r="IK906" s="33"/>
      <c r="IL906" s="33"/>
      <c r="IM906" s="33"/>
      <c r="IN906" s="33"/>
      <c r="IO906" s="33"/>
      <c r="IP906" s="33"/>
      <c r="IQ906" s="33"/>
      <c r="IR906" s="33"/>
      <c r="IS906" s="33"/>
      <c r="IT906" s="33"/>
      <c r="IU906" s="33"/>
      <c r="IV906" s="33"/>
      <c r="IW906" s="33"/>
      <c r="IX906" s="33"/>
    </row>
    <row r="907" spans="1:258" ht="18" x14ac:dyDescent="0.25">
      <c r="A907" s="24">
        <f>LOOKUP(2,1/($A$4:$A906&lt;&gt;""),$A$4:$A906)+1</f>
        <v>899</v>
      </c>
      <c r="B907" s="25"/>
      <c r="C907" s="42"/>
      <c r="D907" s="26" t="str">
        <f ca="1">IFERROR(IF($E907="","",VLOOKUP($E907,'Currency Pairs'!$B$4:$D$1001,3,FALSE)),"")</f>
        <v/>
      </c>
      <c r="E907" s="41" t="str">
        <f ca="1">IFERROR(IF($D907="","",VLOOKUP($D907,'Currency Pairs'!$A$4:$B$1001,2,FALSE)),"")</f>
        <v/>
      </c>
      <c r="F907" s="42"/>
      <c r="G907" s="41"/>
      <c r="H907" s="41"/>
      <c r="I907" s="41"/>
      <c r="J907" s="43" t="str">
        <f t="shared" si="28"/>
        <v/>
      </c>
      <c r="K907" s="76"/>
      <c r="L907" s="41"/>
      <c r="M907" s="44"/>
      <c r="N907" s="45" t="str">
        <f>IF(OR($G907="",$L907=""),"",ROUND(IF($F907="Long",(L907-G907),(G907-L907)) * POWER(10, VLOOKUP($D907,'Currency Pairs'!$A:$C,3,FALSE)),0))</f>
        <v/>
      </c>
      <c r="O907" s="89" t="str">
        <f>IF($P907="","",(($P907+$Q907+$R907)/LOOKUP(2,1/($V$4:$V906&lt;&gt;""),$V$4:$V906)))</f>
        <v/>
      </c>
      <c r="P907" s="46"/>
      <c r="Q907" s="46"/>
      <c r="R907" s="46"/>
      <c r="S907" s="31" t="str">
        <f t="shared" si="29"/>
        <v/>
      </c>
      <c r="T907" s="63"/>
      <c r="U907" s="63"/>
      <c r="V907" s="30" t="str">
        <f>IF($P907="","",$P907+$Q907+LOOKUP(2,1/($V$4:$V906&lt;&gt;""),$V$4:$V906))</f>
        <v/>
      </c>
      <c r="W907" s="31"/>
      <c r="X907" s="31"/>
      <c r="Y907" s="32"/>
      <c r="Z907" s="32"/>
      <c r="AA907" s="32"/>
      <c r="AB907" s="32"/>
      <c r="AC907" s="32"/>
      <c r="AD907" s="32"/>
      <c r="AE907" s="32"/>
      <c r="AF907" s="32"/>
      <c r="AG907" s="32"/>
      <c r="AH907" s="32"/>
      <c r="AI907" s="32"/>
      <c r="AJ907" s="32"/>
      <c r="AK907" s="32"/>
      <c r="AL907" s="32"/>
      <c r="AM907" s="32"/>
      <c r="AN907" s="32"/>
      <c r="AO907" s="32"/>
      <c r="AP907" s="32"/>
      <c r="AQ907" s="32"/>
      <c r="AR907" s="32"/>
      <c r="AS907" s="32"/>
      <c r="AT907" s="32"/>
      <c r="AU907" s="32"/>
      <c r="AV907" s="32"/>
      <c r="AW907" s="32"/>
      <c r="AX907" s="32"/>
      <c r="AY907" s="32"/>
      <c r="AZ907" s="32"/>
      <c r="BA907" s="32"/>
      <c r="BB907" s="32"/>
      <c r="BC907" s="32"/>
      <c r="BD907" s="32"/>
      <c r="BE907" s="32"/>
      <c r="BF907" s="32"/>
      <c r="BG907" s="32"/>
      <c r="BH907" s="32"/>
      <c r="BI907" s="32"/>
      <c r="BJ907" s="32"/>
      <c r="BK907" s="32"/>
      <c r="BL907" s="32"/>
      <c r="BM907" s="32"/>
      <c r="BN907" s="32"/>
      <c r="BO907" s="32"/>
      <c r="BP907" s="32"/>
      <c r="BQ907" s="32"/>
      <c r="BR907" s="32"/>
      <c r="BS907" s="32"/>
      <c r="BT907" s="32"/>
      <c r="BU907" s="32"/>
      <c r="BV907" s="32"/>
      <c r="BW907" s="32"/>
      <c r="BX907" s="32"/>
      <c r="BY907" s="32"/>
      <c r="BZ907" s="32"/>
      <c r="CA907" s="32"/>
      <c r="CB907" s="32"/>
      <c r="CC907" s="32"/>
      <c r="CD907" s="32"/>
      <c r="CE907" s="32"/>
      <c r="CF907" s="32"/>
      <c r="CG907" s="32"/>
      <c r="CH907" s="32"/>
      <c r="CI907" s="32"/>
      <c r="CJ907" s="32"/>
      <c r="CK907" s="32"/>
      <c r="CL907" s="32"/>
      <c r="CM907" s="32"/>
      <c r="CN907" s="32"/>
      <c r="CO907" s="32"/>
      <c r="CP907" s="32"/>
      <c r="CQ907" s="32"/>
      <c r="CR907" s="32"/>
      <c r="CS907" s="32"/>
      <c r="CT907" s="32"/>
      <c r="CU907" s="32"/>
      <c r="CV907" s="32"/>
      <c r="CW907" s="32"/>
      <c r="CX907" s="32"/>
      <c r="CY907" s="32"/>
      <c r="CZ907" s="32"/>
      <c r="DA907" s="32"/>
      <c r="DB907" s="32"/>
      <c r="DC907" s="32"/>
      <c r="DD907" s="32"/>
      <c r="DE907" s="32"/>
      <c r="DF907" s="32"/>
      <c r="DG907" s="32"/>
      <c r="DH907" s="32"/>
      <c r="DI907" s="32"/>
      <c r="DJ907" s="32"/>
      <c r="DK907" s="32"/>
      <c r="DL907" s="32"/>
      <c r="DM907" s="32"/>
      <c r="DN907" s="32"/>
      <c r="DO907" s="32"/>
      <c r="DP907" s="32"/>
      <c r="DQ907" s="32"/>
      <c r="DR907" s="32"/>
      <c r="DS907" s="32"/>
      <c r="DT907" s="32"/>
      <c r="DU907" s="32"/>
      <c r="DV907" s="32"/>
      <c r="DW907" s="32"/>
      <c r="DX907" s="32"/>
      <c r="DY907" s="32"/>
      <c r="DZ907" s="32"/>
      <c r="EA907" s="32"/>
      <c r="EB907" s="32"/>
      <c r="EC907" s="32"/>
      <c r="ED907" s="32"/>
      <c r="EE907" s="32"/>
      <c r="EF907" s="32"/>
      <c r="EG907" s="32"/>
      <c r="EH907" s="32"/>
      <c r="EI907" s="32"/>
      <c r="EJ907" s="32"/>
      <c r="EK907" s="32"/>
      <c r="EL907" s="32"/>
      <c r="EM907" s="32"/>
      <c r="EN907" s="32"/>
      <c r="EO907" s="32"/>
      <c r="EP907" s="32"/>
      <c r="EQ907" s="32"/>
      <c r="ER907" s="32"/>
      <c r="ES907" s="32"/>
      <c r="ET907" s="32"/>
      <c r="EU907" s="32"/>
      <c r="EV907" s="32"/>
      <c r="EW907" s="32"/>
      <c r="EX907" s="32"/>
      <c r="EY907" s="32"/>
      <c r="EZ907" s="32"/>
      <c r="FA907" s="32"/>
      <c r="FB907" s="32"/>
      <c r="FC907" s="32"/>
      <c r="FD907" s="32"/>
      <c r="FE907" s="32"/>
      <c r="FF907" s="32"/>
      <c r="FG907" s="32"/>
      <c r="FH907" s="32"/>
      <c r="FI907" s="32"/>
      <c r="FJ907" s="32"/>
      <c r="FK907" s="32"/>
      <c r="FL907" s="32"/>
      <c r="FM907" s="32"/>
      <c r="FN907" s="32"/>
      <c r="FO907" s="32"/>
      <c r="FP907" s="32"/>
      <c r="FQ907" s="32"/>
      <c r="FR907" s="32"/>
      <c r="FS907" s="32"/>
      <c r="FT907" s="32"/>
      <c r="FU907" s="32"/>
      <c r="FV907" s="32"/>
      <c r="FW907" s="32"/>
      <c r="FX907" s="32"/>
      <c r="FY907" s="32"/>
      <c r="FZ907" s="32"/>
      <c r="GA907" s="32"/>
      <c r="GB907" s="32"/>
      <c r="GC907" s="32"/>
      <c r="GD907" s="32"/>
      <c r="GE907" s="32"/>
      <c r="GF907" s="32"/>
      <c r="GG907" s="32"/>
      <c r="GH907" s="32"/>
      <c r="GI907" s="32"/>
      <c r="GJ907" s="32"/>
      <c r="GK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</row>
    <row r="908" spans="1:258" ht="18" x14ac:dyDescent="0.25">
      <c r="A908" s="33">
        <f>LOOKUP(2,1/($A$4:$A907&lt;&gt;""),$A$4:$A907)+1</f>
        <v>900</v>
      </c>
      <c r="B908" s="34"/>
      <c r="C908" s="48"/>
      <c r="D908" s="35" t="str">
        <f ca="1">IFERROR(IF($E908="","",VLOOKUP($E908,'Currency Pairs'!$B$4:$D$1001,3,FALSE)),"")</f>
        <v/>
      </c>
      <c r="E908" s="47" t="str">
        <f ca="1">IFERROR(IF($D908="","",VLOOKUP($D908,'Currency Pairs'!$A$4:$B$1001,2,FALSE)),"")</f>
        <v/>
      </c>
      <c r="F908" s="48"/>
      <c r="G908" s="47"/>
      <c r="H908" s="47"/>
      <c r="I908" s="47"/>
      <c r="J908" s="49" t="str">
        <f t="shared" ref="J908:J971" si="30">IF(OR($G908="",$H908="",$I908=""),"",ROUND(ABS(($G908-$I908)/($G908-$H908)),2))</f>
        <v/>
      </c>
      <c r="K908" s="77"/>
      <c r="L908" s="47"/>
      <c r="M908" s="50"/>
      <c r="N908" s="51" t="str">
        <f>IF(OR($G908="",$L908=""),"",ROUND(IF($F908="Long",(L908-G908),(G908-L908)) * POWER(10, VLOOKUP($D908,'Currency Pairs'!$A:$C,3,FALSE)),0))</f>
        <v/>
      </c>
      <c r="O908" s="93" t="str">
        <f>IF($P908="","",(($P908+$Q908+$R908)/LOOKUP(2,1/($V$4:$V907&lt;&gt;""),$V$4:$V907)))</f>
        <v/>
      </c>
      <c r="P908" s="52"/>
      <c r="Q908" s="52"/>
      <c r="R908" s="52"/>
      <c r="S908" s="40" t="str">
        <f t="shared" si="29"/>
        <v/>
      </c>
      <c r="T908" s="64"/>
      <c r="U908" s="64"/>
      <c r="V908" s="39" t="str">
        <f>IF($P908="","",$P908+$Q908+LOOKUP(2,1/($V$4:$V907&lt;&gt;""),$V$4:$V907))</f>
        <v/>
      </c>
      <c r="W908" s="40"/>
      <c r="X908" s="40"/>
      <c r="Y908" s="33"/>
      <c r="Z908" s="33"/>
      <c r="AA908" s="33"/>
      <c r="AB908" s="33"/>
      <c r="AC908" s="33"/>
      <c r="AD908" s="33"/>
      <c r="AE908" s="33"/>
      <c r="AF908" s="33"/>
      <c r="AG908" s="33"/>
      <c r="AH908" s="33"/>
      <c r="AI908" s="33"/>
      <c r="AJ908" s="33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  <c r="BY908" s="33"/>
      <c r="BZ908" s="33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  <c r="CY908" s="33"/>
      <c r="CZ908" s="33"/>
      <c r="DA908" s="33"/>
      <c r="DB908" s="33"/>
      <c r="DC908" s="33"/>
      <c r="DD908" s="33"/>
      <c r="DE908" s="33"/>
      <c r="DF908" s="33"/>
      <c r="DG908" s="33"/>
      <c r="DH908" s="33"/>
      <c r="DI908" s="33"/>
      <c r="DJ908" s="33"/>
      <c r="DK908" s="33"/>
      <c r="DL908" s="33"/>
      <c r="DM908" s="33"/>
      <c r="DN908" s="33"/>
      <c r="DO908" s="33"/>
      <c r="DP908" s="33"/>
      <c r="DQ908" s="33"/>
      <c r="DR908" s="33"/>
      <c r="DS908" s="33"/>
      <c r="DT908" s="33"/>
      <c r="DU908" s="33"/>
      <c r="DV908" s="33"/>
      <c r="DW908" s="33"/>
      <c r="DX908" s="33"/>
      <c r="DY908" s="33"/>
      <c r="DZ908" s="33"/>
      <c r="EA908" s="33"/>
      <c r="EB908" s="33"/>
      <c r="EC908" s="33"/>
      <c r="ED908" s="33"/>
      <c r="EE908" s="33"/>
      <c r="EF908" s="33"/>
      <c r="EG908" s="33"/>
      <c r="EH908" s="33"/>
      <c r="EI908" s="33"/>
      <c r="EJ908" s="33"/>
      <c r="EK908" s="33"/>
      <c r="EL908" s="33"/>
      <c r="EM908" s="33"/>
      <c r="EN908" s="33"/>
      <c r="EO908" s="33"/>
      <c r="EP908" s="33"/>
      <c r="EQ908" s="33"/>
      <c r="ER908" s="33"/>
      <c r="ES908" s="33"/>
      <c r="ET908" s="33"/>
      <c r="EU908" s="33"/>
      <c r="EV908" s="33"/>
      <c r="EW908" s="33"/>
      <c r="EX908" s="33"/>
      <c r="EY908" s="33"/>
      <c r="EZ908" s="33"/>
      <c r="FA908" s="33"/>
      <c r="FB908" s="33"/>
      <c r="FC908" s="33"/>
      <c r="FD908" s="33"/>
      <c r="FE908" s="33"/>
      <c r="FF908" s="33"/>
      <c r="FG908" s="33"/>
      <c r="FH908" s="33"/>
      <c r="FI908" s="33"/>
      <c r="FJ908" s="33"/>
      <c r="FK908" s="33"/>
      <c r="FL908" s="33"/>
      <c r="FM908" s="33"/>
      <c r="FN908" s="33"/>
      <c r="FO908" s="33"/>
      <c r="FP908" s="33"/>
      <c r="FQ908" s="33"/>
      <c r="FR908" s="33"/>
      <c r="FS908" s="33"/>
      <c r="FT908" s="33"/>
      <c r="FU908" s="33"/>
      <c r="FV908" s="33"/>
      <c r="FW908" s="33"/>
      <c r="FX908" s="33"/>
      <c r="FY908" s="33"/>
      <c r="FZ908" s="33"/>
      <c r="GA908" s="33"/>
      <c r="GB908" s="33"/>
      <c r="GC908" s="33"/>
      <c r="GD908" s="33"/>
      <c r="GE908" s="33"/>
      <c r="GF908" s="33"/>
      <c r="GG908" s="33"/>
      <c r="GH908" s="33"/>
      <c r="GI908" s="33"/>
      <c r="GJ908" s="33"/>
      <c r="GK908" s="33"/>
      <c r="GL908" s="33"/>
      <c r="GM908" s="33"/>
      <c r="GN908" s="33"/>
      <c r="GO908" s="33"/>
      <c r="GP908" s="33"/>
      <c r="GQ908" s="33"/>
      <c r="GR908" s="33"/>
      <c r="GS908" s="33"/>
      <c r="GT908" s="33"/>
      <c r="GU908" s="33"/>
      <c r="GV908" s="33"/>
      <c r="GW908" s="33"/>
      <c r="GX908" s="33"/>
      <c r="GY908" s="33"/>
      <c r="GZ908" s="33"/>
      <c r="HA908" s="33"/>
      <c r="HB908" s="33"/>
      <c r="HC908" s="33"/>
      <c r="HD908" s="33"/>
      <c r="HE908" s="33"/>
      <c r="HF908" s="33"/>
      <c r="HG908" s="33"/>
      <c r="HH908" s="33"/>
      <c r="HI908" s="33"/>
      <c r="HJ908" s="33"/>
      <c r="HK908" s="33"/>
      <c r="HL908" s="33"/>
      <c r="HM908" s="33"/>
      <c r="HN908" s="33"/>
      <c r="HO908" s="33"/>
      <c r="HP908" s="33"/>
      <c r="HQ908" s="33"/>
      <c r="HR908" s="33"/>
      <c r="HS908" s="33"/>
      <c r="HT908" s="33"/>
      <c r="HU908" s="33"/>
      <c r="HV908" s="33"/>
      <c r="HW908" s="33"/>
      <c r="HX908" s="33"/>
      <c r="HY908" s="33"/>
      <c r="HZ908" s="33"/>
      <c r="IA908" s="33"/>
      <c r="IB908" s="33"/>
      <c r="IC908" s="33"/>
      <c r="ID908" s="33"/>
      <c r="IE908" s="33"/>
      <c r="IF908" s="33"/>
      <c r="IG908" s="33"/>
      <c r="IH908" s="33"/>
      <c r="II908" s="33"/>
      <c r="IJ908" s="33"/>
      <c r="IK908" s="33"/>
      <c r="IL908" s="33"/>
      <c r="IM908" s="33"/>
      <c r="IN908" s="33"/>
      <c r="IO908" s="33"/>
      <c r="IP908" s="33"/>
      <c r="IQ908" s="33"/>
      <c r="IR908" s="33"/>
      <c r="IS908" s="33"/>
      <c r="IT908" s="33"/>
      <c r="IU908" s="33"/>
      <c r="IV908" s="33"/>
      <c r="IW908" s="33"/>
      <c r="IX908" s="33"/>
    </row>
    <row r="909" spans="1:258" ht="18" x14ac:dyDescent="0.25">
      <c r="A909" s="24">
        <f>LOOKUP(2,1/($A$4:$A908&lt;&gt;""),$A$4:$A908)+1</f>
        <v>901</v>
      </c>
      <c r="B909" s="25"/>
      <c r="C909" s="42"/>
      <c r="D909" s="26" t="str">
        <f ca="1">IFERROR(IF($E909="","",VLOOKUP($E909,'Currency Pairs'!$B$4:$D$1001,3,FALSE)),"")</f>
        <v/>
      </c>
      <c r="E909" s="41" t="str">
        <f ca="1">IFERROR(IF($D909="","",VLOOKUP($D909,'Currency Pairs'!$A$4:$B$1001,2,FALSE)),"")</f>
        <v/>
      </c>
      <c r="F909" s="42"/>
      <c r="G909" s="41"/>
      <c r="H909" s="41"/>
      <c r="I909" s="41"/>
      <c r="J909" s="43" t="str">
        <f t="shared" si="30"/>
        <v/>
      </c>
      <c r="K909" s="76"/>
      <c r="L909" s="41"/>
      <c r="M909" s="44"/>
      <c r="N909" s="45" t="str">
        <f>IF(OR($G909="",$L909=""),"",ROUND(IF($F909="Long",(L909-G909),(G909-L909)) * POWER(10, VLOOKUP($D909,'Currency Pairs'!$A:$C,3,FALSE)),0))</f>
        <v/>
      </c>
      <c r="O909" s="89" t="str">
        <f>IF($P909="","",(($P909+$Q909+$R909)/LOOKUP(2,1/($V$4:$V908&lt;&gt;""),$V$4:$V908)))</f>
        <v/>
      </c>
      <c r="P909" s="46"/>
      <c r="Q909" s="46"/>
      <c r="R909" s="46"/>
      <c r="S909" s="31" t="str">
        <f t="shared" si="29"/>
        <v/>
      </c>
      <c r="T909" s="63"/>
      <c r="U909" s="63"/>
      <c r="V909" s="30" t="str">
        <f>IF($P909="","",$P909+$Q909+LOOKUP(2,1/($V$4:$V908&lt;&gt;""),$V$4:$V908))</f>
        <v/>
      </c>
      <c r="W909" s="31"/>
      <c r="X909" s="31"/>
      <c r="Y909" s="32"/>
      <c r="Z909" s="32"/>
      <c r="AA909" s="32"/>
      <c r="AB909" s="32"/>
      <c r="AC909" s="32"/>
      <c r="AD909" s="32"/>
      <c r="AE909" s="32"/>
      <c r="AF909" s="32"/>
      <c r="AG909" s="32"/>
      <c r="AH909" s="32"/>
      <c r="AI909" s="32"/>
      <c r="AJ909" s="32"/>
      <c r="AK909" s="32"/>
      <c r="AL909" s="32"/>
      <c r="AM909" s="32"/>
      <c r="AN909" s="32"/>
      <c r="AO909" s="32"/>
      <c r="AP909" s="32"/>
      <c r="AQ909" s="32"/>
      <c r="AR909" s="32"/>
      <c r="AS909" s="32"/>
      <c r="AT909" s="32"/>
      <c r="AU909" s="32"/>
      <c r="AV909" s="32"/>
      <c r="AW909" s="32"/>
      <c r="AX909" s="32"/>
      <c r="AY909" s="32"/>
      <c r="AZ909" s="32"/>
      <c r="BA909" s="32"/>
      <c r="BB909" s="32"/>
      <c r="BC909" s="32"/>
      <c r="BD909" s="32"/>
      <c r="BE909" s="32"/>
      <c r="BF909" s="32"/>
      <c r="BG909" s="32"/>
      <c r="BH909" s="32"/>
      <c r="BI909" s="32"/>
      <c r="BJ909" s="32"/>
      <c r="BK909" s="32"/>
      <c r="BL909" s="32"/>
      <c r="BM909" s="32"/>
      <c r="BN909" s="32"/>
      <c r="BO909" s="32"/>
      <c r="BP909" s="32"/>
      <c r="BQ909" s="32"/>
      <c r="BR909" s="32"/>
      <c r="BS909" s="32"/>
      <c r="BT909" s="32"/>
      <c r="BU909" s="32"/>
      <c r="BV909" s="32"/>
      <c r="BW909" s="32"/>
      <c r="BX909" s="32"/>
      <c r="BY909" s="32"/>
      <c r="BZ909" s="32"/>
      <c r="CA909" s="32"/>
      <c r="CB909" s="32"/>
      <c r="CC909" s="32"/>
      <c r="CD909" s="32"/>
      <c r="CE909" s="32"/>
      <c r="CF909" s="32"/>
      <c r="CG909" s="32"/>
      <c r="CH909" s="32"/>
      <c r="CI909" s="32"/>
      <c r="CJ909" s="32"/>
      <c r="CK909" s="32"/>
      <c r="CL909" s="32"/>
      <c r="CM909" s="32"/>
      <c r="CN909" s="32"/>
      <c r="CO909" s="32"/>
      <c r="CP909" s="32"/>
      <c r="CQ909" s="32"/>
      <c r="CR909" s="32"/>
      <c r="CS909" s="32"/>
      <c r="CT909" s="32"/>
      <c r="CU909" s="32"/>
      <c r="CV909" s="32"/>
      <c r="CW909" s="32"/>
      <c r="CX909" s="32"/>
      <c r="CY909" s="32"/>
      <c r="CZ909" s="32"/>
      <c r="DA909" s="32"/>
      <c r="DB909" s="32"/>
      <c r="DC909" s="32"/>
      <c r="DD909" s="32"/>
      <c r="DE909" s="32"/>
      <c r="DF909" s="32"/>
      <c r="DG909" s="32"/>
      <c r="DH909" s="32"/>
      <c r="DI909" s="32"/>
      <c r="DJ909" s="32"/>
      <c r="DK909" s="32"/>
      <c r="DL909" s="32"/>
      <c r="DM909" s="32"/>
      <c r="DN909" s="32"/>
      <c r="DO909" s="32"/>
      <c r="DP909" s="32"/>
      <c r="DQ909" s="32"/>
      <c r="DR909" s="32"/>
      <c r="DS909" s="32"/>
      <c r="DT909" s="32"/>
      <c r="DU909" s="32"/>
      <c r="DV909" s="32"/>
      <c r="DW909" s="32"/>
      <c r="DX909" s="32"/>
      <c r="DY909" s="32"/>
      <c r="DZ909" s="32"/>
      <c r="EA909" s="32"/>
      <c r="EB909" s="32"/>
      <c r="EC909" s="32"/>
      <c r="ED909" s="32"/>
      <c r="EE909" s="32"/>
      <c r="EF909" s="32"/>
      <c r="EG909" s="32"/>
      <c r="EH909" s="32"/>
      <c r="EI909" s="32"/>
      <c r="EJ909" s="32"/>
      <c r="EK909" s="32"/>
      <c r="EL909" s="32"/>
      <c r="EM909" s="32"/>
      <c r="EN909" s="32"/>
      <c r="EO909" s="32"/>
      <c r="EP909" s="32"/>
      <c r="EQ909" s="32"/>
      <c r="ER909" s="32"/>
      <c r="ES909" s="32"/>
      <c r="ET909" s="32"/>
      <c r="EU909" s="32"/>
      <c r="EV909" s="32"/>
      <c r="EW909" s="32"/>
      <c r="EX909" s="32"/>
      <c r="EY909" s="32"/>
      <c r="EZ909" s="32"/>
      <c r="FA909" s="32"/>
      <c r="FB909" s="32"/>
      <c r="FC909" s="32"/>
      <c r="FD909" s="32"/>
      <c r="FE909" s="32"/>
      <c r="FF909" s="32"/>
      <c r="FG909" s="32"/>
      <c r="FH909" s="32"/>
      <c r="FI909" s="32"/>
      <c r="FJ909" s="32"/>
      <c r="FK909" s="32"/>
      <c r="FL909" s="32"/>
      <c r="FM909" s="32"/>
      <c r="FN909" s="32"/>
      <c r="FO909" s="32"/>
      <c r="FP909" s="32"/>
      <c r="FQ909" s="32"/>
      <c r="FR909" s="32"/>
      <c r="FS909" s="32"/>
      <c r="FT909" s="32"/>
      <c r="FU909" s="32"/>
      <c r="FV909" s="32"/>
      <c r="FW909" s="32"/>
      <c r="FX909" s="32"/>
      <c r="FY909" s="32"/>
      <c r="FZ909" s="32"/>
      <c r="GA909" s="32"/>
      <c r="GB909" s="32"/>
      <c r="GC909" s="32"/>
      <c r="GD909" s="32"/>
      <c r="GE909" s="32"/>
      <c r="GF909" s="32"/>
      <c r="GG909" s="32"/>
      <c r="GH909" s="32"/>
      <c r="GI909" s="32"/>
      <c r="GJ909" s="32"/>
      <c r="GK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</row>
    <row r="910" spans="1:258" ht="18" x14ac:dyDescent="0.25">
      <c r="A910" s="33">
        <f>LOOKUP(2,1/($A$4:$A909&lt;&gt;""),$A$4:$A909)+1</f>
        <v>902</v>
      </c>
      <c r="B910" s="34"/>
      <c r="C910" s="48"/>
      <c r="D910" s="35" t="str">
        <f ca="1">IFERROR(IF($E910="","",VLOOKUP($E910,'Currency Pairs'!$B$4:$D$1001,3,FALSE)),"")</f>
        <v/>
      </c>
      <c r="E910" s="47" t="str">
        <f ca="1">IFERROR(IF($D910="","",VLOOKUP($D910,'Currency Pairs'!$A$4:$B$1001,2,FALSE)),"")</f>
        <v/>
      </c>
      <c r="F910" s="48"/>
      <c r="G910" s="47"/>
      <c r="H910" s="47"/>
      <c r="I910" s="47"/>
      <c r="J910" s="49" t="str">
        <f t="shared" si="30"/>
        <v/>
      </c>
      <c r="K910" s="77"/>
      <c r="L910" s="47"/>
      <c r="M910" s="50"/>
      <c r="N910" s="51" t="str">
        <f>IF(OR($G910="",$L910=""),"",ROUND(IF($F910="Long",(L910-G910),(G910-L910)) * POWER(10, VLOOKUP($D910,'Currency Pairs'!$A:$C,3,FALSE)),0))</f>
        <v/>
      </c>
      <c r="O910" s="93" t="str">
        <f>IF($P910="","",(($P910+$Q910+$R910)/LOOKUP(2,1/($V$4:$V909&lt;&gt;""),$V$4:$V909)))</f>
        <v/>
      </c>
      <c r="P910" s="52"/>
      <c r="Q910" s="52"/>
      <c r="R910" s="52"/>
      <c r="S910" s="40" t="str">
        <f t="shared" si="29"/>
        <v/>
      </c>
      <c r="T910" s="64"/>
      <c r="U910" s="64"/>
      <c r="V910" s="39" t="str">
        <f>IF($P910="","",$P910+$Q910+LOOKUP(2,1/($V$4:$V909&lt;&gt;""),$V$4:$V909))</f>
        <v/>
      </c>
      <c r="W910" s="40"/>
      <c r="X910" s="40"/>
      <c r="Y910" s="33"/>
      <c r="Z910" s="33"/>
      <c r="AA910" s="33"/>
      <c r="AB910" s="33"/>
      <c r="AC910" s="33"/>
      <c r="AD910" s="33"/>
      <c r="AE910" s="33"/>
      <c r="AF910" s="33"/>
      <c r="AG910" s="33"/>
      <c r="AH910" s="33"/>
      <c r="AI910" s="33"/>
      <c r="AJ910" s="33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  <c r="CY910" s="33"/>
      <c r="CZ910" s="33"/>
      <c r="DA910" s="33"/>
      <c r="DB910" s="33"/>
      <c r="DC910" s="33"/>
      <c r="DD910" s="33"/>
      <c r="DE910" s="33"/>
      <c r="DF910" s="33"/>
      <c r="DG910" s="33"/>
      <c r="DH910" s="33"/>
      <c r="DI910" s="33"/>
      <c r="DJ910" s="33"/>
      <c r="DK910" s="33"/>
      <c r="DL910" s="33"/>
      <c r="DM910" s="33"/>
      <c r="DN910" s="33"/>
      <c r="DO910" s="33"/>
      <c r="DP910" s="33"/>
      <c r="DQ910" s="33"/>
      <c r="DR910" s="33"/>
      <c r="DS910" s="33"/>
      <c r="DT910" s="33"/>
      <c r="DU910" s="33"/>
      <c r="DV910" s="33"/>
      <c r="DW910" s="33"/>
      <c r="DX910" s="33"/>
      <c r="DY910" s="33"/>
      <c r="DZ910" s="33"/>
      <c r="EA910" s="33"/>
      <c r="EB910" s="33"/>
      <c r="EC910" s="33"/>
      <c r="ED910" s="33"/>
      <c r="EE910" s="33"/>
      <c r="EF910" s="33"/>
      <c r="EG910" s="33"/>
      <c r="EH910" s="33"/>
      <c r="EI910" s="33"/>
      <c r="EJ910" s="33"/>
      <c r="EK910" s="33"/>
      <c r="EL910" s="33"/>
      <c r="EM910" s="33"/>
      <c r="EN910" s="33"/>
      <c r="EO910" s="33"/>
      <c r="EP910" s="33"/>
      <c r="EQ910" s="33"/>
      <c r="ER910" s="33"/>
      <c r="ES910" s="33"/>
      <c r="ET910" s="33"/>
      <c r="EU910" s="33"/>
      <c r="EV910" s="33"/>
      <c r="EW910" s="33"/>
      <c r="EX910" s="33"/>
      <c r="EY910" s="33"/>
      <c r="EZ910" s="33"/>
      <c r="FA910" s="33"/>
      <c r="FB910" s="33"/>
      <c r="FC910" s="33"/>
      <c r="FD910" s="33"/>
      <c r="FE910" s="33"/>
      <c r="FF910" s="33"/>
      <c r="FG910" s="33"/>
      <c r="FH910" s="33"/>
      <c r="FI910" s="33"/>
      <c r="FJ910" s="33"/>
      <c r="FK910" s="33"/>
      <c r="FL910" s="33"/>
      <c r="FM910" s="33"/>
      <c r="FN910" s="33"/>
      <c r="FO910" s="33"/>
      <c r="FP910" s="33"/>
      <c r="FQ910" s="33"/>
      <c r="FR910" s="33"/>
      <c r="FS910" s="33"/>
      <c r="FT910" s="33"/>
      <c r="FU910" s="33"/>
      <c r="FV910" s="33"/>
      <c r="FW910" s="33"/>
      <c r="FX910" s="33"/>
      <c r="FY910" s="33"/>
      <c r="FZ910" s="33"/>
      <c r="GA910" s="33"/>
      <c r="GB910" s="33"/>
      <c r="GC910" s="33"/>
      <c r="GD910" s="33"/>
      <c r="GE910" s="33"/>
      <c r="GF910" s="33"/>
      <c r="GG910" s="33"/>
      <c r="GH910" s="33"/>
      <c r="GI910" s="33"/>
      <c r="GJ910" s="33"/>
      <c r="GK910" s="33"/>
      <c r="GL910" s="33"/>
      <c r="GM910" s="33"/>
      <c r="GN910" s="33"/>
      <c r="GO910" s="33"/>
      <c r="GP910" s="33"/>
      <c r="GQ910" s="33"/>
      <c r="GR910" s="33"/>
      <c r="GS910" s="33"/>
      <c r="GT910" s="33"/>
      <c r="GU910" s="33"/>
      <c r="GV910" s="33"/>
      <c r="GW910" s="33"/>
      <c r="GX910" s="33"/>
      <c r="GY910" s="33"/>
      <c r="GZ910" s="33"/>
      <c r="HA910" s="33"/>
      <c r="HB910" s="33"/>
      <c r="HC910" s="33"/>
      <c r="HD910" s="33"/>
      <c r="HE910" s="33"/>
      <c r="HF910" s="33"/>
      <c r="HG910" s="33"/>
      <c r="HH910" s="33"/>
      <c r="HI910" s="33"/>
      <c r="HJ910" s="33"/>
      <c r="HK910" s="33"/>
      <c r="HL910" s="33"/>
      <c r="HM910" s="33"/>
      <c r="HN910" s="33"/>
      <c r="HO910" s="33"/>
      <c r="HP910" s="33"/>
      <c r="HQ910" s="33"/>
      <c r="HR910" s="33"/>
      <c r="HS910" s="33"/>
      <c r="HT910" s="33"/>
      <c r="HU910" s="33"/>
      <c r="HV910" s="33"/>
      <c r="HW910" s="33"/>
      <c r="HX910" s="33"/>
      <c r="HY910" s="33"/>
      <c r="HZ910" s="33"/>
      <c r="IA910" s="33"/>
      <c r="IB910" s="33"/>
      <c r="IC910" s="33"/>
      <c r="ID910" s="33"/>
      <c r="IE910" s="33"/>
      <c r="IF910" s="33"/>
      <c r="IG910" s="33"/>
      <c r="IH910" s="33"/>
      <c r="II910" s="33"/>
      <c r="IJ910" s="33"/>
      <c r="IK910" s="33"/>
      <c r="IL910" s="33"/>
      <c r="IM910" s="33"/>
      <c r="IN910" s="33"/>
      <c r="IO910" s="33"/>
      <c r="IP910" s="33"/>
      <c r="IQ910" s="33"/>
      <c r="IR910" s="33"/>
      <c r="IS910" s="33"/>
      <c r="IT910" s="33"/>
      <c r="IU910" s="33"/>
      <c r="IV910" s="33"/>
      <c r="IW910" s="33"/>
      <c r="IX910" s="33"/>
    </row>
    <row r="911" spans="1:258" ht="18" x14ac:dyDescent="0.25">
      <c r="A911" s="24">
        <f>LOOKUP(2,1/($A$4:$A910&lt;&gt;""),$A$4:$A910)+1</f>
        <v>903</v>
      </c>
      <c r="B911" s="25"/>
      <c r="C911" s="42"/>
      <c r="D911" s="26" t="str">
        <f ca="1">IFERROR(IF($E911="","",VLOOKUP($E911,'Currency Pairs'!$B$4:$D$1001,3,FALSE)),"")</f>
        <v/>
      </c>
      <c r="E911" s="41" t="str">
        <f ca="1">IFERROR(IF($D911="","",VLOOKUP($D911,'Currency Pairs'!$A$4:$B$1001,2,FALSE)),"")</f>
        <v/>
      </c>
      <c r="F911" s="42"/>
      <c r="G911" s="41"/>
      <c r="H911" s="41"/>
      <c r="I911" s="41"/>
      <c r="J911" s="43" t="str">
        <f t="shared" si="30"/>
        <v/>
      </c>
      <c r="K911" s="76"/>
      <c r="L911" s="41"/>
      <c r="M911" s="44"/>
      <c r="N911" s="45" t="str">
        <f>IF(OR($G911="",$L911=""),"",ROUND(IF($F911="Long",(L911-G911),(G911-L911)) * POWER(10, VLOOKUP($D911,'Currency Pairs'!$A:$C,3,FALSE)),0))</f>
        <v/>
      </c>
      <c r="O911" s="89" t="str">
        <f>IF($P911="","",(($P911+$Q911+$R911)/LOOKUP(2,1/($V$4:$V910&lt;&gt;""),$V$4:$V910)))</f>
        <v/>
      </c>
      <c r="P911" s="46"/>
      <c r="Q911" s="46"/>
      <c r="R911" s="46"/>
      <c r="S911" s="31" t="str">
        <f t="shared" si="29"/>
        <v/>
      </c>
      <c r="T911" s="63"/>
      <c r="U911" s="63"/>
      <c r="V911" s="30" t="str">
        <f>IF($P911="","",$P911+$Q911+LOOKUP(2,1/($V$4:$V910&lt;&gt;""),$V$4:$V910))</f>
        <v/>
      </c>
      <c r="W911" s="31"/>
      <c r="X911" s="31"/>
      <c r="Y911" s="32"/>
      <c r="Z911" s="32"/>
      <c r="AA911" s="32"/>
      <c r="AB911" s="32"/>
      <c r="AC911" s="32"/>
      <c r="AD911" s="32"/>
      <c r="AE911" s="32"/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  <c r="AP911" s="32"/>
      <c r="AQ911" s="32"/>
      <c r="AR911" s="32"/>
      <c r="AS911" s="32"/>
      <c r="AT911" s="32"/>
      <c r="AU911" s="32"/>
      <c r="AV911" s="32"/>
      <c r="AW911" s="32"/>
      <c r="AX911" s="32"/>
      <c r="AY911" s="32"/>
      <c r="AZ911" s="32"/>
      <c r="BA911" s="32"/>
      <c r="BB911" s="32"/>
      <c r="BC911" s="32"/>
      <c r="BD911" s="32"/>
      <c r="BE911" s="32"/>
      <c r="BF911" s="32"/>
      <c r="BG911" s="32"/>
      <c r="BH911" s="32"/>
      <c r="BI911" s="32"/>
      <c r="BJ911" s="32"/>
      <c r="BK911" s="32"/>
      <c r="BL911" s="32"/>
      <c r="BM911" s="32"/>
      <c r="BN911" s="32"/>
      <c r="BO911" s="32"/>
      <c r="BP911" s="32"/>
      <c r="BQ911" s="32"/>
      <c r="BR911" s="32"/>
      <c r="BS911" s="32"/>
      <c r="BT911" s="32"/>
      <c r="BU911" s="32"/>
      <c r="BV911" s="32"/>
      <c r="BW911" s="32"/>
      <c r="BX911" s="32"/>
      <c r="BY911" s="32"/>
      <c r="BZ911" s="32"/>
      <c r="CA911" s="32"/>
      <c r="CB911" s="32"/>
      <c r="CC911" s="32"/>
      <c r="CD911" s="32"/>
      <c r="CE911" s="32"/>
      <c r="CF911" s="32"/>
      <c r="CG911" s="32"/>
      <c r="CH911" s="32"/>
      <c r="CI911" s="32"/>
      <c r="CJ911" s="32"/>
      <c r="CK911" s="32"/>
      <c r="CL911" s="32"/>
      <c r="CM911" s="32"/>
      <c r="CN911" s="32"/>
      <c r="CO911" s="32"/>
      <c r="CP911" s="32"/>
      <c r="CQ911" s="32"/>
      <c r="CR911" s="32"/>
      <c r="CS911" s="32"/>
      <c r="CT911" s="32"/>
      <c r="CU911" s="32"/>
      <c r="CV911" s="32"/>
      <c r="CW911" s="32"/>
      <c r="CX911" s="32"/>
      <c r="CY911" s="32"/>
      <c r="CZ911" s="32"/>
      <c r="DA911" s="32"/>
      <c r="DB911" s="32"/>
      <c r="DC911" s="32"/>
      <c r="DD911" s="32"/>
      <c r="DE911" s="32"/>
      <c r="DF911" s="32"/>
      <c r="DG911" s="32"/>
      <c r="DH911" s="32"/>
      <c r="DI911" s="32"/>
      <c r="DJ911" s="32"/>
      <c r="DK911" s="32"/>
      <c r="DL911" s="32"/>
      <c r="DM911" s="32"/>
      <c r="DN911" s="32"/>
      <c r="DO911" s="32"/>
      <c r="DP911" s="32"/>
      <c r="DQ911" s="32"/>
      <c r="DR911" s="32"/>
      <c r="DS911" s="32"/>
      <c r="DT911" s="32"/>
      <c r="DU911" s="32"/>
      <c r="DV911" s="32"/>
      <c r="DW911" s="32"/>
      <c r="DX911" s="32"/>
      <c r="DY911" s="32"/>
      <c r="DZ911" s="32"/>
      <c r="EA911" s="32"/>
      <c r="EB911" s="32"/>
      <c r="EC911" s="32"/>
      <c r="ED911" s="32"/>
      <c r="EE911" s="32"/>
      <c r="EF911" s="32"/>
      <c r="EG911" s="32"/>
      <c r="EH911" s="32"/>
      <c r="EI911" s="32"/>
      <c r="EJ911" s="32"/>
      <c r="EK911" s="32"/>
      <c r="EL911" s="32"/>
      <c r="EM911" s="32"/>
      <c r="EN911" s="32"/>
      <c r="EO911" s="32"/>
      <c r="EP911" s="32"/>
      <c r="EQ911" s="32"/>
      <c r="ER911" s="32"/>
      <c r="ES911" s="32"/>
      <c r="ET911" s="32"/>
      <c r="EU911" s="32"/>
      <c r="EV911" s="32"/>
      <c r="EW911" s="32"/>
      <c r="EX911" s="32"/>
      <c r="EY911" s="32"/>
      <c r="EZ911" s="32"/>
      <c r="FA911" s="32"/>
      <c r="FB911" s="32"/>
      <c r="FC911" s="32"/>
      <c r="FD911" s="32"/>
      <c r="FE911" s="32"/>
      <c r="FF911" s="32"/>
      <c r="FG911" s="32"/>
      <c r="FH911" s="32"/>
      <c r="FI911" s="32"/>
      <c r="FJ911" s="32"/>
      <c r="FK911" s="32"/>
      <c r="FL911" s="32"/>
      <c r="FM911" s="32"/>
      <c r="FN911" s="32"/>
      <c r="FO911" s="32"/>
      <c r="FP911" s="32"/>
      <c r="FQ911" s="32"/>
      <c r="FR911" s="32"/>
      <c r="FS911" s="32"/>
      <c r="FT911" s="32"/>
      <c r="FU911" s="32"/>
      <c r="FV911" s="32"/>
      <c r="FW911" s="32"/>
      <c r="FX911" s="32"/>
      <c r="FY911" s="32"/>
      <c r="FZ911" s="32"/>
      <c r="GA911" s="32"/>
      <c r="GB911" s="32"/>
      <c r="GC911" s="32"/>
      <c r="GD911" s="32"/>
      <c r="GE911" s="32"/>
      <c r="GF911" s="32"/>
      <c r="GG911" s="32"/>
      <c r="GH911" s="32"/>
      <c r="GI911" s="32"/>
      <c r="GJ911" s="32"/>
      <c r="GK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</row>
    <row r="912" spans="1:258" ht="18" x14ac:dyDescent="0.25">
      <c r="A912" s="33">
        <f>LOOKUP(2,1/($A$4:$A911&lt;&gt;""),$A$4:$A911)+1</f>
        <v>904</v>
      </c>
      <c r="B912" s="34"/>
      <c r="C912" s="48"/>
      <c r="D912" s="35" t="str">
        <f ca="1">IFERROR(IF($E912="","",VLOOKUP($E912,'Currency Pairs'!$B$4:$D$1001,3,FALSE)),"")</f>
        <v/>
      </c>
      <c r="E912" s="47" t="str">
        <f ca="1">IFERROR(IF($D912="","",VLOOKUP($D912,'Currency Pairs'!$A$4:$B$1001,2,FALSE)),"")</f>
        <v/>
      </c>
      <c r="F912" s="48"/>
      <c r="G912" s="47"/>
      <c r="H912" s="47"/>
      <c r="I912" s="47"/>
      <c r="J912" s="49" t="str">
        <f t="shared" si="30"/>
        <v/>
      </c>
      <c r="K912" s="77"/>
      <c r="L912" s="47"/>
      <c r="M912" s="50"/>
      <c r="N912" s="51" t="str">
        <f>IF(OR($G912="",$L912=""),"",ROUND(IF($F912="Long",(L912-G912),(G912-L912)) * POWER(10, VLOOKUP($D912,'Currency Pairs'!$A:$C,3,FALSE)),0))</f>
        <v/>
      </c>
      <c r="O912" s="93" t="str">
        <f>IF($P912="","",(($P912+$Q912+$R912)/LOOKUP(2,1/($V$4:$V911&lt;&gt;""),$V$4:$V911)))</f>
        <v/>
      </c>
      <c r="P912" s="52"/>
      <c r="Q912" s="52"/>
      <c r="R912" s="52"/>
      <c r="S912" s="40" t="str">
        <f t="shared" si="29"/>
        <v/>
      </c>
      <c r="T912" s="64"/>
      <c r="U912" s="64"/>
      <c r="V912" s="39" t="str">
        <f>IF($P912="","",$P912+$Q912+LOOKUP(2,1/($V$4:$V911&lt;&gt;""),$V$4:$V911))</f>
        <v/>
      </c>
      <c r="W912" s="40"/>
      <c r="X912" s="40"/>
      <c r="Y912" s="33"/>
      <c r="Z912" s="33"/>
      <c r="AA912" s="33"/>
      <c r="AB912" s="33"/>
      <c r="AC912" s="33"/>
      <c r="AD912" s="33"/>
      <c r="AE912" s="33"/>
      <c r="AF912" s="33"/>
      <c r="AG912" s="33"/>
      <c r="AH912" s="33"/>
      <c r="AI912" s="33"/>
      <c r="AJ912" s="33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  <c r="CY912" s="33"/>
      <c r="CZ912" s="33"/>
      <c r="DA912" s="33"/>
      <c r="DB912" s="33"/>
      <c r="DC912" s="33"/>
      <c r="DD912" s="33"/>
      <c r="DE912" s="33"/>
      <c r="DF912" s="33"/>
      <c r="DG912" s="33"/>
      <c r="DH912" s="33"/>
      <c r="DI912" s="33"/>
      <c r="DJ912" s="33"/>
      <c r="DK912" s="33"/>
      <c r="DL912" s="33"/>
      <c r="DM912" s="33"/>
      <c r="DN912" s="33"/>
      <c r="DO912" s="33"/>
      <c r="DP912" s="33"/>
      <c r="DQ912" s="33"/>
      <c r="DR912" s="33"/>
      <c r="DS912" s="33"/>
      <c r="DT912" s="33"/>
      <c r="DU912" s="33"/>
      <c r="DV912" s="33"/>
      <c r="DW912" s="33"/>
      <c r="DX912" s="33"/>
      <c r="DY912" s="33"/>
      <c r="DZ912" s="33"/>
      <c r="EA912" s="33"/>
      <c r="EB912" s="33"/>
      <c r="EC912" s="33"/>
      <c r="ED912" s="33"/>
      <c r="EE912" s="33"/>
      <c r="EF912" s="33"/>
      <c r="EG912" s="33"/>
      <c r="EH912" s="33"/>
      <c r="EI912" s="33"/>
      <c r="EJ912" s="33"/>
      <c r="EK912" s="33"/>
      <c r="EL912" s="33"/>
      <c r="EM912" s="33"/>
      <c r="EN912" s="33"/>
      <c r="EO912" s="33"/>
      <c r="EP912" s="33"/>
      <c r="EQ912" s="33"/>
      <c r="ER912" s="33"/>
      <c r="ES912" s="33"/>
      <c r="ET912" s="33"/>
      <c r="EU912" s="33"/>
      <c r="EV912" s="33"/>
      <c r="EW912" s="33"/>
      <c r="EX912" s="33"/>
      <c r="EY912" s="33"/>
      <c r="EZ912" s="33"/>
      <c r="FA912" s="33"/>
      <c r="FB912" s="33"/>
      <c r="FC912" s="33"/>
      <c r="FD912" s="33"/>
      <c r="FE912" s="33"/>
      <c r="FF912" s="33"/>
      <c r="FG912" s="33"/>
      <c r="FH912" s="33"/>
      <c r="FI912" s="33"/>
      <c r="FJ912" s="33"/>
      <c r="FK912" s="33"/>
      <c r="FL912" s="33"/>
      <c r="FM912" s="33"/>
      <c r="FN912" s="33"/>
      <c r="FO912" s="33"/>
      <c r="FP912" s="33"/>
      <c r="FQ912" s="33"/>
      <c r="FR912" s="33"/>
      <c r="FS912" s="33"/>
      <c r="FT912" s="33"/>
      <c r="FU912" s="33"/>
      <c r="FV912" s="33"/>
      <c r="FW912" s="33"/>
      <c r="FX912" s="33"/>
      <c r="FY912" s="33"/>
      <c r="FZ912" s="33"/>
      <c r="GA912" s="33"/>
      <c r="GB912" s="33"/>
      <c r="GC912" s="33"/>
      <c r="GD912" s="33"/>
      <c r="GE912" s="33"/>
      <c r="GF912" s="33"/>
      <c r="GG912" s="33"/>
      <c r="GH912" s="33"/>
      <c r="GI912" s="33"/>
      <c r="GJ912" s="33"/>
      <c r="GK912" s="33"/>
      <c r="GL912" s="33"/>
      <c r="GM912" s="33"/>
      <c r="GN912" s="33"/>
      <c r="GO912" s="33"/>
      <c r="GP912" s="33"/>
      <c r="GQ912" s="33"/>
      <c r="GR912" s="33"/>
      <c r="GS912" s="33"/>
      <c r="GT912" s="33"/>
      <c r="GU912" s="33"/>
      <c r="GV912" s="33"/>
      <c r="GW912" s="33"/>
      <c r="GX912" s="33"/>
      <c r="GY912" s="33"/>
      <c r="GZ912" s="33"/>
      <c r="HA912" s="33"/>
      <c r="HB912" s="33"/>
      <c r="HC912" s="33"/>
      <c r="HD912" s="33"/>
      <c r="HE912" s="33"/>
      <c r="HF912" s="33"/>
      <c r="HG912" s="33"/>
      <c r="HH912" s="33"/>
      <c r="HI912" s="33"/>
      <c r="HJ912" s="33"/>
      <c r="HK912" s="33"/>
      <c r="HL912" s="33"/>
      <c r="HM912" s="33"/>
      <c r="HN912" s="33"/>
      <c r="HO912" s="33"/>
      <c r="HP912" s="33"/>
      <c r="HQ912" s="33"/>
      <c r="HR912" s="33"/>
      <c r="HS912" s="33"/>
      <c r="HT912" s="33"/>
      <c r="HU912" s="33"/>
      <c r="HV912" s="33"/>
      <c r="HW912" s="33"/>
      <c r="HX912" s="33"/>
      <c r="HY912" s="33"/>
      <c r="HZ912" s="33"/>
      <c r="IA912" s="33"/>
      <c r="IB912" s="33"/>
      <c r="IC912" s="33"/>
      <c r="ID912" s="33"/>
      <c r="IE912" s="33"/>
      <c r="IF912" s="33"/>
      <c r="IG912" s="33"/>
      <c r="IH912" s="33"/>
      <c r="II912" s="33"/>
      <c r="IJ912" s="33"/>
      <c r="IK912" s="33"/>
      <c r="IL912" s="33"/>
      <c r="IM912" s="33"/>
      <c r="IN912" s="33"/>
      <c r="IO912" s="33"/>
      <c r="IP912" s="33"/>
      <c r="IQ912" s="33"/>
      <c r="IR912" s="33"/>
      <c r="IS912" s="33"/>
      <c r="IT912" s="33"/>
      <c r="IU912" s="33"/>
      <c r="IV912" s="33"/>
      <c r="IW912" s="33"/>
      <c r="IX912" s="33"/>
    </row>
    <row r="913" spans="1:258" ht="18" x14ac:dyDescent="0.25">
      <c r="A913" s="24">
        <f>LOOKUP(2,1/($A$4:$A912&lt;&gt;""),$A$4:$A912)+1</f>
        <v>905</v>
      </c>
      <c r="B913" s="25"/>
      <c r="C913" s="42"/>
      <c r="D913" s="26" t="str">
        <f ca="1">IFERROR(IF($E913="","",VLOOKUP($E913,'Currency Pairs'!$B$4:$D$1001,3,FALSE)),"")</f>
        <v/>
      </c>
      <c r="E913" s="41" t="str">
        <f ca="1">IFERROR(IF($D913="","",VLOOKUP($D913,'Currency Pairs'!$A$4:$B$1001,2,FALSE)),"")</f>
        <v/>
      </c>
      <c r="F913" s="42"/>
      <c r="G913" s="41"/>
      <c r="H913" s="41"/>
      <c r="I913" s="41"/>
      <c r="J913" s="43" t="str">
        <f t="shared" si="30"/>
        <v/>
      </c>
      <c r="K913" s="76"/>
      <c r="L913" s="41"/>
      <c r="M913" s="44"/>
      <c r="N913" s="45" t="str">
        <f>IF(OR($G913="",$L913=""),"",ROUND(IF($F913="Long",(L913-G913),(G913-L913)) * POWER(10, VLOOKUP($D913,'Currency Pairs'!$A:$C,3,FALSE)),0))</f>
        <v/>
      </c>
      <c r="O913" s="89" t="str">
        <f>IF($P913="","",(($P913+$Q913+$R913)/LOOKUP(2,1/($V$4:$V912&lt;&gt;""),$V$4:$V912)))</f>
        <v/>
      </c>
      <c r="P913" s="46"/>
      <c r="Q913" s="46"/>
      <c r="R913" s="46"/>
      <c r="S913" s="31" t="str">
        <f t="shared" si="29"/>
        <v/>
      </c>
      <c r="T913" s="63"/>
      <c r="U913" s="63"/>
      <c r="V913" s="30" t="str">
        <f>IF($P913="","",$P913+$Q913+LOOKUP(2,1/($V$4:$V912&lt;&gt;""),$V$4:$V912))</f>
        <v/>
      </c>
      <c r="W913" s="31"/>
      <c r="X913" s="31"/>
      <c r="Y913" s="32"/>
      <c r="Z913" s="32"/>
      <c r="AA913" s="32"/>
      <c r="AB913" s="32"/>
      <c r="AC913" s="32"/>
      <c r="AD913" s="32"/>
      <c r="AE913" s="32"/>
      <c r="AF913" s="32"/>
      <c r="AG913" s="32"/>
      <c r="AH913" s="32"/>
      <c r="AI913" s="32"/>
      <c r="AJ913" s="32"/>
      <c r="AK913" s="32"/>
      <c r="AL913" s="32"/>
      <c r="AM913" s="32"/>
      <c r="AN913" s="32"/>
      <c r="AO913" s="32"/>
      <c r="AP913" s="32"/>
      <c r="AQ913" s="32"/>
      <c r="AR913" s="32"/>
      <c r="AS913" s="32"/>
      <c r="AT913" s="32"/>
      <c r="AU913" s="32"/>
      <c r="AV913" s="32"/>
      <c r="AW913" s="32"/>
      <c r="AX913" s="32"/>
      <c r="AY913" s="32"/>
      <c r="AZ913" s="32"/>
      <c r="BA913" s="32"/>
      <c r="BB913" s="32"/>
      <c r="BC913" s="32"/>
      <c r="BD913" s="32"/>
      <c r="BE913" s="32"/>
      <c r="BF913" s="32"/>
      <c r="BG913" s="32"/>
      <c r="BH913" s="32"/>
      <c r="BI913" s="32"/>
      <c r="BJ913" s="32"/>
      <c r="BK913" s="32"/>
      <c r="BL913" s="32"/>
      <c r="BM913" s="32"/>
      <c r="BN913" s="32"/>
      <c r="BO913" s="32"/>
      <c r="BP913" s="32"/>
      <c r="BQ913" s="32"/>
      <c r="BR913" s="32"/>
      <c r="BS913" s="32"/>
      <c r="BT913" s="32"/>
      <c r="BU913" s="32"/>
      <c r="BV913" s="32"/>
      <c r="BW913" s="32"/>
      <c r="BX913" s="32"/>
      <c r="BY913" s="32"/>
      <c r="BZ913" s="32"/>
      <c r="CA913" s="32"/>
      <c r="CB913" s="32"/>
      <c r="CC913" s="32"/>
      <c r="CD913" s="32"/>
      <c r="CE913" s="32"/>
      <c r="CF913" s="32"/>
      <c r="CG913" s="32"/>
      <c r="CH913" s="32"/>
      <c r="CI913" s="32"/>
      <c r="CJ913" s="32"/>
      <c r="CK913" s="32"/>
      <c r="CL913" s="32"/>
      <c r="CM913" s="32"/>
      <c r="CN913" s="32"/>
      <c r="CO913" s="32"/>
      <c r="CP913" s="32"/>
      <c r="CQ913" s="32"/>
      <c r="CR913" s="32"/>
      <c r="CS913" s="32"/>
      <c r="CT913" s="32"/>
      <c r="CU913" s="32"/>
      <c r="CV913" s="32"/>
      <c r="CW913" s="32"/>
      <c r="CX913" s="32"/>
      <c r="CY913" s="32"/>
      <c r="CZ913" s="32"/>
      <c r="DA913" s="32"/>
      <c r="DB913" s="32"/>
      <c r="DC913" s="32"/>
      <c r="DD913" s="32"/>
      <c r="DE913" s="32"/>
      <c r="DF913" s="32"/>
      <c r="DG913" s="32"/>
      <c r="DH913" s="32"/>
      <c r="DI913" s="32"/>
      <c r="DJ913" s="32"/>
      <c r="DK913" s="32"/>
      <c r="DL913" s="32"/>
      <c r="DM913" s="32"/>
      <c r="DN913" s="32"/>
      <c r="DO913" s="32"/>
      <c r="DP913" s="32"/>
      <c r="DQ913" s="32"/>
      <c r="DR913" s="32"/>
      <c r="DS913" s="32"/>
      <c r="DT913" s="32"/>
      <c r="DU913" s="32"/>
      <c r="DV913" s="32"/>
      <c r="DW913" s="32"/>
      <c r="DX913" s="32"/>
      <c r="DY913" s="32"/>
      <c r="DZ913" s="32"/>
      <c r="EA913" s="32"/>
      <c r="EB913" s="32"/>
      <c r="EC913" s="32"/>
      <c r="ED913" s="32"/>
      <c r="EE913" s="32"/>
      <c r="EF913" s="32"/>
      <c r="EG913" s="32"/>
      <c r="EH913" s="32"/>
      <c r="EI913" s="32"/>
      <c r="EJ913" s="32"/>
      <c r="EK913" s="32"/>
      <c r="EL913" s="32"/>
      <c r="EM913" s="32"/>
      <c r="EN913" s="32"/>
      <c r="EO913" s="32"/>
      <c r="EP913" s="32"/>
      <c r="EQ913" s="32"/>
      <c r="ER913" s="32"/>
      <c r="ES913" s="32"/>
      <c r="ET913" s="32"/>
      <c r="EU913" s="32"/>
      <c r="EV913" s="32"/>
      <c r="EW913" s="32"/>
      <c r="EX913" s="32"/>
      <c r="EY913" s="32"/>
      <c r="EZ913" s="32"/>
      <c r="FA913" s="32"/>
      <c r="FB913" s="32"/>
      <c r="FC913" s="32"/>
      <c r="FD913" s="32"/>
      <c r="FE913" s="32"/>
      <c r="FF913" s="32"/>
      <c r="FG913" s="32"/>
      <c r="FH913" s="32"/>
      <c r="FI913" s="32"/>
      <c r="FJ913" s="32"/>
      <c r="FK913" s="32"/>
      <c r="FL913" s="32"/>
      <c r="FM913" s="32"/>
      <c r="FN913" s="32"/>
      <c r="FO913" s="32"/>
      <c r="FP913" s="32"/>
      <c r="FQ913" s="32"/>
      <c r="FR913" s="32"/>
      <c r="FS913" s="32"/>
      <c r="FT913" s="32"/>
      <c r="FU913" s="32"/>
      <c r="FV913" s="32"/>
      <c r="FW913" s="32"/>
      <c r="FX913" s="32"/>
      <c r="FY913" s="32"/>
      <c r="FZ913" s="32"/>
      <c r="GA913" s="32"/>
      <c r="GB913" s="32"/>
      <c r="GC913" s="32"/>
      <c r="GD913" s="32"/>
      <c r="GE913" s="32"/>
      <c r="GF913" s="32"/>
      <c r="GG913" s="32"/>
      <c r="GH913" s="32"/>
      <c r="GI913" s="32"/>
      <c r="GJ913" s="32"/>
      <c r="GK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</row>
    <row r="914" spans="1:258" ht="18" x14ac:dyDescent="0.25">
      <c r="A914" s="33">
        <f>LOOKUP(2,1/($A$4:$A913&lt;&gt;""),$A$4:$A913)+1</f>
        <v>906</v>
      </c>
      <c r="B914" s="34"/>
      <c r="C914" s="48"/>
      <c r="D914" s="35" t="str">
        <f ca="1">IFERROR(IF($E914="","",VLOOKUP($E914,'Currency Pairs'!$B$4:$D$1001,3,FALSE)),"")</f>
        <v/>
      </c>
      <c r="E914" s="47" t="str">
        <f ca="1">IFERROR(IF($D914="","",VLOOKUP($D914,'Currency Pairs'!$A$4:$B$1001,2,FALSE)),"")</f>
        <v/>
      </c>
      <c r="F914" s="48"/>
      <c r="G914" s="47"/>
      <c r="H914" s="47"/>
      <c r="I914" s="47"/>
      <c r="J914" s="49" t="str">
        <f t="shared" si="30"/>
        <v/>
      </c>
      <c r="K914" s="77"/>
      <c r="L914" s="47"/>
      <c r="M914" s="50"/>
      <c r="N914" s="51" t="str">
        <f>IF(OR($G914="",$L914=""),"",ROUND(IF($F914="Long",(L914-G914),(G914-L914)) * POWER(10, VLOOKUP($D914,'Currency Pairs'!$A:$C,3,FALSE)),0))</f>
        <v/>
      </c>
      <c r="O914" s="93" t="str">
        <f>IF($P914="","",(($P914+$Q914+$R914)/LOOKUP(2,1/($V$4:$V913&lt;&gt;""),$V$4:$V913)))</f>
        <v/>
      </c>
      <c r="P914" s="52"/>
      <c r="Q914" s="52"/>
      <c r="R914" s="52"/>
      <c r="S914" s="40" t="str">
        <f t="shared" si="29"/>
        <v/>
      </c>
      <c r="T914" s="64"/>
      <c r="U914" s="64"/>
      <c r="V914" s="39" t="str">
        <f>IF($P914="","",$P914+$Q914+LOOKUP(2,1/($V$4:$V913&lt;&gt;""),$V$4:$V913))</f>
        <v/>
      </c>
      <c r="W914" s="40"/>
      <c r="X914" s="40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  <c r="CY914" s="33"/>
      <c r="CZ914" s="33"/>
      <c r="DA914" s="33"/>
      <c r="DB914" s="33"/>
      <c r="DC914" s="33"/>
      <c r="DD914" s="33"/>
      <c r="DE914" s="33"/>
      <c r="DF914" s="33"/>
      <c r="DG914" s="33"/>
      <c r="DH914" s="33"/>
      <c r="DI914" s="33"/>
      <c r="DJ914" s="33"/>
      <c r="DK914" s="33"/>
      <c r="DL914" s="33"/>
      <c r="DM914" s="33"/>
      <c r="DN914" s="33"/>
      <c r="DO914" s="33"/>
      <c r="DP914" s="33"/>
      <c r="DQ914" s="33"/>
      <c r="DR914" s="33"/>
      <c r="DS914" s="33"/>
      <c r="DT914" s="33"/>
      <c r="DU914" s="33"/>
      <c r="DV914" s="33"/>
      <c r="DW914" s="33"/>
      <c r="DX914" s="33"/>
      <c r="DY914" s="33"/>
      <c r="DZ914" s="33"/>
      <c r="EA914" s="33"/>
      <c r="EB914" s="33"/>
      <c r="EC914" s="33"/>
      <c r="ED914" s="33"/>
      <c r="EE914" s="33"/>
      <c r="EF914" s="33"/>
      <c r="EG914" s="33"/>
      <c r="EH914" s="33"/>
      <c r="EI914" s="33"/>
      <c r="EJ914" s="33"/>
      <c r="EK914" s="33"/>
      <c r="EL914" s="33"/>
      <c r="EM914" s="33"/>
      <c r="EN914" s="33"/>
      <c r="EO914" s="33"/>
      <c r="EP914" s="33"/>
      <c r="EQ914" s="33"/>
      <c r="ER914" s="33"/>
      <c r="ES914" s="33"/>
      <c r="ET914" s="33"/>
      <c r="EU914" s="33"/>
      <c r="EV914" s="33"/>
      <c r="EW914" s="33"/>
      <c r="EX914" s="33"/>
      <c r="EY914" s="33"/>
      <c r="EZ914" s="33"/>
      <c r="FA914" s="33"/>
      <c r="FB914" s="33"/>
      <c r="FC914" s="33"/>
      <c r="FD914" s="33"/>
      <c r="FE914" s="33"/>
      <c r="FF914" s="33"/>
      <c r="FG914" s="33"/>
      <c r="FH914" s="33"/>
      <c r="FI914" s="33"/>
      <c r="FJ914" s="33"/>
      <c r="FK914" s="33"/>
      <c r="FL914" s="33"/>
      <c r="FM914" s="33"/>
      <c r="FN914" s="33"/>
      <c r="FO914" s="33"/>
      <c r="FP914" s="33"/>
      <c r="FQ914" s="33"/>
      <c r="FR914" s="33"/>
      <c r="FS914" s="33"/>
      <c r="FT914" s="33"/>
      <c r="FU914" s="33"/>
      <c r="FV914" s="33"/>
      <c r="FW914" s="33"/>
      <c r="FX914" s="33"/>
      <c r="FY914" s="33"/>
      <c r="FZ914" s="33"/>
      <c r="GA914" s="33"/>
      <c r="GB914" s="33"/>
      <c r="GC914" s="33"/>
      <c r="GD914" s="33"/>
      <c r="GE914" s="33"/>
      <c r="GF914" s="33"/>
      <c r="GG914" s="33"/>
      <c r="GH914" s="33"/>
      <c r="GI914" s="33"/>
      <c r="GJ914" s="33"/>
      <c r="GK914" s="33"/>
      <c r="GL914" s="33"/>
      <c r="GM914" s="33"/>
      <c r="GN914" s="33"/>
      <c r="GO914" s="33"/>
      <c r="GP914" s="33"/>
      <c r="GQ914" s="33"/>
      <c r="GR914" s="33"/>
      <c r="GS914" s="33"/>
      <c r="GT914" s="33"/>
      <c r="GU914" s="33"/>
      <c r="GV914" s="33"/>
      <c r="GW914" s="33"/>
      <c r="GX914" s="33"/>
      <c r="GY914" s="33"/>
      <c r="GZ914" s="33"/>
      <c r="HA914" s="33"/>
      <c r="HB914" s="33"/>
      <c r="HC914" s="33"/>
      <c r="HD914" s="33"/>
      <c r="HE914" s="33"/>
      <c r="HF914" s="33"/>
      <c r="HG914" s="33"/>
      <c r="HH914" s="33"/>
      <c r="HI914" s="33"/>
      <c r="HJ914" s="33"/>
      <c r="HK914" s="33"/>
      <c r="HL914" s="33"/>
      <c r="HM914" s="33"/>
      <c r="HN914" s="33"/>
      <c r="HO914" s="33"/>
      <c r="HP914" s="33"/>
      <c r="HQ914" s="33"/>
      <c r="HR914" s="33"/>
      <c r="HS914" s="33"/>
      <c r="HT914" s="33"/>
      <c r="HU914" s="33"/>
      <c r="HV914" s="33"/>
      <c r="HW914" s="33"/>
      <c r="HX914" s="33"/>
      <c r="HY914" s="33"/>
      <c r="HZ914" s="33"/>
      <c r="IA914" s="33"/>
      <c r="IB914" s="33"/>
      <c r="IC914" s="33"/>
      <c r="ID914" s="33"/>
      <c r="IE914" s="33"/>
      <c r="IF914" s="33"/>
      <c r="IG914" s="33"/>
      <c r="IH914" s="33"/>
      <c r="II914" s="33"/>
      <c r="IJ914" s="33"/>
      <c r="IK914" s="33"/>
      <c r="IL914" s="33"/>
      <c r="IM914" s="33"/>
      <c r="IN914" s="33"/>
      <c r="IO914" s="33"/>
      <c r="IP914" s="33"/>
      <c r="IQ914" s="33"/>
      <c r="IR914" s="33"/>
      <c r="IS914" s="33"/>
      <c r="IT914" s="33"/>
      <c r="IU914" s="33"/>
      <c r="IV914" s="33"/>
      <c r="IW914" s="33"/>
      <c r="IX914" s="33"/>
    </row>
    <row r="915" spans="1:258" ht="18" x14ac:dyDescent="0.25">
      <c r="A915" s="24">
        <f>LOOKUP(2,1/($A$4:$A914&lt;&gt;""),$A$4:$A914)+1</f>
        <v>907</v>
      </c>
      <c r="B915" s="25"/>
      <c r="C915" s="42"/>
      <c r="D915" s="26" t="str">
        <f ca="1">IFERROR(IF($E915="","",VLOOKUP($E915,'Currency Pairs'!$B$4:$D$1001,3,FALSE)),"")</f>
        <v/>
      </c>
      <c r="E915" s="41" t="str">
        <f ca="1">IFERROR(IF($D915="","",VLOOKUP($D915,'Currency Pairs'!$A$4:$B$1001,2,FALSE)),"")</f>
        <v/>
      </c>
      <c r="F915" s="42"/>
      <c r="G915" s="41"/>
      <c r="H915" s="41"/>
      <c r="I915" s="41"/>
      <c r="J915" s="43" t="str">
        <f t="shared" si="30"/>
        <v/>
      </c>
      <c r="K915" s="76"/>
      <c r="L915" s="41"/>
      <c r="M915" s="44"/>
      <c r="N915" s="45" t="str">
        <f>IF(OR($G915="",$L915=""),"",ROUND(IF($F915="Long",(L915-G915),(G915-L915)) * POWER(10, VLOOKUP($D915,'Currency Pairs'!$A:$C,3,FALSE)),0))</f>
        <v/>
      </c>
      <c r="O915" s="89" t="str">
        <f>IF($P915="","",(($P915+$Q915+$R915)/LOOKUP(2,1/($V$4:$V914&lt;&gt;""),$V$4:$V914)))</f>
        <v/>
      </c>
      <c r="P915" s="46"/>
      <c r="Q915" s="46"/>
      <c r="R915" s="46"/>
      <c r="S915" s="31" t="str">
        <f t="shared" ref="S915:S978" si="31">IF(AND(B915&lt;&gt;"",M915&lt;&gt;""),IF(DATEDIF(B915,M915,"d")&gt;0,DATEDIF(B915,M915,"d"),"")&amp;
IF(DATEDIF(B915,M915,"d")=1," day",IF(DATEDIF(B915,M915,"d")=0, "Intraday"," days")),"")</f>
        <v/>
      </c>
      <c r="T915" s="63"/>
      <c r="U915" s="63"/>
      <c r="V915" s="30" t="str">
        <f>IF($P915="","",$P915+$Q915+LOOKUP(2,1/($V$4:$V914&lt;&gt;""),$V$4:$V914))</f>
        <v/>
      </c>
      <c r="W915" s="31"/>
      <c r="X915" s="31"/>
      <c r="Y915" s="32"/>
      <c r="Z915" s="32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2"/>
      <c r="AN915" s="32"/>
      <c r="AO915" s="32"/>
      <c r="AP915" s="32"/>
      <c r="AQ915" s="32"/>
      <c r="AR915" s="32"/>
      <c r="AS915" s="32"/>
      <c r="AT915" s="32"/>
      <c r="AU915" s="32"/>
      <c r="AV915" s="32"/>
      <c r="AW915" s="32"/>
      <c r="AX915" s="32"/>
      <c r="AY915" s="32"/>
      <c r="AZ915" s="32"/>
      <c r="BA915" s="32"/>
      <c r="BB915" s="32"/>
      <c r="BC915" s="32"/>
      <c r="BD915" s="32"/>
      <c r="BE915" s="32"/>
      <c r="BF915" s="32"/>
      <c r="BG915" s="32"/>
      <c r="BH915" s="32"/>
      <c r="BI915" s="32"/>
      <c r="BJ915" s="32"/>
      <c r="BK915" s="32"/>
      <c r="BL915" s="32"/>
      <c r="BM915" s="32"/>
      <c r="BN915" s="32"/>
      <c r="BO915" s="32"/>
      <c r="BP915" s="32"/>
      <c r="BQ915" s="32"/>
      <c r="BR915" s="32"/>
      <c r="BS915" s="32"/>
      <c r="BT915" s="32"/>
      <c r="BU915" s="32"/>
      <c r="BV915" s="32"/>
      <c r="BW915" s="32"/>
      <c r="BX915" s="32"/>
      <c r="BY915" s="32"/>
      <c r="BZ915" s="32"/>
      <c r="CA915" s="32"/>
      <c r="CB915" s="32"/>
      <c r="CC915" s="32"/>
      <c r="CD915" s="32"/>
      <c r="CE915" s="32"/>
      <c r="CF915" s="32"/>
      <c r="CG915" s="32"/>
      <c r="CH915" s="32"/>
      <c r="CI915" s="32"/>
      <c r="CJ915" s="32"/>
      <c r="CK915" s="32"/>
      <c r="CL915" s="32"/>
      <c r="CM915" s="32"/>
      <c r="CN915" s="32"/>
      <c r="CO915" s="32"/>
      <c r="CP915" s="32"/>
      <c r="CQ915" s="32"/>
      <c r="CR915" s="32"/>
      <c r="CS915" s="32"/>
      <c r="CT915" s="32"/>
      <c r="CU915" s="32"/>
      <c r="CV915" s="32"/>
      <c r="CW915" s="32"/>
      <c r="CX915" s="32"/>
      <c r="CY915" s="32"/>
      <c r="CZ915" s="32"/>
      <c r="DA915" s="32"/>
      <c r="DB915" s="32"/>
      <c r="DC915" s="32"/>
      <c r="DD915" s="32"/>
      <c r="DE915" s="32"/>
      <c r="DF915" s="32"/>
      <c r="DG915" s="32"/>
      <c r="DH915" s="32"/>
      <c r="DI915" s="32"/>
      <c r="DJ915" s="32"/>
      <c r="DK915" s="32"/>
      <c r="DL915" s="32"/>
      <c r="DM915" s="32"/>
      <c r="DN915" s="32"/>
      <c r="DO915" s="32"/>
      <c r="DP915" s="32"/>
      <c r="DQ915" s="32"/>
      <c r="DR915" s="32"/>
      <c r="DS915" s="32"/>
      <c r="DT915" s="32"/>
      <c r="DU915" s="32"/>
      <c r="DV915" s="32"/>
      <c r="DW915" s="32"/>
      <c r="DX915" s="32"/>
      <c r="DY915" s="32"/>
      <c r="DZ915" s="32"/>
      <c r="EA915" s="32"/>
      <c r="EB915" s="32"/>
      <c r="EC915" s="32"/>
      <c r="ED915" s="32"/>
      <c r="EE915" s="32"/>
      <c r="EF915" s="32"/>
      <c r="EG915" s="32"/>
      <c r="EH915" s="32"/>
      <c r="EI915" s="32"/>
      <c r="EJ915" s="32"/>
      <c r="EK915" s="32"/>
      <c r="EL915" s="32"/>
      <c r="EM915" s="32"/>
      <c r="EN915" s="32"/>
      <c r="EO915" s="32"/>
      <c r="EP915" s="32"/>
      <c r="EQ915" s="32"/>
      <c r="ER915" s="32"/>
      <c r="ES915" s="32"/>
      <c r="ET915" s="32"/>
      <c r="EU915" s="32"/>
      <c r="EV915" s="32"/>
      <c r="EW915" s="32"/>
      <c r="EX915" s="32"/>
      <c r="EY915" s="32"/>
      <c r="EZ915" s="32"/>
      <c r="FA915" s="32"/>
      <c r="FB915" s="32"/>
      <c r="FC915" s="32"/>
      <c r="FD915" s="32"/>
      <c r="FE915" s="32"/>
      <c r="FF915" s="32"/>
      <c r="FG915" s="32"/>
      <c r="FH915" s="32"/>
      <c r="FI915" s="32"/>
      <c r="FJ915" s="32"/>
      <c r="FK915" s="32"/>
      <c r="FL915" s="32"/>
      <c r="FM915" s="32"/>
      <c r="FN915" s="32"/>
      <c r="FO915" s="32"/>
      <c r="FP915" s="32"/>
      <c r="FQ915" s="32"/>
      <c r="FR915" s="32"/>
      <c r="FS915" s="32"/>
      <c r="FT915" s="32"/>
      <c r="FU915" s="32"/>
      <c r="FV915" s="32"/>
      <c r="FW915" s="32"/>
      <c r="FX915" s="32"/>
      <c r="FY915" s="32"/>
      <c r="FZ915" s="32"/>
      <c r="GA915" s="32"/>
      <c r="GB915" s="32"/>
      <c r="GC915" s="32"/>
      <c r="GD915" s="32"/>
      <c r="GE915" s="32"/>
      <c r="GF915" s="32"/>
      <c r="GG915" s="32"/>
      <c r="GH915" s="32"/>
      <c r="GI915" s="32"/>
      <c r="GJ915" s="32"/>
      <c r="GK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</row>
    <row r="916" spans="1:258" ht="18" x14ac:dyDescent="0.25">
      <c r="A916" s="33">
        <f>LOOKUP(2,1/($A$4:$A915&lt;&gt;""),$A$4:$A915)+1</f>
        <v>908</v>
      </c>
      <c r="B916" s="34"/>
      <c r="C916" s="48"/>
      <c r="D916" s="35" t="str">
        <f ca="1">IFERROR(IF($E916="","",VLOOKUP($E916,'Currency Pairs'!$B$4:$D$1001,3,FALSE)),"")</f>
        <v/>
      </c>
      <c r="E916" s="47" t="str">
        <f ca="1">IFERROR(IF($D916="","",VLOOKUP($D916,'Currency Pairs'!$A$4:$B$1001,2,FALSE)),"")</f>
        <v/>
      </c>
      <c r="F916" s="48"/>
      <c r="G916" s="47"/>
      <c r="H916" s="47"/>
      <c r="I916" s="47"/>
      <c r="J916" s="49" t="str">
        <f t="shared" si="30"/>
        <v/>
      </c>
      <c r="K916" s="77"/>
      <c r="L916" s="47"/>
      <c r="M916" s="50"/>
      <c r="N916" s="51" t="str">
        <f>IF(OR($G916="",$L916=""),"",ROUND(IF($F916="Long",(L916-G916),(G916-L916)) * POWER(10, VLOOKUP($D916,'Currency Pairs'!$A:$C,3,FALSE)),0))</f>
        <v/>
      </c>
      <c r="O916" s="93" t="str">
        <f>IF($P916="","",(($P916+$Q916+$R916)/LOOKUP(2,1/($V$4:$V915&lt;&gt;""),$V$4:$V915)))</f>
        <v/>
      </c>
      <c r="P916" s="52"/>
      <c r="Q916" s="52"/>
      <c r="R916" s="52"/>
      <c r="S916" s="40" t="str">
        <f t="shared" si="31"/>
        <v/>
      </c>
      <c r="T916" s="64"/>
      <c r="U916" s="64"/>
      <c r="V916" s="39" t="str">
        <f>IF($P916="","",$P916+$Q916+LOOKUP(2,1/($V$4:$V915&lt;&gt;""),$V$4:$V915))</f>
        <v/>
      </c>
      <c r="W916" s="40"/>
      <c r="X916" s="40"/>
      <c r="Y916" s="33"/>
      <c r="Z916" s="33"/>
      <c r="AA916" s="33"/>
      <c r="AB916" s="33"/>
      <c r="AC916" s="33"/>
      <c r="AD916" s="33"/>
      <c r="AE916" s="33"/>
      <c r="AF916" s="33"/>
      <c r="AG916" s="33"/>
      <c r="AH916" s="33"/>
      <c r="AI916" s="33"/>
      <c r="AJ916" s="33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  <c r="CY916" s="33"/>
      <c r="CZ916" s="33"/>
      <c r="DA916" s="33"/>
      <c r="DB916" s="33"/>
      <c r="DC916" s="33"/>
      <c r="DD916" s="33"/>
      <c r="DE916" s="33"/>
      <c r="DF916" s="33"/>
      <c r="DG916" s="33"/>
      <c r="DH916" s="33"/>
      <c r="DI916" s="33"/>
      <c r="DJ916" s="33"/>
      <c r="DK916" s="33"/>
      <c r="DL916" s="33"/>
      <c r="DM916" s="33"/>
      <c r="DN916" s="33"/>
      <c r="DO916" s="33"/>
      <c r="DP916" s="33"/>
      <c r="DQ916" s="33"/>
      <c r="DR916" s="33"/>
      <c r="DS916" s="33"/>
      <c r="DT916" s="33"/>
      <c r="DU916" s="33"/>
      <c r="DV916" s="33"/>
      <c r="DW916" s="33"/>
      <c r="DX916" s="33"/>
      <c r="DY916" s="33"/>
      <c r="DZ916" s="33"/>
      <c r="EA916" s="33"/>
      <c r="EB916" s="33"/>
      <c r="EC916" s="33"/>
      <c r="ED916" s="33"/>
      <c r="EE916" s="33"/>
      <c r="EF916" s="33"/>
      <c r="EG916" s="33"/>
      <c r="EH916" s="33"/>
      <c r="EI916" s="33"/>
      <c r="EJ916" s="33"/>
      <c r="EK916" s="33"/>
      <c r="EL916" s="33"/>
      <c r="EM916" s="33"/>
      <c r="EN916" s="33"/>
      <c r="EO916" s="33"/>
      <c r="EP916" s="33"/>
      <c r="EQ916" s="33"/>
      <c r="ER916" s="33"/>
      <c r="ES916" s="33"/>
      <c r="ET916" s="33"/>
      <c r="EU916" s="33"/>
      <c r="EV916" s="33"/>
      <c r="EW916" s="33"/>
      <c r="EX916" s="33"/>
      <c r="EY916" s="33"/>
      <c r="EZ916" s="33"/>
      <c r="FA916" s="33"/>
      <c r="FB916" s="33"/>
      <c r="FC916" s="33"/>
      <c r="FD916" s="33"/>
      <c r="FE916" s="33"/>
      <c r="FF916" s="33"/>
      <c r="FG916" s="33"/>
      <c r="FH916" s="33"/>
      <c r="FI916" s="33"/>
      <c r="FJ916" s="33"/>
      <c r="FK916" s="33"/>
      <c r="FL916" s="33"/>
      <c r="FM916" s="33"/>
      <c r="FN916" s="33"/>
      <c r="FO916" s="33"/>
      <c r="FP916" s="33"/>
      <c r="FQ916" s="33"/>
      <c r="FR916" s="33"/>
      <c r="FS916" s="33"/>
      <c r="FT916" s="33"/>
      <c r="FU916" s="33"/>
      <c r="FV916" s="33"/>
      <c r="FW916" s="33"/>
      <c r="FX916" s="33"/>
      <c r="FY916" s="33"/>
      <c r="FZ916" s="33"/>
      <c r="GA916" s="33"/>
      <c r="GB916" s="33"/>
      <c r="GC916" s="33"/>
      <c r="GD916" s="33"/>
      <c r="GE916" s="33"/>
      <c r="GF916" s="33"/>
      <c r="GG916" s="33"/>
      <c r="GH916" s="33"/>
      <c r="GI916" s="33"/>
      <c r="GJ916" s="33"/>
      <c r="GK916" s="33"/>
      <c r="GL916" s="33"/>
      <c r="GM916" s="33"/>
      <c r="GN916" s="33"/>
      <c r="GO916" s="33"/>
      <c r="GP916" s="33"/>
      <c r="GQ916" s="33"/>
      <c r="GR916" s="33"/>
      <c r="GS916" s="33"/>
      <c r="GT916" s="33"/>
      <c r="GU916" s="33"/>
      <c r="GV916" s="33"/>
      <c r="GW916" s="33"/>
      <c r="GX916" s="33"/>
      <c r="GY916" s="33"/>
      <c r="GZ916" s="33"/>
      <c r="HA916" s="33"/>
      <c r="HB916" s="33"/>
      <c r="HC916" s="33"/>
      <c r="HD916" s="33"/>
      <c r="HE916" s="33"/>
      <c r="HF916" s="33"/>
      <c r="HG916" s="33"/>
      <c r="HH916" s="33"/>
      <c r="HI916" s="33"/>
      <c r="HJ916" s="33"/>
      <c r="HK916" s="33"/>
      <c r="HL916" s="33"/>
      <c r="HM916" s="33"/>
      <c r="HN916" s="33"/>
      <c r="HO916" s="33"/>
      <c r="HP916" s="33"/>
      <c r="HQ916" s="33"/>
      <c r="HR916" s="33"/>
      <c r="HS916" s="33"/>
      <c r="HT916" s="33"/>
      <c r="HU916" s="33"/>
      <c r="HV916" s="33"/>
      <c r="HW916" s="33"/>
      <c r="HX916" s="33"/>
      <c r="HY916" s="33"/>
      <c r="HZ916" s="33"/>
      <c r="IA916" s="33"/>
      <c r="IB916" s="33"/>
      <c r="IC916" s="33"/>
      <c r="ID916" s="33"/>
      <c r="IE916" s="33"/>
      <c r="IF916" s="33"/>
      <c r="IG916" s="33"/>
      <c r="IH916" s="33"/>
      <c r="II916" s="33"/>
      <c r="IJ916" s="33"/>
      <c r="IK916" s="33"/>
      <c r="IL916" s="33"/>
      <c r="IM916" s="33"/>
      <c r="IN916" s="33"/>
      <c r="IO916" s="33"/>
      <c r="IP916" s="33"/>
      <c r="IQ916" s="33"/>
      <c r="IR916" s="33"/>
      <c r="IS916" s="33"/>
      <c r="IT916" s="33"/>
      <c r="IU916" s="33"/>
      <c r="IV916" s="33"/>
      <c r="IW916" s="33"/>
      <c r="IX916" s="33"/>
    </row>
    <row r="917" spans="1:258" ht="18" x14ac:dyDescent="0.25">
      <c r="A917" s="24">
        <f>LOOKUP(2,1/($A$4:$A916&lt;&gt;""),$A$4:$A916)+1</f>
        <v>909</v>
      </c>
      <c r="B917" s="25"/>
      <c r="C917" s="42"/>
      <c r="D917" s="26" t="str">
        <f ca="1">IFERROR(IF($E917="","",VLOOKUP($E917,'Currency Pairs'!$B$4:$D$1001,3,FALSE)),"")</f>
        <v/>
      </c>
      <c r="E917" s="41" t="str">
        <f ca="1">IFERROR(IF($D917="","",VLOOKUP($D917,'Currency Pairs'!$A$4:$B$1001,2,FALSE)),"")</f>
        <v/>
      </c>
      <c r="F917" s="42"/>
      <c r="G917" s="41"/>
      <c r="H917" s="41"/>
      <c r="I917" s="41"/>
      <c r="J917" s="43" t="str">
        <f t="shared" si="30"/>
        <v/>
      </c>
      <c r="K917" s="76"/>
      <c r="L917" s="41"/>
      <c r="M917" s="44"/>
      <c r="N917" s="45" t="str">
        <f>IF(OR($G917="",$L917=""),"",ROUND(IF($F917="Long",(L917-G917),(G917-L917)) * POWER(10, VLOOKUP($D917,'Currency Pairs'!$A:$C,3,FALSE)),0))</f>
        <v/>
      </c>
      <c r="O917" s="89" t="str">
        <f>IF($P917="","",(($P917+$Q917+$R917)/LOOKUP(2,1/($V$4:$V916&lt;&gt;""),$V$4:$V916)))</f>
        <v/>
      </c>
      <c r="P917" s="46"/>
      <c r="Q917" s="46"/>
      <c r="R917" s="46"/>
      <c r="S917" s="31" t="str">
        <f t="shared" si="31"/>
        <v/>
      </c>
      <c r="T917" s="63"/>
      <c r="U917" s="63"/>
      <c r="V917" s="30" t="str">
        <f>IF($P917="","",$P917+$Q917+LOOKUP(2,1/($V$4:$V916&lt;&gt;""),$V$4:$V916))</f>
        <v/>
      </c>
      <c r="W917" s="31"/>
      <c r="X917" s="31"/>
      <c r="Y917" s="32"/>
      <c r="Z917" s="32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2"/>
      <c r="AN917" s="32"/>
      <c r="AO917" s="32"/>
      <c r="AP917" s="32"/>
      <c r="AQ917" s="32"/>
      <c r="AR917" s="32"/>
      <c r="AS917" s="32"/>
      <c r="AT917" s="32"/>
      <c r="AU917" s="32"/>
      <c r="AV917" s="32"/>
      <c r="AW917" s="32"/>
      <c r="AX917" s="32"/>
      <c r="AY917" s="32"/>
      <c r="AZ917" s="32"/>
      <c r="BA917" s="32"/>
      <c r="BB917" s="32"/>
      <c r="BC917" s="32"/>
      <c r="BD917" s="32"/>
      <c r="BE917" s="32"/>
      <c r="BF917" s="32"/>
      <c r="BG917" s="32"/>
      <c r="BH917" s="32"/>
      <c r="BI917" s="32"/>
      <c r="BJ917" s="32"/>
      <c r="BK917" s="32"/>
      <c r="BL917" s="32"/>
      <c r="BM917" s="32"/>
      <c r="BN917" s="32"/>
      <c r="BO917" s="32"/>
      <c r="BP917" s="32"/>
      <c r="BQ917" s="32"/>
      <c r="BR917" s="32"/>
      <c r="BS917" s="32"/>
      <c r="BT917" s="32"/>
      <c r="BU917" s="32"/>
      <c r="BV917" s="32"/>
      <c r="BW917" s="32"/>
      <c r="BX917" s="32"/>
      <c r="BY917" s="32"/>
      <c r="BZ917" s="32"/>
      <c r="CA917" s="32"/>
      <c r="CB917" s="32"/>
      <c r="CC917" s="32"/>
      <c r="CD917" s="32"/>
      <c r="CE917" s="32"/>
      <c r="CF917" s="32"/>
      <c r="CG917" s="32"/>
      <c r="CH917" s="32"/>
      <c r="CI917" s="32"/>
      <c r="CJ917" s="32"/>
      <c r="CK917" s="32"/>
      <c r="CL917" s="32"/>
      <c r="CM917" s="32"/>
      <c r="CN917" s="32"/>
      <c r="CO917" s="32"/>
      <c r="CP917" s="32"/>
      <c r="CQ917" s="32"/>
      <c r="CR917" s="32"/>
      <c r="CS917" s="32"/>
      <c r="CT917" s="32"/>
      <c r="CU917" s="32"/>
      <c r="CV917" s="32"/>
      <c r="CW917" s="32"/>
      <c r="CX917" s="32"/>
      <c r="CY917" s="32"/>
      <c r="CZ917" s="32"/>
      <c r="DA917" s="32"/>
      <c r="DB917" s="32"/>
      <c r="DC917" s="32"/>
      <c r="DD917" s="32"/>
      <c r="DE917" s="32"/>
      <c r="DF917" s="32"/>
      <c r="DG917" s="32"/>
      <c r="DH917" s="32"/>
      <c r="DI917" s="32"/>
      <c r="DJ917" s="32"/>
      <c r="DK917" s="32"/>
      <c r="DL917" s="32"/>
      <c r="DM917" s="32"/>
      <c r="DN917" s="32"/>
      <c r="DO917" s="32"/>
      <c r="DP917" s="32"/>
      <c r="DQ917" s="32"/>
      <c r="DR917" s="32"/>
      <c r="DS917" s="32"/>
      <c r="DT917" s="32"/>
      <c r="DU917" s="32"/>
      <c r="DV917" s="32"/>
      <c r="DW917" s="32"/>
      <c r="DX917" s="32"/>
      <c r="DY917" s="32"/>
      <c r="DZ917" s="32"/>
      <c r="EA917" s="32"/>
      <c r="EB917" s="32"/>
      <c r="EC917" s="32"/>
      <c r="ED917" s="32"/>
      <c r="EE917" s="32"/>
      <c r="EF917" s="32"/>
      <c r="EG917" s="32"/>
      <c r="EH917" s="32"/>
      <c r="EI917" s="32"/>
      <c r="EJ917" s="32"/>
      <c r="EK917" s="32"/>
      <c r="EL917" s="32"/>
      <c r="EM917" s="32"/>
      <c r="EN917" s="32"/>
      <c r="EO917" s="32"/>
      <c r="EP917" s="32"/>
      <c r="EQ917" s="32"/>
      <c r="ER917" s="32"/>
      <c r="ES917" s="32"/>
      <c r="ET917" s="32"/>
      <c r="EU917" s="32"/>
      <c r="EV917" s="32"/>
      <c r="EW917" s="32"/>
      <c r="EX917" s="32"/>
      <c r="EY917" s="32"/>
      <c r="EZ917" s="32"/>
      <c r="FA917" s="32"/>
      <c r="FB917" s="32"/>
      <c r="FC917" s="32"/>
      <c r="FD917" s="32"/>
      <c r="FE917" s="32"/>
      <c r="FF917" s="32"/>
      <c r="FG917" s="32"/>
      <c r="FH917" s="32"/>
      <c r="FI917" s="32"/>
      <c r="FJ917" s="32"/>
      <c r="FK917" s="32"/>
      <c r="FL917" s="32"/>
      <c r="FM917" s="32"/>
      <c r="FN917" s="32"/>
      <c r="FO917" s="32"/>
      <c r="FP917" s="32"/>
      <c r="FQ917" s="32"/>
      <c r="FR917" s="32"/>
      <c r="FS917" s="32"/>
      <c r="FT917" s="32"/>
      <c r="FU917" s="32"/>
      <c r="FV917" s="32"/>
      <c r="FW917" s="32"/>
      <c r="FX917" s="32"/>
      <c r="FY917" s="32"/>
      <c r="FZ917" s="32"/>
      <c r="GA917" s="32"/>
      <c r="GB917" s="32"/>
      <c r="GC917" s="32"/>
      <c r="GD917" s="32"/>
      <c r="GE917" s="32"/>
      <c r="GF917" s="32"/>
      <c r="GG917" s="32"/>
      <c r="GH917" s="32"/>
      <c r="GI917" s="32"/>
      <c r="GJ917" s="32"/>
      <c r="GK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</row>
    <row r="918" spans="1:258" ht="18" x14ac:dyDescent="0.25">
      <c r="A918" s="33">
        <f>LOOKUP(2,1/($A$4:$A917&lt;&gt;""),$A$4:$A917)+1</f>
        <v>910</v>
      </c>
      <c r="B918" s="34"/>
      <c r="C918" s="48"/>
      <c r="D918" s="35" t="str">
        <f ca="1">IFERROR(IF($E918="","",VLOOKUP($E918,'Currency Pairs'!$B$4:$D$1001,3,FALSE)),"")</f>
        <v/>
      </c>
      <c r="E918" s="47" t="str">
        <f ca="1">IFERROR(IF($D918="","",VLOOKUP($D918,'Currency Pairs'!$A$4:$B$1001,2,FALSE)),"")</f>
        <v/>
      </c>
      <c r="F918" s="48"/>
      <c r="G918" s="47"/>
      <c r="H918" s="47"/>
      <c r="I918" s="47"/>
      <c r="J918" s="49" t="str">
        <f t="shared" si="30"/>
        <v/>
      </c>
      <c r="K918" s="77"/>
      <c r="L918" s="47"/>
      <c r="M918" s="50"/>
      <c r="N918" s="51" t="str">
        <f>IF(OR($G918="",$L918=""),"",ROUND(IF($F918="Long",(L918-G918),(G918-L918)) * POWER(10, VLOOKUP($D918,'Currency Pairs'!$A:$C,3,FALSE)),0))</f>
        <v/>
      </c>
      <c r="O918" s="93" t="str">
        <f>IF($P918="","",(($P918+$Q918+$R918)/LOOKUP(2,1/($V$4:$V917&lt;&gt;""),$V$4:$V917)))</f>
        <v/>
      </c>
      <c r="P918" s="52"/>
      <c r="Q918" s="52"/>
      <c r="R918" s="52"/>
      <c r="S918" s="40" t="str">
        <f t="shared" si="31"/>
        <v/>
      </c>
      <c r="T918" s="64"/>
      <c r="U918" s="64"/>
      <c r="V918" s="39" t="str">
        <f>IF($P918="","",$P918+$Q918+LOOKUP(2,1/($V$4:$V917&lt;&gt;""),$V$4:$V917))</f>
        <v/>
      </c>
      <c r="W918" s="40"/>
      <c r="X918" s="40"/>
      <c r="Y918" s="33"/>
      <c r="Z918" s="33"/>
      <c r="AA918" s="33"/>
      <c r="AB918" s="33"/>
      <c r="AC918" s="33"/>
      <c r="AD918" s="33"/>
      <c r="AE918" s="33"/>
      <c r="AF918" s="33"/>
      <c r="AG918" s="33"/>
      <c r="AH918" s="33"/>
      <c r="AI918" s="33"/>
      <c r="AJ918" s="33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  <c r="CY918" s="33"/>
      <c r="CZ918" s="33"/>
      <c r="DA918" s="33"/>
      <c r="DB918" s="33"/>
      <c r="DC918" s="33"/>
      <c r="DD918" s="33"/>
      <c r="DE918" s="33"/>
      <c r="DF918" s="33"/>
      <c r="DG918" s="33"/>
      <c r="DH918" s="33"/>
      <c r="DI918" s="33"/>
      <c r="DJ918" s="33"/>
      <c r="DK918" s="33"/>
      <c r="DL918" s="33"/>
      <c r="DM918" s="33"/>
      <c r="DN918" s="33"/>
      <c r="DO918" s="33"/>
      <c r="DP918" s="33"/>
      <c r="DQ918" s="33"/>
      <c r="DR918" s="33"/>
      <c r="DS918" s="33"/>
      <c r="DT918" s="33"/>
      <c r="DU918" s="33"/>
      <c r="DV918" s="33"/>
      <c r="DW918" s="33"/>
      <c r="DX918" s="33"/>
      <c r="DY918" s="33"/>
      <c r="DZ918" s="33"/>
      <c r="EA918" s="33"/>
      <c r="EB918" s="33"/>
      <c r="EC918" s="33"/>
      <c r="ED918" s="33"/>
      <c r="EE918" s="33"/>
      <c r="EF918" s="33"/>
      <c r="EG918" s="33"/>
      <c r="EH918" s="33"/>
      <c r="EI918" s="33"/>
      <c r="EJ918" s="33"/>
      <c r="EK918" s="33"/>
      <c r="EL918" s="33"/>
      <c r="EM918" s="33"/>
      <c r="EN918" s="33"/>
      <c r="EO918" s="33"/>
      <c r="EP918" s="33"/>
      <c r="EQ918" s="33"/>
      <c r="ER918" s="33"/>
      <c r="ES918" s="33"/>
      <c r="ET918" s="33"/>
      <c r="EU918" s="33"/>
      <c r="EV918" s="33"/>
      <c r="EW918" s="33"/>
      <c r="EX918" s="33"/>
      <c r="EY918" s="33"/>
      <c r="EZ918" s="33"/>
      <c r="FA918" s="33"/>
      <c r="FB918" s="33"/>
      <c r="FC918" s="33"/>
      <c r="FD918" s="33"/>
      <c r="FE918" s="33"/>
      <c r="FF918" s="33"/>
      <c r="FG918" s="33"/>
      <c r="FH918" s="33"/>
      <c r="FI918" s="33"/>
      <c r="FJ918" s="33"/>
      <c r="FK918" s="33"/>
      <c r="FL918" s="33"/>
      <c r="FM918" s="33"/>
      <c r="FN918" s="33"/>
      <c r="FO918" s="33"/>
      <c r="FP918" s="33"/>
      <c r="FQ918" s="33"/>
      <c r="FR918" s="33"/>
      <c r="FS918" s="33"/>
      <c r="FT918" s="33"/>
      <c r="FU918" s="33"/>
      <c r="FV918" s="33"/>
      <c r="FW918" s="33"/>
      <c r="FX918" s="33"/>
      <c r="FY918" s="33"/>
      <c r="FZ918" s="33"/>
      <c r="GA918" s="33"/>
      <c r="GB918" s="33"/>
      <c r="GC918" s="33"/>
      <c r="GD918" s="33"/>
      <c r="GE918" s="33"/>
      <c r="GF918" s="33"/>
      <c r="GG918" s="33"/>
      <c r="GH918" s="33"/>
      <c r="GI918" s="33"/>
      <c r="GJ918" s="33"/>
      <c r="GK918" s="33"/>
      <c r="GL918" s="33"/>
      <c r="GM918" s="33"/>
      <c r="GN918" s="33"/>
      <c r="GO918" s="33"/>
      <c r="GP918" s="33"/>
      <c r="GQ918" s="33"/>
      <c r="GR918" s="33"/>
      <c r="GS918" s="33"/>
      <c r="GT918" s="33"/>
      <c r="GU918" s="33"/>
      <c r="GV918" s="33"/>
      <c r="GW918" s="33"/>
      <c r="GX918" s="33"/>
      <c r="GY918" s="33"/>
      <c r="GZ918" s="33"/>
      <c r="HA918" s="33"/>
      <c r="HB918" s="33"/>
      <c r="HC918" s="33"/>
      <c r="HD918" s="33"/>
      <c r="HE918" s="33"/>
      <c r="HF918" s="33"/>
      <c r="HG918" s="33"/>
      <c r="HH918" s="33"/>
      <c r="HI918" s="33"/>
      <c r="HJ918" s="33"/>
      <c r="HK918" s="33"/>
      <c r="HL918" s="33"/>
      <c r="HM918" s="33"/>
      <c r="HN918" s="33"/>
      <c r="HO918" s="33"/>
      <c r="HP918" s="33"/>
      <c r="HQ918" s="33"/>
      <c r="HR918" s="33"/>
      <c r="HS918" s="33"/>
      <c r="HT918" s="33"/>
      <c r="HU918" s="33"/>
      <c r="HV918" s="33"/>
      <c r="HW918" s="33"/>
      <c r="HX918" s="33"/>
      <c r="HY918" s="33"/>
      <c r="HZ918" s="33"/>
      <c r="IA918" s="33"/>
      <c r="IB918" s="33"/>
      <c r="IC918" s="33"/>
      <c r="ID918" s="33"/>
      <c r="IE918" s="33"/>
      <c r="IF918" s="33"/>
      <c r="IG918" s="33"/>
      <c r="IH918" s="33"/>
      <c r="II918" s="33"/>
      <c r="IJ918" s="33"/>
      <c r="IK918" s="33"/>
      <c r="IL918" s="33"/>
      <c r="IM918" s="33"/>
      <c r="IN918" s="33"/>
      <c r="IO918" s="33"/>
      <c r="IP918" s="33"/>
      <c r="IQ918" s="33"/>
      <c r="IR918" s="33"/>
      <c r="IS918" s="33"/>
      <c r="IT918" s="33"/>
      <c r="IU918" s="33"/>
      <c r="IV918" s="33"/>
      <c r="IW918" s="33"/>
      <c r="IX918" s="33"/>
    </row>
    <row r="919" spans="1:258" ht="18" x14ac:dyDescent="0.25">
      <c r="A919" s="24">
        <f>LOOKUP(2,1/($A$4:$A918&lt;&gt;""),$A$4:$A918)+1</f>
        <v>911</v>
      </c>
      <c r="B919" s="25"/>
      <c r="C919" s="42"/>
      <c r="D919" s="26" t="str">
        <f ca="1">IFERROR(IF($E919="","",VLOOKUP($E919,'Currency Pairs'!$B$4:$D$1001,3,FALSE)),"")</f>
        <v/>
      </c>
      <c r="E919" s="41" t="str">
        <f ca="1">IFERROR(IF($D919="","",VLOOKUP($D919,'Currency Pairs'!$A$4:$B$1001,2,FALSE)),"")</f>
        <v/>
      </c>
      <c r="F919" s="42"/>
      <c r="G919" s="41"/>
      <c r="H919" s="41"/>
      <c r="I919" s="41"/>
      <c r="J919" s="43" t="str">
        <f t="shared" si="30"/>
        <v/>
      </c>
      <c r="K919" s="76"/>
      <c r="L919" s="41"/>
      <c r="M919" s="44"/>
      <c r="N919" s="45" t="str">
        <f>IF(OR($G919="",$L919=""),"",ROUND(IF($F919="Long",(L919-G919),(G919-L919)) * POWER(10, VLOOKUP($D919,'Currency Pairs'!$A:$C,3,FALSE)),0))</f>
        <v/>
      </c>
      <c r="O919" s="89" t="str">
        <f>IF($P919="","",(($P919+$Q919+$R919)/LOOKUP(2,1/($V$4:$V918&lt;&gt;""),$V$4:$V918)))</f>
        <v/>
      </c>
      <c r="P919" s="46"/>
      <c r="Q919" s="46"/>
      <c r="R919" s="46"/>
      <c r="S919" s="31" t="str">
        <f t="shared" si="31"/>
        <v/>
      </c>
      <c r="T919" s="63"/>
      <c r="U919" s="63"/>
      <c r="V919" s="30" t="str">
        <f>IF($P919="","",$P919+$Q919+LOOKUP(2,1/($V$4:$V918&lt;&gt;""),$V$4:$V918))</f>
        <v/>
      </c>
      <c r="W919" s="31"/>
      <c r="X919" s="31"/>
      <c r="Y919" s="32"/>
      <c r="Z919" s="32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2"/>
      <c r="AN919" s="32"/>
      <c r="AO919" s="32"/>
      <c r="AP919" s="32"/>
      <c r="AQ919" s="32"/>
      <c r="AR919" s="32"/>
      <c r="AS919" s="32"/>
      <c r="AT919" s="32"/>
      <c r="AU919" s="32"/>
      <c r="AV919" s="32"/>
      <c r="AW919" s="32"/>
      <c r="AX919" s="32"/>
      <c r="AY919" s="32"/>
      <c r="AZ919" s="32"/>
      <c r="BA919" s="32"/>
      <c r="BB919" s="32"/>
      <c r="BC919" s="32"/>
      <c r="BD919" s="32"/>
      <c r="BE919" s="32"/>
      <c r="BF919" s="32"/>
      <c r="BG919" s="32"/>
      <c r="BH919" s="32"/>
      <c r="BI919" s="32"/>
      <c r="BJ919" s="32"/>
      <c r="BK919" s="32"/>
      <c r="BL919" s="32"/>
      <c r="BM919" s="32"/>
      <c r="BN919" s="32"/>
      <c r="BO919" s="32"/>
      <c r="BP919" s="32"/>
      <c r="BQ919" s="32"/>
      <c r="BR919" s="32"/>
      <c r="BS919" s="32"/>
      <c r="BT919" s="32"/>
      <c r="BU919" s="32"/>
      <c r="BV919" s="32"/>
      <c r="BW919" s="32"/>
      <c r="BX919" s="32"/>
      <c r="BY919" s="32"/>
      <c r="BZ919" s="32"/>
      <c r="CA919" s="32"/>
      <c r="CB919" s="32"/>
      <c r="CC919" s="32"/>
      <c r="CD919" s="32"/>
      <c r="CE919" s="32"/>
      <c r="CF919" s="32"/>
      <c r="CG919" s="32"/>
      <c r="CH919" s="32"/>
      <c r="CI919" s="32"/>
      <c r="CJ919" s="32"/>
      <c r="CK919" s="32"/>
      <c r="CL919" s="32"/>
      <c r="CM919" s="32"/>
      <c r="CN919" s="32"/>
      <c r="CO919" s="32"/>
      <c r="CP919" s="32"/>
      <c r="CQ919" s="32"/>
      <c r="CR919" s="32"/>
      <c r="CS919" s="32"/>
      <c r="CT919" s="32"/>
      <c r="CU919" s="32"/>
      <c r="CV919" s="32"/>
      <c r="CW919" s="32"/>
      <c r="CX919" s="32"/>
      <c r="CY919" s="32"/>
      <c r="CZ919" s="32"/>
      <c r="DA919" s="32"/>
      <c r="DB919" s="32"/>
      <c r="DC919" s="32"/>
      <c r="DD919" s="32"/>
      <c r="DE919" s="32"/>
      <c r="DF919" s="32"/>
      <c r="DG919" s="32"/>
      <c r="DH919" s="32"/>
      <c r="DI919" s="32"/>
      <c r="DJ919" s="32"/>
      <c r="DK919" s="32"/>
      <c r="DL919" s="32"/>
      <c r="DM919" s="32"/>
      <c r="DN919" s="32"/>
      <c r="DO919" s="32"/>
      <c r="DP919" s="32"/>
      <c r="DQ919" s="32"/>
      <c r="DR919" s="32"/>
      <c r="DS919" s="32"/>
      <c r="DT919" s="32"/>
      <c r="DU919" s="32"/>
      <c r="DV919" s="32"/>
      <c r="DW919" s="32"/>
      <c r="DX919" s="32"/>
      <c r="DY919" s="32"/>
      <c r="DZ919" s="32"/>
      <c r="EA919" s="32"/>
      <c r="EB919" s="32"/>
      <c r="EC919" s="32"/>
      <c r="ED919" s="32"/>
      <c r="EE919" s="32"/>
      <c r="EF919" s="32"/>
      <c r="EG919" s="32"/>
      <c r="EH919" s="32"/>
      <c r="EI919" s="32"/>
      <c r="EJ919" s="32"/>
      <c r="EK919" s="32"/>
      <c r="EL919" s="32"/>
      <c r="EM919" s="32"/>
      <c r="EN919" s="32"/>
      <c r="EO919" s="32"/>
      <c r="EP919" s="32"/>
      <c r="EQ919" s="32"/>
      <c r="ER919" s="32"/>
      <c r="ES919" s="32"/>
      <c r="ET919" s="32"/>
      <c r="EU919" s="32"/>
      <c r="EV919" s="32"/>
      <c r="EW919" s="32"/>
      <c r="EX919" s="32"/>
      <c r="EY919" s="32"/>
      <c r="EZ919" s="32"/>
      <c r="FA919" s="32"/>
      <c r="FB919" s="32"/>
      <c r="FC919" s="32"/>
      <c r="FD919" s="32"/>
      <c r="FE919" s="32"/>
      <c r="FF919" s="32"/>
      <c r="FG919" s="32"/>
      <c r="FH919" s="32"/>
      <c r="FI919" s="32"/>
      <c r="FJ919" s="32"/>
      <c r="FK919" s="32"/>
      <c r="FL919" s="32"/>
      <c r="FM919" s="32"/>
      <c r="FN919" s="32"/>
      <c r="FO919" s="32"/>
      <c r="FP919" s="32"/>
      <c r="FQ919" s="32"/>
      <c r="FR919" s="32"/>
      <c r="FS919" s="32"/>
      <c r="FT919" s="32"/>
      <c r="FU919" s="32"/>
      <c r="FV919" s="32"/>
      <c r="FW919" s="32"/>
      <c r="FX919" s="32"/>
      <c r="FY919" s="32"/>
      <c r="FZ919" s="32"/>
      <c r="GA919" s="32"/>
      <c r="GB919" s="32"/>
      <c r="GC919" s="32"/>
      <c r="GD919" s="32"/>
      <c r="GE919" s="32"/>
      <c r="GF919" s="32"/>
      <c r="GG919" s="32"/>
      <c r="GH919" s="32"/>
      <c r="GI919" s="32"/>
      <c r="GJ919" s="32"/>
      <c r="GK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</row>
    <row r="920" spans="1:258" ht="18" x14ac:dyDescent="0.25">
      <c r="A920" s="33">
        <f>LOOKUP(2,1/($A$4:$A919&lt;&gt;""),$A$4:$A919)+1</f>
        <v>912</v>
      </c>
      <c r="B920" s="34"/>
      <c r="C920" s="48"/>
      <c r="D920" s="35" t="str">
        <f ca="1">IFERROR(IF($E920="","",VLOOKUP($E920,'Currency Pairs'!$B$4:$D$1001,3,FALSE)),"")</f>
        <v/>
      </c>
      <c r="E920" s="47" t="str">
        <f ca="1">IFERROR(IF($D920="","",VLOOKUP($D920,'Currency Pairs'!$A$4:$B$1001,2,FALSE)),"")</f>
        <v/>
      </c>
      <c r="F920" s="48"/>
      <c r="G920" s="47"/>
      <c r="H920" s="47"/>
      <c r="I920" s="47"/>
      <c r="J920" s="49" t="str">
        <f t="shared" si="30"/>
        <v/>
      </c>
      <c r="K920" s="77"/>
      <c r="L920" s="47"/>
      <c r="M920" s="50"/>
      <c r="N920" s="51" t="str">
        <f>IF(OR($G920="",$L920=""),"",ROUND(IF($F920="Long",(L920-G920),(G920-L920)) * POWER(10, VLOOKUP($D920,'Currency Pairs'!$A:$C,3,FALSE)),0))</f>
        <v/>
      </c>
      <c r="O920" s="93" t="str">
        <f>IF($P920="","",(($P920+$Q920+$R920)/LOOKUP(2,1/($V$4:$V919&lt;&gt;""),$V$4:$V919)))</f>
        <v/>
      </c>
      <c r="P920" s="52"/>
      <c r="Q920" s="52"/>
      <c r="R920" s="52"/>
      <c r="S920" s="40" t="str">
        <f t="shared" si="31"/>
        <v/>
      </c>
      <c r="T920" s="64"/>
      <c r="U920" s="64"/>
      <c r="V920" s="39" t="str">
        <f>IF($P920="","",$P920+$Q920+LOOKUP(2,1/($V$4:$V919&lt;&gt;""),$V$4:$V919))</f>
        <v/>
      </c>
      <c r="W920" s="40"/>
      <c r="X920" s="40"/>
      <c r="Y920" s="33"/>
      <c r="Z920" s="33"/>
      <c r="AA920" s="33"/>
      <c r="AB920" s="33"/>
      <c r="AC920" s="33"/>
      <c r="AD920" s="33"/>
      <c r="AE920" s="33"/>
      <c r="AF920" s="33"/>
      <c r="AG920" s="33"/>
      <c r="AH920" s="33"/>
      <c r="AI920" s="33"/>
      <c r="AJ920" s="33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  <c r="CY920" s="33"/>
      <c r="CZ920" s="33"/>
      <c r="DA920" s="33"/>
      <c r="DB920" s="33"/>
      <c r="DC920" s="33"/>
      <c r="DD920" s="33"/>
      <c r="DE920" s="33"/>
      <c r="DF920" s="33"/>
      <c r="DG920" s="33"/>
      <c r="DH920" s="33"/>
      <c r="DI920" s="33"/>
      <c r="DJ920" s="33"/>
      <c r="DK920" s="33"/>
      <c r="DL920" s="33"/>
      <c r="DM920" s="33"/>
      <c r="DN920" s="33"/>
      <c r="DO920" s="33"/>
      <c r="DP920" s="33"/>
      <c r="DQ920" s="33"/>
      <c r="DR920" s="33"/>
      <c r="DS920" s="33"/>
      <c r="DT920" s="33"/>
      <c r="DU920" s="33"/>
      <c r="DV920" s="33"/>
      <c r="DW920" s="33"/>
      <c r="DX920" s="33"/>
      <c r="DY920" s="33"/>
      <c r="DZ920" s="33"/>
      <c r="EA920" s="33"/>
      <c r="EB920" s="33"/>
      <c r="EC920" s="33"/>
      <c r="ED920" s="33"/>
      <c r="EE920" s="33"/>
      <c r="EF920" s="33"/>
      <c r="EG920" s="33"/>
      <c r="EH920" s="33"/>
      <c r="EI920" s="33"/>
      <c r="EJ920" s="33"/>
      <c r="EK920" s="33"/>
      <c r="EL920" s="33"/>
      <c r="EM920" s="33"/>
      <c r="EN920" s="33"/>
      <c r="EO920" s="33"/>
      <c r="EP920" s="33"/>
      <c r="EQ920" s="33"/>
      <c r="ER920" s="33"/>
      <c r="ES920" s="33"/>
      <c r="ET920" s="33"/>
      <c r="EU920" s="33"/>
      <c r="EV920" s="33"/>
      <c r="EW920" s="33"/>
      <c r="EX920" s="33"/>
      <c r="EY920" s="33"/>
      <c r="EZ920" s="33"/>
      <c r="FA920" s="33"/>
      <c r="FB920" s="33"/>
      <c r="FC920" s="33"/>
      <c r="FD920" s="33"/>
      <c r="FE920" s="33"/>
      <c r="FF920" s="33"/>
      <c r="FG920" s="33"/>
      <c r="FH920" s="33"/>
      <c r="FI920" s="33"/>
      <c r="FJ920" s="33"/>
      <c r="FK920" s="33"/>
      <c r="FL920" s="33"/>
      <c r="FM920" s="33"/>
      <c r="FN920" s="33"/>
      <c r="FO920" s="33"/>
      <c r="FP920" s="33"/>
      <c r="FQ920" s="33"/>
      <c r="FR920" s="33"/>
      <c r="FS920" s="33"/>
      <c r="FT920" s="33"/>
      <c r="FU920" s="33"/>
      <c r="FV920" s="33"/>
      <c r="FW920" s="33"/>
      <c r="FX920" s="33"/>
      <c r="FY920" s="33"/>
      <c r="FZ920" s="33"/>
      <c r="GA920" s="33"/>
      <c r="GB920" s="33"/>
      <c r="GC920" s="33"/>
      <c r="GD920" s="33"/>
      <c r="GE920" s="33"/>
      <c r="GF920" s="33"/>
      <c r="GG920" s="33"/>
      <c r="GH920" s="33"/>
      <c r="GI920" s="33"/>
      <c r="GJ920" s="33"/>
      <c r="GK920" s="33"/>
      <c r="GL920" s="33"/>
      <c r="GM920" s="33"/>
      <c r="GN920" s="33"/>
      <c r="GO920" s="33"/>
      <c r="GP920" s="33"/>
      <c r="GQ920" s="33"/>
      <c r="GR920" s="33"/>
      <c r="GS920" s="33"/>
      <c r="GT920" s="33"/>
      <c r="GU920" s="33"/>
      <c r="GV920" s="33"/>
      <c r="GW920" s="33"/>
      <c r="GX920" s="33"/>
      <c r="GY920" s="33"/>
      <c r="GZ920" s="33"/>
      <c r="HA920" s="33"/>
      <c r="HB920" s="33"/>
      <c r="HC920" s="33"/>
      <c r="HD920" s="33"/>
      <c r="HE920" s="33"/>
      <c r="HF920" s="33"/>
      <c r="HG920" s="33"/>
      <c r="HH920" s="33"/>
      <c r="HI920" s="33"/>
      <c r="HJ920" s="33"/>
      <c r="HK920" s="33"/>
      <c r="HL920" s="33"/>
      <c r="HM920" s="33"/>
      <c r="HN920" s="33"/>
      <c r="HO920" s="33"/>
      <c r="HP920" s="33"/>
      <c r="HQ920" s="33"/>
      <c r="HR920" s="33"/>
      <c r="HS920" s="33"/>
      <c r="HT920" s="33"/>
      <c r="HU920" s="33"/>
      <c r="HV920" s="33"/>
      <c r="HW920" s="33"/>
      <c r="HX920" s="33"/>
      <c r="HY920" s="33"/>
      <c r="HZ920" s="33"/>
      <c r="IA920" s="33"/>
      <c r="IB920" s="33"/>
      <c r="IC920" s="33"/>
      <c r="ID920" s="33"/>
      <c r="IE920" s="33"/>
      <c r="IF920" s="33"/>
      <c r="IG920" s="33"/>
      <c r="IH920" s="33"/>
      <c r="II920" s="33"/>
      <c r="IJ920" s="33"/>
      <c r="IK920" s="33"/>
      <c r="IL920" s="33"/>
      <c r="IM920" s="33"/>
      <c r="IN920" s="33"/>
      <c r="IO920" s="33"/>
      <c r="IP920" s="33"/>
      <c r="IQ920" s="33"/>
      <c r="IR920" s="33"/>
      <c r="IS920" s="33"/>
      <c r="IT920" s="33"/>
      <c r="IU920" s="33"/>
      <c r="IV920" s="33"/>
      <c r="IW920" s="33"/>
      <c r="IX920" s="33"/>
    </row>
    <row r="921" spans="1:258" ht="18" x14ac:dyDescent="0.25">
      <c r="A921" s="24">
        <f>LOOKUP(2,1/($A$4:$A920&lt;&gt;""),$A$4:$A920)+1</f>
        <v>913</v>
      </c>
      <c r="B921" s="25"/>
      <c r="C921" s="42"/>
      <c r="D921" s="26" t="str">
        <f ca="1">IFERROR(IF($E921="","",VLOOKUP($E921,'Currency Pairs'!$B$4:$D$1001,3,FALSE)),"")</f>
        <v/>
      </c>
      <c r="E921" s="41" t="str">
        <f ca="1">IFERROR(IF($D921="","",VLOOKUP($D921,'Currency Pairs'!$A$4:$B$1001,2,FALSE)),"")</f>
        <v/>
      </c>
      <c r="F921" s="42"/>
      <c r="G921" s="41"/>
      <c r="H921" s="41"/>
      <c r="I921" s="41"/>
      <c r="J921" s="43" t="str">
        <f t="shared" si="30"/>
        <v/>
      </c>
      <c r="K921" s="76"/>
      <c r="L921" s="41"/>
      <c r="M921" s="44"/>
      <c r="N921" s="45" t="str">
        <f>IF(OR($G921="",$L921=""),"",ROUND(IF($F921="Long",(L921-G921),(G921-L921)) * POWER(10, VLOOKUP($D921,'Currency Pairs'!$A:$C,3,FALSE)),0))</f>
        <v/>
      </c>
      <c r="O921" s="89" t="str">
        <f>IF($P921="","",(($P921+$Q921+$R921)/LOOKUP(2,1/($V$4:$V920&lt;&gt;""),$V$4:$V920)))</f>
        <v/>
      </c>
      <c r="P921" s="46"/>
      <c r="Q921" s="46"/>
      <c r="R921" s="46"/>
      <c r="S921" s="31" t="str">
        <f t="shared" si="31"/>
        <v/>
      </c>
      <c r="T921" s="63"/>
      <c r="U921" s="63"/>
      <c r="V921" s="30" t="str">
        <f>IF($P921="","",$P921+$Q921+LOOKUP(2,1/($V$4:$V920&lt;&gt;""),$V$4:$V920))</f>
        <v/>
      </c>
      <c r="W921" s="31"/>
      <c r="X921" s="31"/>
      <c r="Y921" s="32"/>
      <c r="Z921" s="32"/>
      <c r="AA921" s="32"/>
      <c r="AB921" s="32"/>
      <c r="AC921" s="32"/>
      <c r="AD921" s="32"/>
      <c r="AE921" s="32"/>
      <c r="AF921" s="32"/>
      <c r="AG921" s="32"/>
      <c r="AH921" s="32"/>
      <c r="AI921" s="32"/>
      <c r="AJ921" s="32"/>
      <c r="AK921" s="32"/>
      <c r="AL921" s="32"/>
      <c r="AM921" s="32"/>
      <c r="AN921" s="32"/>
      <c r="AO921" s="32"/>
      <c r="AP921" s="32"/>
      <c r="AQ921" s="32"/>
      <c r="AR921" s="32"/>
      <c r="AS921" s="32"/>
      <c r="AT921" s="32"/>
      <c r="AU921" s="32"/>
      <c r="AV921" s="32"/>
      <c r="AW921" s="32"/>
      <c r="AX921" s="32"/>
      <c r="AY921" s="32"/>
      <c r="AZ921" s="32"/>
      <c r="BA921" s="32"/>
      <c r="BB921" s="32"/>
      <c r="BC921" s="32"/>
      <c r="BD921" s="32"/>
      <c r="BE921" s="32"/>
      <c r="BF921" s="32"/>
      <c r="BG921" s="32"/>
      <c r="BH921" s="32"/>
      <c r="BI921" s="32"/>
      <c r="BJ921" s="32"/>
      <c r="BK921" s="32"/>
      <c r="BL921" s="32"/>
      <c r="BM921" s="32"/>
      <c r="BN921" s="32"/>
      <c r="BO921" s="32"/>
      <c r="BP921" s="32"/>
      <c r="BQ921" s="32"/>
      <c r="BR921" s="32"/>
      <c r="BS921" s="32"/>
      <c r="BT921" s="32"/>
      <c r="BU921" s="32"/>
      <c r="BV921" s="32"/>
      <c r="BW921" s="32"/>
      <c r="BX921" s="32"/>
      <c r="BY921" s="32"/>
      <c r="BZ921" s="32"/>
      <c r="CA921" s="32"/>
      <c r="CB921" s="32"/>
      <c r="CC921" s="32"/>
      <c r="CD921" s="32"/>
      <c r="CE921" s="32"/>
      <c r="CF921" s="32"/>
      <c r="CG921" s="32"/>
      <c r="CH921" s="32"/>
      <c r="CI921" s="32"/>
      <c r="CJ921" s="32"/>
      <c r="CK921" s="32"/>
      <c r="CL921" s="32"/>
      <c r="CM921" s="32"/>
      <c r="CN921" s="32"/>
      <c r="CO921" s="32"/>
      <c r="CP921" s="32"/>
      <c r="CQ921" s="32"/>
      <c r="CR921" s="32"/>
      <c r="CS921" s="32"/>
      <c r="CT921" s="32"/>
      <c r="CU921" s="32"/>
      <c r="CV921" s="32"/>
      <c r="CW921" s="32"/>
      <c r="CX921" s="32"/>
      <c r="CY921" s="32"/>
      <c r="CZ921" s="32"/>
      <c r="DA921" s="32"/>
      <c r="DB921" s="32"/>
      <c r="DC921" s="32"/>
      <c r="DD921" s="32"/>
      <c r="DE921" s="32"/>
      <c r="DF921" s="32"/>
      <c r="DG921" s="32"/>
      <c r="DH921" s="32"/>
      <c r="DI921" s="32"/>
      <c r="DJ921" s="32"/>
      <c r="DK921" s="32"/>
      <c r="DL921" s="32"/>
      <c r="DM921" s="32"/>
      <c r="DN921" s="32"/>
      <c r="DO921" s="32"/>
      <c r="DP921" s="32"/>
      <c r="DQ921" s="32"/>
      <c r="DR921" s="32"/>
      <c r="DS921" s="32"/>
      <c r="DT921" s="32"/>
      <c r="DU921" s="32"/>
      <c r="DV921" s="32"/>
      <c r="DW921" s="32"/>
      <c r="DX921" s="32"/>
      <c r="DY921" s="32"/>
      <c r="DZ921" s="32"/>
      <c r="EA921" s="32"/>
      <c r="EB921" s="32"/>
      <c r="EC921" s="32"/>
      <c r="ED921" s="32"/>
      <c r="EE921" s="32"/>
      <c r="EF921" s="32"/>
      <c r="EG921" s="32"/>
      <c r="EH921" s="32"/>
      <c r="EI921" s="32"/>
      <c r="EJ921" s="32"/>
      <c r="EK921" s="32"/>
      <c r="EL921" s="32"/>
      <c r="EM921" s="32"/>
      <c r="EN921" s="32"/>
      <c r="EO921" s="32"/>
      <c r="EP921" s="32"/>
      <c r="EQ921" s="32"/>
      <c r="ER921" s="32"/>
      <c r="ES921" s="32"/>
      <c r="ET921" s="32"/>
      <c r="EU921" s="32"/>
      <c r="EV921" s="32"/>
      <c r="EW921" s="32"/>
      <c r="EX921" s="32"/>
      <c r="EY921" s="32"/>
      <c r="EZ921" s="32"/>
      <c r="FA921" s="32"/>
      <c r="FB921" s="32"/>
      <c r="FC921" s="32"/>
      <c r="FD921" s="32"/>
      <c r="FE921" s="32"/>
      <c r="FF921" s="32"/>
      <c r="FG921" s="32"/>
      <c r="FH921" s="32"/>
      <c r="FI921" s="32"/>
      <c r="FJ921" s="32"/>
      <c r="FK921" s="32"/>
      <c r="FL921" s="32"/>
      <c r="FM921" s="32"/>
      <c r="FN921" s="32"/>
      <c r="FO921" s="32"/>
      <c r="FP921" s="32"/>
      <c r="FQ921" s="32"/>
      <c r="FR921" s="32"/>
      <c r="FS921" s="32"/>
      <c r="FT921" s="32"/>
      <c r="FU921" s="32"/>
      <c r="FV921" s="32"/>
      <c r="FW921" s="32"/>
      <c r="FX921" s="32"/>
      <c r="FY921" s="32"/>
      <c r="FZ921" s="32"/>
      <c r="GA921" s="32"/>
      <c r="GB921" s="32"/>
      <c r="GC921" s="32"/>
      <c r="GD921" s="32"/>
      <c r="GE921" s="32"/>
      <c r="GF921" s="32"/>
      <c r="GG921" s="32"/>
      <c r="GH921" s="32"/>
      <c r="GI921" s="32"/>
      <c r="GJ921" s="32"/>
      <c r="GK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</row>
    <row r="922" spans="1:258" ht="18" x14ac:dyDescent="0.25">
      <c r="A922" s="33">
        <f>LOOKUP(2,1/($A$4:$A921&lt;&gt;""),$A$4:$A921)+1</f>
        <v>914</v>
      </c>
      <c r="B922" s="34"/>
      <c r="C922" s="48"/>
      <c r="D922" s="35" t="str">
        <f ca="1">IFERROR(IF($E922="","",VLOOKUP($E922,'Currency Pairs'!$B$4:$D$1001,3,FALSE)),"")</f>
        <v/>
      </c>
      <c r="E922" s="47" t="str">
        <f ca="1">IFERROR(IF($D922="","",VLOOKUP($D922,'Currency Pairs'!$A$4:$B$1001,2,FALSE)),"")</f>
        <v/>
      </c>
      <c r="F922" s="48"/>
      <c r="G922" s="47"/>
      <c r="H922" s="47"/>
      <c r="I922" s="47"/>
      <c r="J922" s="49" t="str">
        <f t="shared" si="30"/>
        <v/>
      </c>
      <c r="K922" s="77"/>
      <c r="L922" s="47"/>
      <c r="M922" s="50"/>
      <c r="N922" s="51" t="str">
        <f>IF(OR($G922="",$L922=""),"",ROUND(IF($F922="Long",(L922-G922),(G922-L922)) * POWER(10, VLOOKUP($D922,'Currency Pairs'!$A:$C,3,FALSE)),0))</f>
        <v/>
      </c>
      <c r="O922" s="93" t="str">
        <f>IF($P922="","",(($P922+$Q922+$R922)/LOOKUP(2,1/($V$4:$V921&lt;&gt;""),$V$4:$V921)))</f>
        <v/>
      </c>
      <c r="P922" s="52"/>
      <c r="Q922" s="52"/>
      <c r="R922" s="52"/>
      <c r="S922" s="40" t="str">
        <f t="shared" si="31"/>
        <v/>
      </c>
      <c r="T922" s="64"/>
      <c r="U922" s="64"/>
      <c r="V922" s="39" t="str">
        <f>IF($P922="","",$P922+$Q922+LOOKUP(2,1/($V$4:$V921&lt;&gt;""),$V$4:$V921))</f>
        <v/>
      </c>
      <c r="W922" s="40"/>
      <c r="X922" s="40"/>
      <c r="Y922" s="33"/>
      <c r="Z922" s="33"/>
      <c r="AA922" s="33"/>
      <c r="AB922" s="33"/>
      <c r="AC922" s="33"/>
      <c r="AD922" s="33"/>
      <c r="AE922" s="33"/>
      <c r="AF922" s="33"/>
      <c r="AG922" s="33"/>
      <c r="AH922" s="33"/>
      <c r="AI922" s="33"/>
      <c r="AJ922" s="33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  <c r="BY922" s="33"/>
      <c r="BZ922" s="33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  <c r="CY922" s="33"/>
      <c r="CZ922" s="33"/>
      <c r="DA922" s="33"/>
      <c r="DB922" s="33"/>
      <c r="DC922" s="33"/>
      <c r="DD922" s="33"/>
      <c r="DE922" s="33"/>
      <c r="DF922" s="33"/>
      <c r="DG922" s="33"/>
      <c r="DH922" s="33"/>
      <c r="DI922" s="33"/>
      <c r="DJ922" s="33"/>
      <c r="DK922" s="33"/>
      <c r="DL922" s="33"/>
      <c r="DM922" s="33"/>
      <c r="DN922" s="33"/>
      <c r="DO922" s="33"/>
      <c r="DP922" s="33"/>
      <c r="DQ922" s="33"/>
      <c r="DR922" s="33"/>
      <c r="DS922" s="33"/>
      <c r="DT922" s="33"/>
      <c r="DU922" s="33"/>
      <c r="DV922" s="33"/>
      <c r="DW922" s="33"/>
      <c r="DX922" s="33"/>
      <c r="DY922" s="33"/>
      <c r="DZ922" s="33"/>
      <c r="EA922" s="33"/>
      <c r="EB922" s="33"/>
      <c r="EC922" s="33"/>
      <c r="ED922" s="33"/>
      <c r="EE922" s="33"/>
      <c r="EF922" s="33"/>
      <c r="EG922" s="33"/>
      <c r="EH922" s="33"/>
      <c r="EI922" s="33"/>
      <c r="EJ922" s="33"/>
      <c r="EK922" s="33"/>
      <c r="EL922" s="33"/>
      <c r="EM922" s="33"/>
      <c r="EN922" s="33"/>
      <c r="EO922" s="33"/>
      <c r="EP922" s="33"/>
      <c r="EQ922" s="33"/>
      <c r="ER922" s="33"/>
      <c r="ES922" s="33"/>
      <c r="ET922" s="33"/>
      <c r="EU922" s="33"/>
      <c r="EV922" s="33"/>
      <c r="EW922" s="33"/>
      <c r="EX922" s="33"/>
      <c r="EY922" s="33"/>
      <c r="EZ922" s="33"/>
      <c r="FA922" s="33"/>
      <c r="FB922" s="33"/>
      <c r="FC922" s="33"/>
      <c r="FD922" s="33"/>
      <c r="FE922" s="33"/>
      <c r="FF922" s="33"/>
      <c r="FG922" s="33"/>
      <c r="FH922" s="33"/>
      <c r="FI922" s="33"/>
      <c r="FJ922" s="33"/>
      <c r="FK922" s="33"/>
      <c r="FL922" s="33"/>
      <c r="FM922" s="33"/>
      <c r="FN922" s="33"/>
      <c r="FO922" s="33"/>
      <c r="FP922" s="33"/>
      <c r="FQ922" s="33"/>
      <c r="FR922" s="33"/>
      <c r="FS922" s="33"/>
      <c r="FT922" s="33"/>
      <c r="FU922" s="33"/>
      <c r="FV922" s="33"/>
      <c r="FW922" s="33"/>
      <c r="FX922" s="33"/>
      <c r="FY922" s="33"/>
      <c r="FZ922" s="33"/>
      <c r="GA922" s="33"/>
      <c r="GB922" s="33"/>
      <c r="GC922" s="33"/>
      <c r="GD922" s="33"/>
      <c r="GE922" s="33"/>
      <c r="GF922" s="33"/>
      <c r="GG922" s="33"/>
      <c r="GH922" s="33"/>
      <c r="GI922" s="33"/>
      <c r="GJ922" s="33"/>
      <c r="GK922" s="33"/>
      <c r="GL922" s="33"/>
      <c r="GM922" s="33"/>
      <c r="GN922" s="33"/>
      <c r="GO922" s="33"/>
      <c r="GP922" s="33"/>
      <c r="GQ922" s="33"/>
      <c r="GR922" s="33"/>
      <c r="GS922" s="33"/>
      <c r="GT922" s="33"/>
      <c r="GU922" s="33"/>
      <c r="GV922" s="33"/>
      <c r="GW922" s="33"/>
      <c r="GX922" s="33"/>
      <c r="GY922" s="33"/>
      <c r="GZ922" s="33"/>
      <c r="HA922" s="33"/>
      <c r="HB922" s="33"/>
      <c r="HC922" s="33"/>
      <c r="HD922" s="33"/>
      <c r="HE922" s="33"/>
      <c r="HF922" s="33"/>
      <c r="HG922" s="33"/>
      <c r="HH922" s="33"/>
      <c r="HI922" s="33"/>
      <c r="HJ922" s="33"/>
      <c r="HK922" s="33"/>
      <c r="HL922" s="33"/>
      <c r="HM922" s="33"/>
      <c r="HN922" s="33"/>
      <c r="HO922" s="33"/>
      <c r="HP922" s="33"/>
      <c r="HQ922" s="33"/>
      <c r="HR922" s="33"/>
      <c r="HS922" s="33"/>
      <c r="HT922" s="33"/>
      <c r="HU922" s="33"/>
      <c r="HV922" s="33"/>
      <c r="HW922" s="33"/>
      <c r="HX922" s="33"/>
      <c r="HY922" s="33"/>
      <c r="HZ922" s="33"/>
      <c r="IA922" s="33"/>
      <c r="IB922" s="33"/>
      <c r="IC922" s="33"/>
      <c r="ID922" s="33"/>
      <c r="IE922" s="33"/>
      <c r="IF922" s="33"/>
      <c r="IG922" s="33"/>
      <c r="IH922" s="33"/>
      <c r="II922" s="33"/>
      <c r="IJ922" s="33"/>
      <c r="IK922" s="33"/>
      <c r="IL922" s="33"/>
      <c r="IM922" s="33"/>
      <c r="IN922" s="33"/>
      <c r="IO922" s="33"/>
      <c r="IP922" s="33"/>
      <c r="IQ922" s="33"/>
      <c r="IR922" s="33"/>
      <c r="IS922" s="33"/>
      <c r="IT922" s="33"/>
      <c r="IU922" s="33"/>
      <c r="IV922" s="33"/>
      <c r="IW922" s="33"/>
      <c r="IX922" s="33"/>
    </row>
    <row r="923" spans="1:258" ht="18" x14ac:dyDescent="0.25">
      <c r="A923" s="24">
        <f>LOOKUP(2,1/($A$4:$A922&lt;&gt;""),$A$4:$A922)+1</f>
        <v>915</v>
      </c>
      <c r="B923" s="25"/>
      <c r="C923" s="42"/>
      <c r="D923" s="26" t="str">
        <f ca="1">IFERROR(IF($E923="","",VLOOKUP($E923,'Currency Pairs'!$B$4:$D$1001,3,FALSE)),"")</f>
        <v/>
      </c>
      <c r="E923" s="41" t="str">
        <f ca="1">IFERROR(IF($D923="","",VLOOKUP($D923,'Currency Pairs'!$A$4:$B$1001,2,FALSE)),"")</f>
        <v/>
      </c>
      <c r="F923" s="42"/>
      <c r="G923" s="41"/>
      <c r="H923" s="41"/>
      <c r="I923" s="41"/>
      <c r="J923" s="43" t="str">
        <f t="shared" si="30"/>
        <v/>
      </c>
      <c r="K923" s="76"/>
      <c r="L923" s="41"/>
      <c r="M923" s="44"/>
      <c r="N923" s="45" t="str">
        <f>IF(OR($G923="",$L923=""),"",ROUND(IF($F923="Long",(L923-G923),(G923-L923)) * POWER(10, VLOOKUP($D923,'Currency Pairs'!$A:$C,3,FALSE)),0))</f>
        <v/>
      </c>
      <c r="O923" s="89" t="str">
        <f>IF($P923="","",(($P923+$Q923+$R923)/LOOKUP(2,1/($V$4:$V922&lt;&gt;""),$V$4:$V922)))</f>
        <v/>
      </c>
      <c r="P923" s="46"/>
      <c r="Q923" s="46"/>
      <c r="R923" s="46"/>
      <c r="S923" s="31" t="str">
        <f t="shared" si="31"/>
        <v/>
      </c>
      <c r="T923" s="63"/>
      <c r="U923" s="63"/>
      <c r="V923" s="30" t="str">
        <f>IF($P923="","",$P923+$Q923+LOOKUP(2,1/($V$4:$V922&lt;&gt;""),$V$4:$V922))</f>
        <v/>
      </c>
      <c r="W923" s="31"/>
      <c r="X923" s="31"/>
      <c r="Y923" s="32"/>
      <c r="Z923" s="32"/>
      <c r="AA923" s="32"/>
      <c r="AB923" s="32"/>
      <c r="AC923" s="32"/>
      <c r="AD923" s="32"/>
      <c r="AE923" s="32"/>
      <c r="AF923" s="32"/>
      <c r="AG923" s="32"/>
      <c r="AH923" s="32"/>
      <c r="AI923" s="32"/>
      <c r="AJ923" s="32"/>
      <c r="AK923" s="32"/>
      <c r="AL923" s="32"/>
      <c r="AM923" s="32"/>
      <c r="AN923" s="32"/>
      <c r="AO923" s="32"/>
      <c r="AP923" s="32"/>
      <c r="AQ923" s="32"/>
      <c r="AR923" s="32"/>
      <c r="AS923" s="32"/>
      <c r="AT923" s="32"/>
      <c r="AU923" s="32"/>
      <c r="AV923" s="32"/>
      <c r="AW923" s="32"/>
      <c r="AX923" s="32"/>
      <c r="AY923" s="32"/>
      <c r="AZ923" s="32"/>
      <c r="BA923" s="32"/>
      <c r="BB923" s="32"/>
      <c r="BC923" s="32"/>
      <c r="BD923" s="32"/>
      <c r="BE923" s="32"/>
      <c r="BF923" s="32"/>
      <c r="BG923" s="32"/>
      <c r="BH923" s="32"/>
      <c r="BI923" s="32"/>
      <c r="BJ923" s="32"/>
      <c r="BK923" s="32"/>
      <c r="BL923" s="32"/>
      <c r="BM923" s="32"/>
      <c r="BN923" s="32"/>
      <c r="BO923" s="32"/>
      <c r="BP923" s="32"/>
      <c r="BQ923" s="32"/>
      <c r="BR923" s="32"/>
      <c r="BS923" s="32"/>
      <c r="BT923" s="32"/>
      <c r="BU923" s="32"/>
      <c r="BV923" s="32"/>
      <c r="BW923" s="32"/>
      <c r="BX923" s="32"/>
      <c r="BY923" s="32"/>
      <c r="BZ923" s="32"/>
      <c r="CA923" s="32"/>
      <c r="CB923" s="32"/>
      <c r="CC923" s="32"/>
      <c r="CD923" s="32"/>
      <c r="CE923" s="32"/>
      <c r="CF923" s="32"/>
      <c r="CG923" s="32"/>
      <c r="CH923" s="32"/>
      <c r="CI923" s="32"/>
      <c r="CJ923" s="32"/>
      <c r="CK923" s="32"/>
      <c r="CL923" s="32"/>
      <c r="CM923" s="32"/>
      <c r="CN923" s="32"/>
      <c r="CO923" s="32"/>
      <c r="CP923" s="32"/>
      <c r="CQ923" s="32"/>
      <c r="CR923" s="32"/>
      <c r="CS923" s="32"/>
      <c r="CT923" s="32"/>
      <c r="CU923" s="32"/>
      <c r="CV923" s="32"/>
      <c r="CW923" s="32"/>
      <c r="CX923" s="32"/>
      <c r="CY923" s="32"/>
      <c r="CZ923" s="32"/>
      <c r="DA923" s="32"/>
      <c r="DB923" s="32"/>
      <c r="DC923" s="32"/>
      <c r="DD923" s="32"/>
      <c r="DE923" s="32"/>
      <c r="DF923" s="32"/>
      <c r="DG923" s="32"/>
      <c r="DH923" s="32"/>
      <c r="DI923" s="32"/>
      <c r="DJ923" s="32"/>
      <c r="DK923" s="32"/>
      <c r="DL923" s="32"/>
      <c r="DM923" s="32"/>
      <c r="DN923" s="32"/>
      <c r="DO923" s="32"/>
      <c r="DP923" s="32"/>
      <c r="DQ923" s="32"/>
      <c r="DR923" s="32"/>
      <c r="DS923" s="32"/>
      <c r="DT923" s="32"/>
      <c r="DU923" s="32"/>
      <c r="DV923" s="32"/>
      <c r="DW923" s="32"/>
      <c r="DX923" s="32"/>
      <c r="DY923" s="32"/>
      <c r="DZ923" s="32"/>
      <c r="EA923" s="32"/>
      <c r="EB923" s="32"/>
      <c r="EC923" s="32"/>
      <c r="ED923" s="32"/>
      <c r="EE923" s="32"/>
      <c r="EF923" s="32"/>
      <c r="EG923" s="32"/>
      <c r="EH923" s="32"/>
      <c r="EI923" s="32"/>
      <c r="EJ923" s="32"/>
      <c r="EK923" s="32"/>
      <c r="EL923" s="32"/>
      <c r="EM923" s="32"/>
      <c r="EN923" s="32"/>
      <c r="EO923" s="32"/>
      <c r="EP923" s="32"/>
      <c r="EQ923" s="32"/>
      <c r="ER923" s="32"/>
      <c r="ES923" s="32"/>
      <c r="ET923" s="32"/>
      <c r="EU923" s="32"/>
      <c r="EV923" s="32"/>
      <c r="EW923" s="32"/>
      <c r="EX923" s="32"/>
      <c r="EY923" s="32"/>
      <c r="EZ923" s="32"/>
      <c r="FA923" s="32"/>
      <c r="FB923" s="32"/>
      <c r="FC923" s="32"/>
      <c r="FD923" s="32"/>
      <c r="FE923" s="32"/>
      <c r="FF923" s="32"/>
      <c r="FG923" s="32"/>
      <c r="FH923" s="32"/>
      <c r="FI923" s="32"/>
      <c r="FJ923" s="32"/>
      <c r="FK923" s="32"/>
      <c r="FL923" s="32"/>
      <c r="FM923" s="32"/>
      <c r="FN923" s="32"/>
      <c r="FO923" s="32"/>
      <c r="FP923" s="32"/>
      <c r="FQ923" s="32"/>
      <c r="FR923" s="32"/>
      <c r="FS923" s="32"/>
      <c r="FT923" s="32"/>
      <c r="FU923" s="32"/>
      <c r="FV923" s="32"/>
      <c r="FW923" s="32"/>
      <c r="FX923" s="32"/>
      <c r="FY923" s="32"/>
      <c r="FZ923" s="32"/>
      <c r="GA923" s="32"/>
      <c r="GB923" s="32"/>
      <c r="GC923" s="32"/>
      <c r="GD923" s="32"/>
      <c r="GE923" s="32"/>
      <c r="GF923" s="32"/>
      <c r="GG923" s="32"/>
      <c r="GH923" s="32"/>
      <c r="GI923" s="32"/>
      <c r="GJ923" s="32"/>
      <c r="GK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</row>
    <row r="924" spans="1:258" ht="18" x14ac:dyDescent="0.25">
      <c r="A924" s="33">
        <f>LOOKUP(2,1/($A$4:$A923&lt;&gt;""),$A$4:$A923)+1</f>
        <v>916</v>
      </c>
      <c r="B924" s="34"/>
      <c r="C924" s="48"/>
      <c r="D924" s="35" t="str">
        <f ca="1">IFERROR(IF($E924="","",VLOOKUP($E924,'Currency Pairs'!$B$4:$D$1001,3,FALSE)),"")</f>
        <v/>
      </c>
      <c r="E924" s="47" t="str">
        <f ca="1">IFERROR(IF($D924="","",VLOOKUP($D924,'Currency Pairs'!$A$4:$B$1001,2,FALSE)),"")</f>
        <v/>
      </c>
      <c r="F924" s="48"/>
      <c r="G924" s="47"/>
      <c r="H924" s="47"/>
      <c r="I924" s="47"/>
      <c r="J924" s="49" t="str">
        <f t="shared" si="30"/>
        <v/>
      </c>
      <c r="K924" s="77"/>
      <c r="L924" s="47"/>
      <c r="M924" s="50"/>
      <c r="N924" s="51" t="str">
        <f>IF(OR($G924="",$L924=""),"",ROUND(IF($F924="Long",(L924-G924),(G924-L924)) * POWER(10, VLOOKUP($D924,'Currency Pairs'!$A:$C,3,FALSE)),0))</f>
        <v/>
      </c>
      <c r="O924" s="93" t="str">
        <f>IF($P924="","",(($P924+$Q924+$R924)/LOOKUP(2,1/($V$4:$V923&lt;&gt;""),$V$4:$V923)))</f>
        <v/>
      </c>
      <c r="P924" s="52"/>
      <c r="Q924" s="52"/>
      <c r="R924" s="52"/>
      <c r="S924" s="40" t="str">
        <f t="shared" si="31"/>
        <v/>
      </c>
      <c r="T924" s="64"/>
      <c r="U924" s="64"/>
      <c r="V924" s="39" t="str">
        <f>IF($P924="","",$P924+$Q924+LOOKUP(2,1/($V$4:$V923&lt;&gt;""),$V$4:$V923))</f>
        <v/>
      </c>
      <c r="W924" s="40"/>
      <c r="X924" s="40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  <c r="CY924" s="33"/>
      <c r="CZ924" s="33"/>
      <c r="DA924" s="33"/>
      <c r="DB924" s="33"/>
      <c r="DC924" s="33"/>
      <c r="DD924" s="33"/>
      <c r="DE924" s="33"/>
      <c r="DF924" s="33"/>
      <c r="DG924" s="33"/>
      <c r="DH924" s="33"/>
      <c r="DI924" s="33"/>
      <c r="DJ924" s="33"/>
      <c r="DK924" s="33"/>
      <c r="DL924" s="33"/>
      <c r="DM924" s="33"/>
      <c r="DN924" s="33"/>
      <c r="DO924" s="33"/>
      <c r="DP924" s="33"/>
      <c r="DQ924" s="33"/>
      <c r="DR924" s="33"/>
      <c r="DS924" s="33"/>
      <c r="DT924" s="33"/>
      <c r="DU924" s="33"/>
      <c r="DV924" s="33"/>
      <c r="DW924" s="33"/>
      <c r="DX924" s="33"/>
      <c r="DY924" s="33"/>
      <c r="DZ924" s="33"/>
      <c r="EA924" s="33"/>
      <c r="EB924" s="33"/>
      <c r="EC924" s="33"/>
      <c r="ED924" s="33"/>
      <c r="EE924" s="33"/>
      <c r="EF924" s="33"/>
      <c r="EG924" s="33"/>
      <c r="EH924" s="33"/>
      <c r="EI924" s="33"/>
      <c r="EJ924" s="33"/>
      <c r="EK924" s="33"/>
      <c r="EL924" s="33"/>
      <c r="EM924" s="33"/>
      <c r="EN924" s="33"/>
      <c r="EO924" s="33"/>
      <c r="EP924" s="33"/>
      <c r="EQ924" s="33"/>
      <c r="ER924" s="33"/>
      <c r="ES924" s="33"/>
      <c r="ET924" s="33"/>
      <c r="EU924" s="33"/>
      <c r="EV924" s="33"/>
      <c r="EW924" s="33"/>
      <c r="EX924" s="33"/>
      <c r="EY924" s="33"/>
      <c r="EZ924" s="33"/>
      <c r="FA924" s="33"/>
      <c r="FB924" s="33"/>
      <c r="FC924" s="33"/>
      <c r="FD924" s="33"/>
      <c r="FE924" s="33"/>
      <c r="FF924" s="33"/>
      <c r="FG924" s="33"/>
      <c r="FH924" s="33"/>
      <c r="FI924" s="33"/>
      <c r="FJ924" s="33"/>
      <c r="FK924" s="33"/>
      <c r="FL924" s="33"/>
      <c r="FM924" s="33"/>
      <c r="FN924" s="33"/>
      <c r="FO924" s="33"/>
      <c r="FP924" s="33"/>
      <c r="FQ924" s="33"/>
      <c r="FR924" s="33"/>
      <c r="FS924" s="33"/>
      <c r="FT924" s="33"/>
      <c r="FU924" s="33"/>
      <c r="FV924" s="33"/>
      <c r="FW924" s="33"/>
      <c r="FX924" s="33"/>
      <c r="FY924" s="33"/>
      <c r="FZ924" s="33"/>
      <c r="GA924" s="33"/>
      <c r="GB924" s="33"/>
      <c r="GC924" s="33"/>
      <c r="GD924" s="33"/>
      <c r="GE924" s="33"/>
      <c r="GF924" s="33"/>
      <c r="GG924" s="33"/>
      <c r="GH924" s="33"/>
      <c r="GI924" s="33"/>
      <c r="GJ924" s="33"/>
      <c r="GK924" s="33"/>
      <c r="GL924" s="33"/>
      <c r="GM924" s="33"/>
      <c r="GN924" s="33"/>
      <c r="GO924" s="33"/>
      <c r="GP924" s="33"/>
      <c r="GQ924" s="33"/>
      <c r="GR924" s="33"/>
      <c r="GS924" s="33"/>
      <c r="GT924" s="33"/>
      <c r="GU924" s="33"/>
      <c r="GV924" s="33"/>
      <c r="GW924" s="33"/>
      <c r="GX924" s="33"/>
      <c r="GY924" s="33"/>
      <c r="GZ924" s="33"/>
      <c r="HA924" s="33"/>
      <c r="HB924" s="33"/>
      <c r="HC924" s="33"/>
      <c r="HD924" s="33"/>
      <c r="HE924" s="33"/>
      <c r="HF924" s="33"/>
      <c r="HG924" s="33"/>
      <c r="HH924" s="33"/>
      <c r="HI924" s="33"/>
      <c r="HJ924" s="33"/>
      <c r="HK924" s="33"/>
      <c r="HL924" s="33"/>
      <c r="HM924" s="33"/>
      <c r="HN924" s="33"/>
      <c r="HO924" s="33"/>
      <c r="HP924" s="33"/>
      <c r="HQ924" s="33"/>
      <c r="HR924" s="33"/>
      <c r="HS924" s="33"/>
      <c r="HT924" s="33"/>
      <c r="HU924" s="33"/>
      <c r="HV924" s="33"/>
      <c r="HW924" s="33"/>
      <c r="HX924" s="33"/>
      <c r="HY924" s="33"/>
      <c r="HZ924" s="33"/>
      <c r="IA924" s="33"/>
      <c r="IB924" s="33"/>
      <c r="IC924" s="33"/>
      <c r="ID924" s="33"/>
      <c r="IE924" s="33"/>
      <c r="IF924" s="33"/>
      <c r="IG924" s="33"/>
      <c r="IH924" s="33"/>
      <c r="II924" s="33"/>
      <c r="IJ924" s="33"/>
      <c r="IK924" s="33"/>
      <c r="IL924" s="33"/>
      <c r="IM924" s="33"/>
      <c r="IN924" s="33"/>
      <c r="IO924" s="33"/>
      <c r="IP924" s="33"/>
      <c r="IQ924" s="33"/>
      <c r="IR924" s="33"/>
      <c r="IS924" s="33"/>
      <c r="IT924" s="33"/>
      <c r="IU924" s="33"/>
      <c r="IV924" s="33"/>
      <c r="IW924" s="33"/>
      <c r="IX924" s="33"/>
    </row>
    <row r="925" spans="1:258" ht="18" x14ac:dyDescent="0.25">
      <c r="A925" s="24">
        <f>LOOKUP(2,1/($A$4:$A924&lt;&gt;""),$A$4:$A924)+1</f>
        <v>917</v>
      </c>
      <c r="B925" s="25"/>
      <c r="C925" s="42"/>
      <c r="D925" s="26" t="str">
        <f ca="1">IFERROR(IF($E925="","",VLOOKUP($E925,'Currency Pairs'!$B$4:$D$1001,3,FALSE)),"")</f>
        <v/>
      </c>
      <c r="E925" s="41" t="str">
        <f ca="1">IFERROR(IF($D925="","",VLOOKUP($D925,'Currency Pairs'!$A$4:$B$1001,2,FALSE)),"")</f>
        <v/>
      </c>
      <c r="F925" s="42"/>
      <c r="G925" s="41"/>
      <c r="H925" s="41"/>
      <c r="I925" s="41"/>
      <c r="J925" s="43" t="str">
        <f t="shared" si="30"/>
        <v/>
      </c>
      <c r="K925" s="76"/>
      <c r="L925" s="41"/>
      <c r="M925" s="44"/>
      <c r="N925" s="45" t="str">
        <f>IF(OR($G925="",$L925=""),"",ROUND(IF($F925="Long",(L925-G925),(G925-L925)) * POWER(10, VLOOKUP($D925,'Currency Pairs'!$A:$C,3,FALSE)),0))</f>
        <v/>
      </c>
      <c r="O925" s="89" t="str">
        <f>IF($P925="","",(($P925+$Q925+$R925)/LOOKUP(2,1/($V$4:$V924&lt;&gt;""),$V$4:$V924)))</f>
        <v/>
      </c>
      <c r="P925" s="46"/>
      <c r="Q925" s="46"/>
      <c r="R925" s="46"/>
      <c r="S925" s="31" t="str">
        <f t="shared" si="31"/>
        <v/>
      </c>
      <c r="T925" s="63"/>
      <c r="U925" s="63"/>
      <c r="V925" s="30" t="str">
        <f>IF($P925="","",$P925+$Q925+LOOKUP(2,1/($V$4:$V924&lt;&gt;""),$V$4:$V924))</f>
        <v/>
      </c>
      <c r="W925" s="31"/>
      <c r="X925" s="31"/>
      <c r="Y925" s="32"/>
      <c r="Z925" s="32"/>
      <c r="AA925" s="32"/>
      <c r="AB925" s="32"/>
      <c r="AC925" s="32"/>
      <c r="AD925" s="32"/>
      <c r="AE925" s="32"/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  <c r="AP925" s="32"/>
      <c r="AQ925" s="32"/>
      <c r="AR925" s="32"/>
      <c r="AS925" s="32"/>
      <c r="AT925" s="32"/>
      <c r="AU925" s="32"/>
      <c r="AV925" s="32"/>
      <c r="AW925" s="32"/>
      <c r="AX925" s="32"/>
      <c r="AY925" s="32"/>
      <c r="AZ925" s="32"/>
      <c r="BA925" s="32"/>
      <c r="BB925" s="32"/>
      <c r="BC925" s="32"/>
      <c r="BD925" s="32"/>
      <c r="BE925" s="32"/>
      <c r="BF925" s="32"/>
      <c r="BG925" s="32"/>
      <c r="BH925" s="32"/>
      <c r="BI925" s="32"/>
      <c r="BJ925" s="32"/>
      <c r="BK925" s="32"/>
      <c r="BL925" s="32"/>
      <c r="BM925" s="32"/>
      <c r="BN925" s="32"/>
      <c r="BO925" s="32"/>
      <c r="BP925" s="32"/>
      <c r="BQ925" s="32"/>
      <c r="BR925" s="32"/>
      <c r="BS925" s="32"/>
      <c r="BT925" s="32"/>
      <c r="BU925" s="32"/>
      <c r="BV925" s="32"/>
      <c r="BW925" s="32"/>
      <c r="BX925" s="32"/>
      <c r="BY925" s="32"/>
      <c r="BZ925" s="32"/>
      <c r="CA925" s="32"/>
      <c r="CB925" s="32"/>
      <c r="CC925" s="32"/>
      <c r="CD925" s="32"/>
      <c r="CE925" s="32"/>
      <c r="CF925" s="32"/>
      <c r="CG925" s="32"/>
      <c r="CH925" s="32"/>
      <c r="CI925" s="32"/>
      <c r="CJ925" s="32"/>
      <c r="CK925" s="32"/>
      <c r="CL925" s="32"/>
      <c r="CM925" s="32"/>
      <c r="CN925" s="32"/>
      <c r="CO925" s="32"/>
      <c r="CP925" s="32"/>
      <c r="CQ925" s="32"/>
      <c r="CR925" s="32"/>
      <c r="CS925" s="32"/>
      <c r="CT925" s="32"/>
      <c r="CU925" s="32"/>
      <c r="CV925" s="32"/>
      <c r="CW925" s="32"/>
      <c r="CX925" s="32"/>
      <c r="CY925" s="32"/>
      <c r="CZ925" s="32"/>
      <c r="DA925" s="32"/>
      <c r="DB925" s="32"/>
      <c r="DC925" s="32"/>
      <c r="DD925" s="32"/>
      <c r="DE925" s="32"/>
      <c r="DF925" s="32"/>
      <c r="DG925" s="32"/>
      <c r="DH925" s="32"/>
      <c r="DI925" s="32"/>
      <c r="DJ925" s="32"/>
      <c r="DK925" s="32"/>
      <c r="DL925" s="32"/>
      <c r="DM925" s="32"/>
      <c r="DN925" s="32"/>
      <c r="DO925" s="32"/>
      <c r="DP925" s="32"/>
      <c r="DQ925" s="32"/>
      <c r="DR925" s="32"/>
      <c r="DS925" s="32"/>
      <c r="DT925" s="32"/>
      <c r="DU925" s="32"/>
      <c r="DV925" s="32"/>
      <c r="DW925" s="32"/>
      <c r="DX925" s="32"/>
      <c r="DY925" s="32"/>
      <c r="DZ925" s="32"/>
      <c r="EA925" s="32"/>
      <c r="EB925" s="32"/>
      <c r="EC925" s="32"/>
      <c r="ED925" s="32"/>
      <c r="EE925" s="32"/>
      <c r="EF925" s="32"/>
      <c r="EG925" s="32"/>
      <c r="EH925" s="32"/>
      <c r="EI925" s="32"/>
      <c r="EJ925" s="32"/>
      <c r="EK925" s="32"/>
      <c r="EL925" s="32"/>
      <c r="EM925" s="32"/>
      <c r="EN925" s="32"/>
      <c r="EO925" s="32"/>
      <c r="EP925" s="32"/>
      <c r="EQ925" s="32"/>
      <c r="ER925" s="32"/>
      <c r="ES925" s="32"/>
      <c r="ET925" s="32"/>
      <c r="EU925" s="32"/>
      <c r="EV925" s="32"/>
      <c r="EW925" s="32"/>
      <c r="EX925" s="32"/>
      <c r="EY925" s="32"/>
      <c r="EZ925" s="32"/>
      <c r="FA925" s="32"/>
      <c r="FB925" s="32"/>
      <c r="FC925" s="32"/>
      <c r="FD925" s="32"/>
      <c r="FE925" s="32"/>
      <c r="FF925" s="32"/>
      <c r="FG925" s="32"/>
      <c r="FH925" s="32"/>
      <c r="FI925" s="32"/>
      <c r="FJ925" s="32"/>
      <c r="FK925" s="32"/>
      <c r="FL925" s="32"/>
      <c r="FM925" s="32"/>
      <c r="FN925" s="32"/>
      <c r="FO925" s="32"/>
      <c r="FP925" s="32"/>
      <c r="FQ925" s="32"/>
      <c r="FR925" s="32"/>
      <c r="FS925" s="32"/>
      <c r="FT925" s="32"/>
      <c r="FU925" s="32"/>
      <c r="FV925" s="32"/>
      <c r="FW925" s="32"/>
      <c r="FX925" s="32"/>
      <c r="FY925" s="32"/>
      <c r="FZ925" s="32"/>
      <c r="GA925" s="32"/>
      <c r="GB925" s="32"/>
      <c r="GC925" s="32"/>
      <c r="GD925" s="32"/>
      <c r="GE925" s="32"/>
      <c r="GF925" s="32"/>
      <c r="GG925" s="32"/>
      <c r="GH925" s="32"/>
      <c r="GI925" s="32"/>
      <c r="GJ925" s="32"/>
      <c r="GK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</row>
    <row r="926" spans="1:258" ht="18" x14ac:dyDescent="0.25">
      <c r="A926" s="33">
        <f>LOOKUP(2,1/($A$4:$A925&lt;&gt;""),$A$4:$A925)+1</f>
        <v>918</v>
      </c>
      <c r="B926" s="34"/>
      <c r="C926" s="48"/>
      <c r="D926" s="35" t="str">
        <f ca="1">IFERROR(IF($E926="","",VLOOKUP($E926,'Currency Pairs'!$B$4:$D$1001,3,FALSE)),"")</f>
        <v/>
      </c>
      <c r="E926" s="47" t="str">
        <f ca="1">IFERROR(IF($D926="","",VLOOKUP($D926,'Currency Pairs'!$A$4:$B$1001,2,FALSE)),"")</f>
        <v/>
      </c>
      <c r="F926" s="48"/>
      <c r="G926" s="47"/>
      <c r="H926" s="47"/>
      <c r="I926" s="47"/>
      <c r="J926" s="49" t="str">
        <f t="shared" si="30"/>
        <v/>
      </c>
      <c r="K926" s="77"/>
      <c r="L926" s="47"/>
      <c r="M926" s="50"/>
      <c r="N926" s="51" t="str">
        <f>IF(OR($G926="",$L926=""),"",ROUND(IF($F926="Long",(L926-G926),(G926-L926)) * POWER(10, VLOOKUP($D926,'Currency Pairs'!$A:$C,3,FALSE)),0))</f>
        <v/>
      </c>
      <c r="O926" s="93" t="str">
        <f>IF($P926="","",(($P926+$Q926+$R926)/LOOKUP(2,1/($V$4:$V925&lt;&gt;""),$V$4:$V925)))</f>
        <v/>
      </c>
      <c r="P926" s="52"/>
      <c r="Q926" s="52"/>
      <c r="R926" s="52"/>
      <c r="S926" s="40" t="str">
        <f t="shared" si="31"/>
        <v/>
      </c>
      <c r="T926" s="64"/>
      <c r="U926" s="64"/>
      <c r="V926" s="39" t="str">
        <f>IF($P926="","",$P926+$Q926+LOOKUP(2,1/($V$4:$V925&lt;&gt;""),$V$4:$V925))</f>
        <v/>
      </c>
      <c r="W926" s="40"/>
      <c r="X926" s="40"/>
      <c r="Y926" s="33"/>
      <c r="Z926" s="33"/>
      <c r="AA926" s="33"/>
      <c r="AB926" s="33"/>
      <c r="AC926" s="33"/>
      <c r="AD926" s="33"/>
      <c r="AE926" s="33"/>
      <c r="AF926" s="33"/>
      <c r="AG926" s="33"/>
      <c r="AH926" s="33"/>
      <c r="AI926" s="33"/>
      <c r="AJ926" s="33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  <c r="CY926" s="33"/>
      <c r="CZ926" s="33"/>
      <c r="DA926" s="33"/>
      <c r="DB926" s="33"/>
      <c r="DC926" s="33"/>
      <c r="DD926" s="33"/>
      <c r="DE926" s="33"/>
      <c r="DF926" s="33"/>
      <c r="DG926" s="33"/>
      <c r="DH926" s="33"/>
      <c r="DI926" s="33"/>
      <c r="DJ926" s="33"/>
      <c r="DK926" s="33"/>
      <c r="DL926" s="33"/>
      <c r="DM926" s="33"/>
      <c r="DN926" s="33"/>
      <c r="DO926" s="33"/>
      <c r="DP926" s="33"/>
      <c r="DQ926" s="33"/>
      <c r="DR926" s="33"/>
      <c r="DS926" s="33"/>
      <c r="DT926" s="33"/>
      <c r="DU926" s="33"/>
      <c r="DV926" s="33"/>
      <c r="DW926" s="33"/>
      <c r="DX926" s="33"/>
      <c r="DY926" s="33"/>
      <c r="DZ926" s="33"/>
      <c r="EA926" s="33"/>
      <c r="EB926" s="33"/>
      <c r="EC926" s="33"/>
      <c r="ED926" s="33"/>
      <c r="EE926" s="33"/>
      <c r="EF926" s="33"/>
      <c r="EG926" s="33"/>
      <c r="EH926" s="33"/>
      <c r="EI926" s="33"/>
      <c r="EJ926" s="33"/>
      <c r="EK926" s="33"/>
      <c r="EL926" s="33"/>
      <c r="EM926" s="33"/>
      <c r="EN926" s="33"/>
      <c r="EO926" s="33"/>
      <c r="EP926" s="33"/>
      <c r="EQ926" s="33"/>
      <c r="ER926" s="33"/>
      <c r="ES926" s="33"/>
      <c r="ET926" s="33"/>
      <c r="EU926" s="33"/>
      <c r="EV926" s="33"/>
      <c r="EW926" s="33"/>
      <c r="EX926" s="33"/>
      <c r="EY926" s="33"/>
      <c r="EZ926" s="33"/>
      <c r="FA926" s="33"/>
      <c r="FB926" s="33"/>
      <c r="FC926" s="33"/>
      <c r="FD926" s="33"/>
      <c r="FE926" s="33"/>
      <c r="FF926" s="33"/>
      <c r="FG926" s="33"/>
      <c r="FH926" s="33"/>
      <c r="FI926" s="33"/>
      <c r="FJ926" s="33"/>
      <c r="FK926" s="33"/>
      <c r="FL926" s="33"/>
      <c r="FM926" s="33"/>
      <c r="FN926" s="33"/>
      <c r="FO926" s="33"/>
      <c r="FP926" s="33"/>
      <c r="FQ926" s="33"/>
      <c r="FR926" s="33"/>
      <c r="FS926" s="33"/>
      <c r="FT926" s="33"/>
      <c r="FU926" s="33"/>
      <c r="FV926" s="33"/>
      <c r="FW926" s="33"/>
      <c r="FX926" s="33"/>
      <c r="FY926" s="33"/>
      <c r="FZ926" s="33"/>
      <c r="GA926" s="33"/>
      <c r="GB926" s="33"/>
      <c r="GC926" s="33"/>
      <c r="GD926" s="33"/>
      <c r="GE926" s="33"/>
      <c r="GF926" s="33"/>
      <c r="GG926" s="33"/>
      <c r="GH926" s="33"/>
      <c r="GI926" s="33"/>
      <c r="GJ926" s="33"/>
      <c r="GK926" s="33"/>
      <c r="GL926" s="33"/>
      <c r="GM926" s="33"/>
      <c r="GN926" s="33"/>
      <c r="GO926" s="33"/>
      <c r="GP926" s="33"/>
      <c r="GQ926" s="33"/>
      <c r="GR926" s="33"/>
      <c r="GS926" s="33"/>
      <c r="GT926" s="33"/>
      <c r="GU926" s="33"/>
      <c r="GV926" s="33"/>
      <c r="GW926" s="33"/>
      <c r="GX926" s="33"/>
      <c r="GY926" s="33"/>
      <c r="GZ926" s="33"/>
      <c r="HA926" s="33"/>
      <c r="HB926" s="33"/>
      <c r="HC926" s="33"/>
      <c r="HD926" s="33"/>
      <c r="HE926" s="33"/>
      <c r="HF926" s="33"/>
      <c r="HG926" s="33"/>
      <c r="HH926" s="33"/>
      <c r="HI926" s="33"/>
      <c r="HJ926" s="33"/>
      <c r="HK926" s="33"/>
      <c r="HL926" s="33"/>
      <c r="HM926" s="33"/>
      <c r="HN926" s="33"/>
      <c r="HO926" s="33"/>
      <c r="HP926" s="33"/>
      <c r="HQ926" s="33"/>
      <c r="HR926" s="33"/>
      <c r="HS926" s="33"/>
      <c r="HT926" s="33"/>
      <c r="HU926" s="33"/>
      <c r="HV926" s="33"/>
      <c r="HW926" s="33"/>
      <c r="HX926" s="33"/>
      <c r="HY926" s="33"/>
      <c r="HZ926" s="33"/>
      <c r="IA926" s="33"/>
      <c r="IB926" s="33"/>
      <c r="IC926" s="33"/>
      <c r="ID926" s="33"/>
      <c r="IE926" s="33"/>
      <c r="IF926" s="33"/>
      <c r="IG926" s="33"/>
      <c r="IH926" s="33"/>
      <c r="II926" s="33"/>
      <c r="IJ926" s="33"/>
      <c r="IK926" s="33"/>
      <c r="IL926" s="33"/>
      <c r="IM926" s="33"/>
      <c r="IN926" s="33"/>
      <c r="IO926" s="33"/>
      <c r="IP926" s="33"/>
      <c r="IQ926" s="33"/>
      <c r="IR926" s="33"/>
      <c r="IS926" s="33"/>
      <c r="IT926" s="33"/>
      <c r="IU926" s="33"/>
      <c r="IV926" s="33"/>
      <c r="IW926" s="33"/>
      <c r="IX926" s="33"/>
    </row>
    <row r="927" spans="1:258" ht="18" x14ac:dyDescent="0.25">
      <c r="A927" s="24">
        <f>LOOKUP(2,1/($A$4:$A926&lt;&gt;""),$A$4:$A926)+1</f>
        <v>919</v>
      </c>
      <c r="B927" s="25"/>
      <c r="C927" s="42"/>
      <c r="D927" s="26" t="str">
        <f ca="1">IFERROR(IF($E927="","",VLOOKUP($E927,'Currency Pairs'!$B$4:$D$1001,3,FALSE)),"")</f>
        <v/>
      </c>
      <c r="E927" s="41" t="str">
        <f ca="1">IFERROR(IF($D927="","",VLOOKUP($D927,'Currency Pairs'!$A$4:$B$1001,2,FALSE)),"")</f>
        <v/>
      </c>
      <c r="F927" s="42"/>
      <c r="G927" s="41"/>
      <c r="H927" s="41"/>
      <c r="I927" s="41"/>
      <c r="J927" s="43" t="str">
        <f t="shared" si="30"/>
        <v/>
      </c>
      <c r="K927" s="76"/>
      <c r="L927" s="41"/>
      <c r="M927" s="44"/>
      <c r="N927" s="45" t="str">
        <f>IF(OR($G927="",$L927=""),"",ROUND(IF($F927="Long",(L927-G927),(G927-L927)) * POWER(10, VLOOKUP($D927,'Currency Pairs'!$A:$C,3,FALSE)),0))</f>
        <v/>
      </c>
      <c r="O927" s="89" t="str">
        <f>IF($P927="","",(($P927+$Q927+$R927)/LOOKUP(2,1/($V$4:$V926&lt;&gt;""),$V$4:$V926)))</f>
        <v/>
      </c>
      <c r="P927" s="46"/>
      <c r="Q927" s="46"/>
      <c r="R927" s="46"/>
      <c r="S927" s="31" t="str">
        <f t="shared" si="31"/>
        <v/>
      </c>
      <c r="T927" s="63"/>
      <c r="U927" s="63"/>
      <c r="V927" s="30" t="str">
        <f>IF($P927="","",$P927+$Q927+LOOKUP(2,1/($V$4:$V926&lt;&gt;""),$V$4:$V926))</f>
        <v/>
      </c>
      <c r="W927" s="31"/>
      <c r="X927" s="31"/>
      <c r="Y927" s="32"/>
      <c r="Z927" s="32"/>
      <c r="AA927" s="32"/>
      <c r="AB927" s="32"/>
      <c r="AC927" s="32"/>
      <c r="AD927" s="32"/>
      <c r="AE927" s="32"/>
      <c r="AF927" s="32"/>
      <c r="AG927" s="32"/>
      <c r="AH927" s="32"/>
      <c r="AI927" s="32"/>
      <c r="AJ927" s="32"/>
      <c r="AK927" s="32"/>
      <c r="AL927" s="32"/>
      <c r="AM927" s="32"/>
      <c r="AN927" s="32"/>
      <c r="AO927" s="32"/>
      <c r="AP927" s="32"/>
      <c r="AQ927" s="32"/>
      <c r="AR927" s="32"/>
      <c r="AS927" s="32"/>
      <c r="AT927" s="32"/>
      <c r="AU927" s="32"/>
      <c r="AV927" s="32"/>
      <c r="AW927" s="32"/>
      <c r="AX927" s="32"/>
      <c r="AY927" s="32"/>
      <c r="AZ927" s="32"/>
      <c r="BA927" s="32"/>
      <c r="BB927" s="32"/>
      <c r="BC927" s="32"/>
      <c r="BD927" s="32"/>
      <c r="BE927" s="32"/>
      <c r="BF927" s="32"/>
      <c r="BG927" s="32"/>
      <c r="BH927" s="32"/>
      <c r="BI927" s="32"/>
      <c r="BJ927" s="32"/>
      <c r="BK927" s="32"/>
      <c r="BL927" s="32"/>
      <c r="BM927" s="32"/>
      <c r="BN927" s="32"/>
      <c r="BO927" s="32"/>
      <c r="BP927" s="32"/>
      <c r="BQ927" s="32"/>
      <c r="BR927" s="32"/>
      <c r="BS927" s="32"/>
      <c r="BT927" s="32"/>
      <c r="BU927" s="32"/>
      <c r="BV927" s="32"/>
      <c r="BW927" s="32"/>
      <c r="BX927" s="32"/>
      <c r="BY927" s="32"/>
      <c r="BZ927" s="32"/>
      <c r="CA927" s="32"/>
      <c r="CB927" s="32"/>
      <c r="CC927" s="32"/>
      <c r="CD927" s="32"/>
      <c r="CE927" s="32"/>
      <c r="CF927" s="32"/>
      <c r="CG927" s="32"/>
      <c r="CH927" s="32"/>
      <c r="CI927" s="32"/>
      <c r="CJ927" s="32"/>
      <c r="CK927" s="32"/>
      <c r="CL927" s="32"/>
      <c r="CM927" s="32"/>
      <c r="CN927" s="32"/>
      <c r="CO927" s="32"/>
      <c r="CP927" s="32"/>
      <c r="CQ927" s="32"/>
      <c r="CR927" s="32"/>
      <c r="CS927" s="32"/>
      <c r="CT927" s="32"/>
      <c r="CU927" s="32"/>
      <c r="CV927" s="32"/>
      <c r="CW927" s="32"/>
      <c r="CX927" s="32"/>
      <c r="CY927" s="32"/>
      <c r="CZ927" s="32"/>
      <c r="DA927" s="32"/>
      <c r="DB927" s="32"/>
      <c r="DC927" s="32"/>
      <c r="DD927" s="32"/>
      <c r="DE927" s="32"/>
      <c r="DF927" s="32"/>
      <c r="DG927" s="32"/>
      <c r="DH927" s="32"/>
      <c r="DI927" s="32"/>
      <c r="DJ927" s="32"/>
      <c r="DK927" s="32"/>
      <c r="DL927" s="32"/>
      <c r="DM927" s="32"/>
      <c r="DN927" s="32"/>
      <c r="DO927" s="32"/>
      <c r="DP927" s="32"/>
      <c r="DQ927" s="32"/>
      <c r="DR927" s="32"/>
      <c r="DS927" s="32"/>
      <c r="DT927" s="32"/>
      <c r="DU927" s="32"/>
      <c r="DV927" s="32"/>
      <c r="DW927" s="32"/>
      <c r="DX927" s="32"/>
      <c r="DY927" s="32"/>
      <c r="DZ927" s="32"/>
      <c r="EA927" s="32"/>
      <c r="EB927" s="32"/>
      <c r="EC927" s="32"/>
      <c r="ED927" s="32"/>
      <c r="EE927" s="32"/>
      <c r="EF927" s="32"/>
      <c r="EG927" s="32"/>
      <c r="EH927" s="32"/>
      <c r="EI927" s="32"/>
      <c r="EJ927" s="32"/>
      <c r="EK927" s="32"/>
      <c r="EL927" s="32"/>
      <c r="EM927" s="32"/>
      <c r="EN927" s="32"/>
      <c r="EO927" s="32"/>
      <c r="EP927" s="32"/>
      <c r="EQ927" s="32"/>
      <c r="ER927" s="32"/>
      <c r="ES927" s="32"/>
      <c r="ET927" s="32"/>
      <c r="EU927" s="32"/>
      <c r="EV927" s="32"/>
      <c r="EW927" s="32"/>
      <c r="EX927" s="32"/>
      <c r="EY927" s="32"/>
      <c r="EZ927" s="32"/>
      <c r="FA927" s="32"/>
      <c r="FB927" s="32"/>
      <c r="FC927" s="32"/>
      <c r="FD927" s="32"/>
      <c r="FE927" s="32"/>
      <c r="FF927" s="32"/>
      <c r="FG927" s="32"/>
      <c r="FH927" s="32"/>
      <c r="FI927" s="32"/>
      <c r="FJ927" s="32"/>
      <c r="FK927" s="32"/>
      <c r="FL927" s="32"/>
      <c r="FM927" s="32"/>
      <c r="FN927" s="32"/>
      <c r="FO927" s="32"/>
      <c r="FP927" s="32"/>
      <c r="FQ927" s="32"/>
      <c r="FR927" s="32"/>
      <c r="FS927" s="32"/>
      <c r="FT927" s="32"/>
      <c r="FU927" s="32"/>
      <c r="FV927" s="32"/>
      <c r="FW927" s="32"/>
      <c r="FX927" s="32"/>
      <c r="FY927" s="32"/>
      <c r="FZ927" s="32"/>
      <c r="GA927" s="32"/>
      <c r="GB927" s="32"/>
      <c r="GC927" s="32"/>
      <c r="GD927" s="32"/>
      <c r="GE927" s="32"/>
      <c r="GF927" s="32"/>
      <c r="GG927" s="32"/>
      <c r="GH927" s="32"/>
      <c r="GI927" s="32"/>
      <c r="GJ927" s="32"/>
      <c r="GK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</row>
    <row r="928" spans="1:258" ht="18" x14ac:dyDescent="0.25">
      <c r="A928" s="33">
        <f>LOOKUP(2,1/($A$4:$A927&lt;&gt;""),$A$4:$A927)+1</f>
        <v>920</v>
      </c>
      <c r="B928" s="34"/>
      <c r="C928" s="48"/>
      <c r="D928" s="35" t="str">
        <f ca="1">IFERROR(IF($E928="","",VLOOKUP($E928,'Currency Pairs'!$B$4:$D$1001,3,FALSE)),"")</f>
        <v/>
      </c>
      <c r="E928" s="47" t="str">
        <f ca="1">IFERROR(IF($D928="","",VLOOKUP($D928,'Currency Pairs'!$A$4:$B$1001,2,FALSE)),"")</f>
        <v/>
      </c>
      <c r="F928" s="48"/>
      <c r="G928" s="47"/>
      <c r="H928" s="47"/>
      <c r="I928" s="47"/>
      <c r="J928" s="49" t="str">
        <f t="shared" si="30"/>
        <v/>
      </c>
      <c r="K928" s="77"/>
      <c r="L928" s="47"/>
      <c r="M928" s="50"/>
      <c r="N928" s="51" t="str">
        <f>IF(OR($G928="",$L928=""),"",ROUND(IF($F928="Long",(L928-G928),(G928-L928)) * POWER(10, VLOOKUP($D928,'Currency Pairs'!$A:$C,3,FALSE)),0))</f>
        <v/>
      </c>
      <c r="O928" s="93" t="str">
        <f>IF($P928="","",(($P928+$Q928+$R928)/LOOKUP(2,1/($V$4:$V927&lt;&gt;""),$V$4:$V927)))</f>
        <v/>
      </c>
      <c r="P928" s="52"/>
      <c r="Q928" s="52"/>
      <c r="R928" s="52"/>
      <c r="S928" s="40" t="str">
        <f t="shared" si="31"/>
        <v/>
      </c>
      <c r="T928" s="64"/>
      <c r="U928" s="64"/>
      <c r="V928" s="39" t="str">
        <f>IF($P928="","",$P928+$Q928+LOOKUP(2,1/($V$4:$V927&lt;&gt;""),$V$4:$V927))</f>
        <v/>
      </c>
      <c r="W928" s="40"/>
      <c r="X928" s="40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  <c r="CY928" s="33"/>
      <c r="CZ928" s="33"/>
      <c r="DA928" s="33"/>
      <c r="DB928" s="33"/>
      <c r="DC928" s="33"/>
      <c r="DD928" s="33"/>
      <c r="DE928" s="33"/>
      <c r="DF928" s="33"/>
      <c r="DG928" s="33"/>
      <c r="DH928" s="33"/>
      <c r="DI928" s="33"/>
      <c r="DJ928" s="33"/>
      <c r="DK928" s="33"/>
      <c r="DL928" s="33"/>
      <c r="DM928" s="33"/>
      <c r="DN928" s="33"/>
      <c r="DO928" s="33"/>
      <c r="DP928" s="33"/>
      <c r="DQ928" s="33"/>
      <c r="DR928" s="33"/>
      <c r="DS928" s="33"/>
      <c r="DT928" s="33"/>
      <c r="DU928" s="33"/>
      <c r="DV928" s="33"/>
      <c r="DW928" s="33"/>
      <c r="DX928" s="33"/>
      <c r="DY928" s="33"/>
      <c r="DZ928" s="33"/>
      <c r="EA928" s="33"/>
      <c r="EB928" s="33"/>
      <c r="EC928" s="33"/>
      <c r="ED928" s="33"/>
      <c r="EE928" s="33"/>
      <c r="EF928" s="33"/>
      <c r="EG928" s="33"/>
      <c r="EH928" s="33"/>
      <c r="EI928" s="33"/>
      <c r="EJ928" s="33"/>
      <c r="EK928" s="33"/>
      <c r="EL928" s="33"/>
      <c r="EM928" s="33"/>
      <c r="EN928" s="33"/>
      <c r="EO928" s="33"/>
      <c r="EP928" s="33"/>
      <c r="EQ928" s="33"/>
      <c r="ER928" s="33"/>
      <c r="ES928" s="33"/>
      <c r="ET928" s="33"/>
      <c r="EU928" s="33"/>
      <c r="EV928" s="33"/>
      <c r="EW928" s="33"/>
      <c r="EX928" s="33"/>
      <c r="EY928" s="33"/>
      <c r="EZ928" s="33"/>
      <c r="FA928" s="33"/>
      <c r="FB928" s="33"/>
      <c r="FC928" s="33"/>
      <c r="FD928" s="33"/>
      <c r="FE928" s="33"/>
      <c r="FF928" s="33"/>
      <c r="FG928" s="33"/>
      <c r="FH928" s="33"/>
      <c r="FI928" s="33"/>
      <c r="FJ928" s="33"/>
      <c r="FK928" s="33"/>
      <c r="FL928" s="33"/>
      <c r="FM928" s="33"/>
      <c r="FN928" s="33"/>
      <c r="FO928" s="33"/>
      <c r="FP928" s="33"/>
      <c r="FQ928" s="33"/>
      <c r="FR928" s="33"/>
      <c r="FS928" s="33"/>
      <c r="FT928" s="33"/>
      <c r="FU928" s="33"/>
      <c r="FV928" s="33"/>
      <c r="FW928" s="33"/>
      <c r="FX928" s="33"/>
      <c r="FY928" s="33"/>
      <c r="FZ928" s="33"/>
      <c r="GA928" s="33"/>
      <c r="GB928" s="33"/>
      <c r="GC928" s="33"/>
      <c r="GD928" s="33"/>
      <c r="GE928" s="33"/>
      <c r="GF928" s="33"/>
      <c r="GG928" s="33"/>
      <c r="GH928" s="33"/>
      <c r="GI928" s="33"/>
      <c r="GJ928" s="33"/>
      <c r="GK928" s="33"/>
      <c r="GL928" s="33"/>
      <c r="GM928" s="33"/>
      <c r="GN928" s="33"/>
      <c r="GO928" s="33"/>
      <c r="GP928" s="33"/>
      <c r="GQ928" s="33"/>
      <c r="GR928" s="33"/>
      <c r="GS928" s="33"/>
      <c r="GT928" s="33"/>
      <c r="GU928" s="33"/>
      <c r="GV928" s="33"/>
      <c r="GW928" s="33"/>
      <c r="GX928" s="33"/>
      <c r="GY928" s="33"/>
      <c r="GZ928" s="33"/>
      <c r="HA928" s="33"/>
      <c r="HB928" s="33"/>
      <c r="HC928" s="33"/>
      <c r="HD928" s="33"/>
      <c r="HE928" s="33"/>
      <c r="HF928" s="33"/>
      <c r="HG928" s="33"/>
      <c r="HH928" s="33"/>
      <c r="HI928" s="33"/>
      <c r="HJ928" s="33"/>
      <c r="HK928" s="33"/>
      <c r="HL928" s="33"/>
      <c r="HM928" s="33"/>
      <c r="HN928" s="33"/>
      <c r="HO928" s="33"/>
      <c r="HP928" s="33"/>
      <c r="HQ928" s="33"/>
      <c r="HR928" s="33"/>
      <c r="HS928" s="33"/>
      <c r="HT928" s="33"/>
      <c r="HU928" s="33"/>
      <c r="HV928" s="33"/>
      <c r="HW928" s="33"/>
      <c r="HX928" s="33"/>
      <c r="HY928" s="33"/>
      <c r="HZ928" s="33"/>
      <c r="IA928" s="33"/>
      <c r="IB928" s="33"/>
      <c r="IC928" s="33"/>
      <c r="ID928" s="33"/>
      <c r="IE928" s="33"/>
      <c r="IF928" s="33"/>
      <c r="IG928" s="33"/>
      <c r="IH928" s="33"/>
      <c r="II928" s="33"/>
      <c r="IJ928" s="33"/>
      <c r="IK928" s="33"/>
      <c r="IL928" s="33"/>
      <c r="IM928" s="33"/>
      <c r="IN928" s="33"/>
      <c r="IO928" s="33"/>
      <c r="IP928" s="33"/>
      <c r="IQ928" s="33"/>
      <c r="IR928" s="33"/>
      <c r="IS928" s="33"/>
      <c r="IT928" s="33"/>
      <c r="IU928" s="33"/>
      <c r="IV928" s="33"/>
      <c r="IW928" s="33"/>
      <c r="IX928" s="33"/>
    </row>
    <row r="929" spans="1:258" ht="18" x14ac:dyDescent="0.25">
      <c r="A929" s="24">
        <f>LOOKUP(2,1/($A$4:$A928&lt;&gt;""),$A$4:$A928)+1</f>
        <v>921</v>
      </c>
      <c r="B929" s="25"/>
      <c r="C929" s="42"/>
      <c r="D929" s="26" t="str">
        <f ca="1">IFERROR(IF($E929="","",VLOOKUP($E929,'Currency Pairs'!$B$4:$D$1001,3,FALSE)),"")</f>
        <v/>
      </c>
      <c r="E929" s="41" t="str">
        <f ca="1">IFERROR(IF($D929="","",VLOOKUP($D929,'Currency Pairs'!$A$4:$B$1001,2,FALSE)),"")</f>
        <v/>
      </c>
      <c r="F929" s="42"/>
      <c r="G929" s="41"/>
      <c r="H929" s="41"/>
      <c r="I929" s="41"/>
      <c r="J929" s="43" t="str">
        <f t="shared" si="30"/>
        <v/>
      </c>
      <c r="K929" s="76"/>
      <c r="L929" s="41"/>
      <c r="M929" s="44"/>
      <c r="N929" s="45" t="str">
        <f>IF(OR($G929="",$L929=""),"",ROUND(IF($F929="Long",(L929-G929),(G929-L929)) * POWER(10, VLOOKUP($D929,'Currency Pairs'!$A:$C,3,FALSE)),0))</f>
        <v/>
      </c>
      <c r="O929" s="89" t="str">
        <f>IF($P929="","",(($P929+$Q929+$R929)/LOOKUP(2,1/($V$4:$V928&lt;&gt;""),$V$4:$V928)))</f>
        <v/>
      </c>
      <c r="P929" s="46"/>
      <c r="Q929" s="46"/>
      <c r="R929" s="46"/>
      <c r="S929" s="31" t="str">
        <f t="shared" si="31"/>
        <v/>
      </c>
      <c r="T929" s="63"/>
      <c r="U929" s="63"/>
      <c r="V929" s="30" t="str">
        <f>IF($P929="","",$P929+$Q929+LOOKUP(2,1/($V$4:$V928&lt;&gt;""),$V$4:$V928))</f>
        <v/>
      </c>
      <c r="W929" s="31"/>
      <c r="X929" s="31"/>
      <c r="Y929" s="32"/>
      <c r="Z929" s="32"/>
      <c r="AA929" s="32"/>
      <c r="AB929" s="32"/>
      <c r="AC929" s="32"/>
      <c r="AD929" s="32"/>
      <c r="AE929" s="32"/>
      <c r="AF929" s="32"/>
      <c r="AG929" s="32"/>
      <c r="AH929" s="32"/>
      <c r="AI929" s="32"/>
      <c r="AJ929" s="32"/>
      <c r="AK929" s="32"/>
      <c r="AL929" s="32"/>
      <c r="AM929" s="32"/>
      <c r="AN929" s="32"/>
      <c r="AO929" s="32"/>
      <c r="AP929" s="32"/>
      <c r="AQ929" s="32"/>
      <c r="AR929" s="32"/>
      <c r="AS929" s="32"/>
      <c r="AT929" s="32"/>
      <c r="AU929" s="32"/>
      <c r="AV929" s="32"/>
      <c r="AW929" s="32"/>
      <c r="AX929" s="32"/>
      <c r="AY929" s="32"/>
      <c r="AZ929" s="32"/>
      <c r="BA929" s="32"/>
      <c r="BB929" s="32"/>
      <c r="BC929" s="32"/>
      <c r="BD929" s="32"/>
      <c r="BE929" s="32"/>
      <c r="BF929" s="32"/>
      <c r="BG929" s="32"/>
      <c r="BH929" s="32"/>
      <c r="BI929" s="32"/>
      <c r="BJ929" s="32"/>
      <c r="BK929" s="32"/>
      <c r="BL929" s="32"/>
      <c r="BM929" s="32"/>
      <c r="BN929" s="32"/>
      <c r="BO929" s="32"/>
      <c r="BP929" s="32"/>
      <c r="BQ929" s="32"/>
      <c r="BR929" s="32"/>
      <c r="BS929" s="32"/>
      <c r="BT929" s="32"/>
      <c r="BU929" s="32"/>
      <c r="BV929" s="32"/>
      <c r="BW929" s="32"/>
      <c r="BX929" s="32"/>
      <c r="BY929" s="32"/>
      <c r="BZ929" s="32"/>
      <c r="CA929" s="32"/>
      <c r="CB929" s="32"/>
      <c r="CC929" s="32"/>
      <c r="CD929" s="32"/>
      <c r="CE929" s="32"/>
      <c r="CF929" s="32"/>
      <c r="CG929" s="32"/>
      <c r="CH929" s="32"/>
      <c r="CI929" s="32"/>
      <c r="CJ929" s="32"/>
      <c r="CK929" s="32"/>
      <c r="CL929" s="32"/>
      <c r="CM929" s="32"/>
      <c r="CN929" s="32"/>
      <c r="CO929" s="32"/>
      <c r="CP929" s="32"/>
      <c r="CQ929" s="32"/>
      <c r="CR929" s="32"/>
      <c r="CS929" s="32"/>
      <c r="CT929" s="32"/>
      <c r="CU929" s="32"/>
      <c r="CV929" s="32"/>
      <c r="CW929" s="32"/>
      <c r="CX929" s="32"/>
      <c r="CY929" s="32"/>
      <c r="CZ929" s="32"/>
      <c r="DA929" s="32"/>
      <c r="DB929" s="32"/>
      <c r="DC929" s="32"/>
      <c r="DD929" s="32"/>
      <c r="DE929" s="32"/>
      <c r="DF929" s="32"/>
      <c r="DG929" s="32"/>
      <c r="DH929" s="32"/>
      <c r="DI929" s="32"/>
      <c r="DJ929" s="32"/>
      <c r="DK929" s="32"/>
      <c r="DL929" s="32"/>
      <c r="DM929" s="32"/>
      <c r="DN929" s="32"/>
      <c r="DO929" s="32"/>
      <c r="DP929" s="32"/>
      <c r="DQ929" s="32"/>
      <c r="DR929" s="32"/>
      <c r="DS929" s="32"/>
      <c r="DT929" s="32"/>
      <c r="DU929" s="32"/>
      <c r="DV929" s="32"/>
      <c r="DW929" s="32"/>
      <c r="DX929" s="32"/>
      <c r="DY929" s="32"/>
      <c r="DZ929" s="32"/>
      <c r="EA929" s="32"/>
      <c r="EB929" s="32"/>
      <c r="EC929" s="32"/>
      <c r="ED929" s="32"/>
      <c r="EE929" s="32"/>
      <c r="EF929" s="32"/>
      <c r="EG929" s="32"/>
      <c r="EH929" s="32"/>
      <c r="EI929" s="32"/>
      <c r="EJ929" s="32"/>
      <c r="EK929" s="32"/>
      <c r="EL929" s="32"/>
      <c r="EM929" s="32"/>
      <c r="EN929" s="32"/>
      <c r="EO929" s="32"/>
      <c r="EP929" s="32"/>
      <c r="EQ929" s="32"/>
      <c r="ER929" s="32"/>
      <c r="ES929" s="32"/>
      <c r="ET929" s="32"/>
      <c r="EU929" s="32"/>
      <c r="EV929" s="32"/>
      <c r="EW929" s="32"/>
      <c r="EX929" s="32"/>
      <c r="EY929" s="32"/>
      <c r="EZ929" s="32"/>
      <c r="FA929" s="32"/>
      <c r="FB929" s="32"/>
      <c r="FC929" s="32"/>
      <c r="FD929" s="32"/>
      <c r="FE929" s="32"/>
      <c r="FF929" s="32"/>
      <c r="FG929" s="32"/>
      <c r="FH929" s="32"/>
      <c r="FI929" s="32"/>
      <c r="FJ929" s="32"/>
      <c r="FK929" s="32"/>
      <c r="FL929" s="32"/>
      <c r="FM929" s="32"/>
      <c r="FN929" s="32"/>
      <c r="FO929" s="32"/>
      <c r="FP929" s="32"/>
      <c r="FQ929" s="32"/>
      <c r="FR929" s="32"/>
      <c r="FS929" s="32"/>
      <c r="FT929" s="32"/>
      <c r="FU929" s="32"/>
      <c r="FV929" s="32"/>
      <c r="FW929" s="32"/>
      <c r="FX929" s="32"/>
      <c r="FY929" s="32"/>
      <c r="FZ929" s="32"/>
      <c r="GA929" s="32"/>
      <c r="GB929" s="32"/>
      <c r="GC929" s="32"/>
      <c r="GD929" s="32"/>
      <c r="GE929" s="32"/>
      <c r="GF929" s="32"/>
      <c r="GG929" s="32"/>
      <c r="GH929" s="32"/>
      <c r="GI929" s="32"/>
      <c r="GJ929" s="32"/>
      <c r="GK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</row>
    <row r="930" spans="1:258" ht="18" x14ac:dyDescent="0.25">
      <c r="A930" s="33">
        <f>LOOKUP(2,1/($A$4:$A929&lt;&gt;""),$A$4:$A929)+1</f>
        <v>922</v>
      </c>
      <c r="B930" s="34"/>
      <c r="C930" s="48"/>
      <c r="D930" s="35" t="str">
        <f ca="1">IFERROR(IF($E930="","",VLOOKUP($E930,'Currency Pairs'!$B$4:$D$1001,3,FALSE)),"")</f>
        <v/>
      </c>
      <c r="E930" s="47" t="str">
        <f ca="1">IFERROR(IF($D930="","",VLOOKUP($D930,'Currency Pairs'!$A$4:$B$1001,2,FALSE)),"")</f>
        <v/>
      </c>
      <c r="F930" s="48"/>
      <c r="G930" s="47"/>
      <c r="H930" s="47"/>
      <c r="I930" s="47"/>
      <c r="J930" s="49" t="str">
        <f t="shared" si="30"/>
        <v/>
      </c>
      <c r="K930" s="77"/>
      <c r="L930" s="47"/>
      <c r="M930" s="50"/>
      <c r="N930" s="51" t="str">
        <f>IF(OR($G930="",$L930=""),"",ROUND(IF($F930="Long",(L930-G930),(G930-L930)) * POWER(10, VLOOKUP($D930,'Currency Pairs'!$A:$C,3,FALSE)),0))</f>
        <v/>
      </c>
      <c r="O930" s="93" t="str">
        <f>IF($P930="","",(($P930+$Q930+$R930)/LOOKUP(2,1/($V$4:$V929&lt;&gt;""),$V$4:$V929)))</f>
        <v/>
      </c>
      <c r="P930" s="52"/>
      <c r="Q930" s="52"/>
      <c r="R930" s="52"/>
      <c r="S930" s="40" t="str">
        <f t="shared" si="31"/>
        <v/>
      </c>
      <c r="T930" s="64"/>
      <c r="U930" s="64"/>
      <c r="V930" s="39" t="str">
        <f>IF($P930="","",$P930+$Q930+LOOKUP(2,1/($V$4:$V929&lt;&gt;""),$V$4:$V929))</f>
        <v/>
      </c>
      <c r="W930" s="40"/>
      <c r="X930" s="40"/>
      <c r="Y930" s="33"/>
      <c r="Z930" s="33"/>
      <c r="AA930" s="33"/>
      <c r="AB930" s="33"/>
      <c r="AC930" s="33"/>
      <c r="AD930" s="33"/>
      <c r="AE930" s="33"/>
      <c r="AF930" s="33"/>
      <c r="AG930" s="33"/>
      <c r="AH930" s="33"/>
      <c r="AI930" s="33"/>
      <c r="AJ930" s="33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  <c r="CY930" s="33"/>
      <c r="CZ930" s="33"/>
      <c r="DA930" s="33"/>
      <c r="DB930" s="33"/>
      <c r="DC930" s="33"/>
      <c r="DD930" s="33"/>
      <c r="DE930" s="33"/>
      <c r="DF930" s="33"/>
      <c r="DG930" s="33"/>
      <c r="DH930" s="33"/>
      <c r="DI930" s="33"/>
      <c r="DJ930" s="33"/>
      <c r="DK930" s="33"/>
      <c r="DL930" s="33"/>
      <c r="DM930" s="33"/>
      <c r="DN930" s="33"/>
      <c r="DO930" s="33"/>
      <c r="DP930" s="33"/>
      <c r="DQ930" s="33"/>
      <c r="DR930" s="33"/>
      <c r="DS930" s="33"/>
      <c r="DT930" s="33"/>
      <c r="DU930" s="33"/>
      <c r="DV930" s="33"/>
      <c r="DW930" s="33"/>
      <c r="DX930" s="33"/>
      <c r="DY930" s="33"/>
      <c r="DZ930" s="33"/>
      <c r="EA930" s="33"/>
      <c r="EB930" s="33"/>
      <c r="EC930" s="33"/>
      <c r="ED930" s="33"/>
      <c r="EE930" s="33"/>
      <c r="EF930" s="33"/>
      <c r="EG930" s="33"/>
      <c r="EH930" s="33"/>
      <c r="EI930" s="33"/>
      <c r="EJ930" s="33"/>
      <c r="EK930" s="33"/>
      <c r="EL930" s="33"/>
      <c r="EM930" s="33"/>
      <c r="EN930" s="33"/>
      <c r="EO930" s="33"/>
      <c r="EP930" s="33"/>
      <c r="EQ930" s="33"/>
      <c r="ER930" s="33"/>
      <c r="ES930" s="33"/>
      <c r="ET930" s="33"/>
      <c r="EU930" s="33"/>
      <c r="EV930" s="33"/>
      <c r="EW930" s="33"/>
      <c r="EX930" s="33"/>
      <c r="EY930" s="33"/>
      <c r="EZ930" s="33"/>
      <c r="FA930" s="33"/>
      <c r="FB930" s="33"/>
      <c r="FC930" s="33"/>
      <c r="FD930" s="33"/>
      <c r="FE930" s="33"/>
      <c r="FF930" s="33"/>
      <c r="FG930" s="33"/>
      <c r="FH930" s="33"/>
      <c r="FI930" s="33"/>
      <c r="FJ930" s="33"/>
      <c r="FK930" s="33"/>
      <c r="FL930" s="33"/>
      <c r="FM930" s="33"/>
      <c r="FN930" s="33"/>
      <c r="FO930" s="33"/>
      <c r="FP930" s="33"/>
      <c r="FQ930" s="33"/>
      <c r="FR930" s="33"/>
      <c r="FS930" s="33"/>
      <c r="FT930" s="33"/>
      <c r="FU930" s="33"/>
      <c r="FV930" s="33"/>
      <c r="FW930" s="33"/>
      <c r="FX930" s="33"/>
      <c r="FY930" s="33"/>
      <c r="FZ930" s="33"/>
      <c r="GA930" s="33"/>
      <c r="GB930" s="33"/>
      <c r="GC930" s="33"/>
      <c r="GD930" s="33"/>
      <c r="GE930" s="33"/>
      <c r="GF930" s="33"/>
      <c r="GG930" s="33"/>
      <c r="GH930" s="33"/>
      <c r="GI930" s="33"/>
      <c r="GJ930" s="33"/>
      <c r="GK930" s="33"/>
      <c r="GL930" s="33"/>
      <c r="GM930" s="33"/>
      <c r="GN930" s="33"/>
      <c r="GO930" s="33"/>
      <c r="GP930" s="33"/>
      <c r="GQ930" s="33"/>
      <c r="GR930" s="33"/>
      <c r="GS930" s="33"/>
      <c r="GT930" s="33"/>
      <c r="GU930" s="33"/>
      <c r="GV930" s="33"/>
      <c r="GW930" s="33"/>
      <c r="GX930" s="33"/>
      <c r="GY930" s="33"/>
      <c r="GZ930" s="33"/>
      <c r="HA930" s="33"/>
      <c r="HB930" s="33"/>
      <c r="HC930" s="33"/>
      <c r="HD930" s="33"/>
      <c r="HE930" s="33"/>
      <c r="HF930" s="33"/>
      <c r="HG930" s="33"/>
      <c r="HH930" s="33"/>
      <c r="HI930" s="33"/>
      <c r="HJ930" s="33"/>
      <c r="HK930" s="33"/>
      <c r="HL930" s="33"/>
      <c r="HM930" s="33"/>
      <c r="HN930" s="33"/>
      <c r="HO930" s="33"/>
      <c r="HP930" s="33"/>
      <c r="HQ930" s="33"/>
      <c r="HR930" s="33"/>
      <c r="HS930" s="33"/>
      <c r="HT930" s="33"/>
      <c r="HU930" s="33"/>
      <c r="HV930" s="33"/>
      <c r="HW930" s="33"/>
      <c r="HX930" s="33"/>
      <c r="HY930" s="33"/>
      <c r="HZ930" s="33"/>
      <c r="IA930" s="33"/>
      <c r="IB930" s="33"/>
      <c r="IC930" s="33"/>
      <c r="ID930" s="33"/>
      <c r="IE930" s="33"/>
      <c r="IF930" s="33"/>
      <c r="IG930" s="33"/>
      <c r="IH930" s="33"/>
      <c r="II930" s="33"/>
      <c r="IJ930" s="33"/>
      <c r="IK930" s="33"/>
      <c r="IL930" s="33"/>
      <c r="IM930" s="33"/>
      <c r="IN930" s="33"/>
      <c r="IO930" s="33"/>
      <c r="IP930" s="33"/>
      <c r="IQ930" s="33"/>
      <c r="IR930" s="33"/>
      <c r="IS930" s="33"/>
      <c r="IT930" s="33"/>
      <c r="IU930" s="33"/>
      <c r="IV930" s="33"/>
      <c r="IW930" s="33"/>
      <c r="IX930" s="33"/>
    </row>
    <row r="931" spans="1:258" ht="18" x14ac:dyDescent="0.25">
      <c r="A931" s="24">
        <f>LOOKUP(2,1/($A$4:$A930&lt;&gt;""),$A$4:$A930)+1</f>
        <v>923</v>
      </c>
      <c r="B931" s="25"/>
      <c r="C931" s="42"/>
      <c r="D931" s="26" t="str">
        <f ca="1">IFERROR(IF($E931="","",VLOOKUP($E931,'Currency Pairs'!$B$4:$D$1001,3,FALSE)),"")</f>
        <v/>
      </c>
      <c r="E931" s="41" t="str">
        <f ca="1">IFERROR(IF($D931="","",VLOOKUP($D931,'Currency Pairs'!$A$4:$B$1001,2,FALSE)),"")</f>
        <v/>
      </c>
      <c r="F931" s="42"/>
      <c r="G931" s="41"/>
      <c r="H931" s="41"/>
      <c r="I931" s="41"/>
      <c r="J931" s="43" t="str">
        <f t="shared" si="30"/>
        <v/>
      </c>
      <c r="K931" s="76"/>
      <c r="L931" s="41"/>
      <c r="M931" s="44"/>
      <c r="N931" s="45" t="str">
        <f>IF(OR($G931="",$L931=""),"",ROUND(IF($F931="Long",(L931-G931),(G931-L931)) * POWER(10, VLOOKUP($D931,'Currency Pairs'!$A:$C,3,FALSE)),0))</f>
        <v/>
      </c>
      <c r="O931" s="89" t="str">
        <f>IF($P931="","",(($P931+$Q931+$R931)/LOOKUP(2,1/($V$4:$V930&lt;&gt;""),$V$4:$V930)))</f>
        <v/>
      </c>
      <c r="P931" s="46"/>
      <c r="Q931" s="46"/>
      <c r="R931" s="46"/>
      <c r="S931" s="31" t="str">
        <f t="shared" si="31"/>
        <v/>
      </c>
      <c r="T931" s="63"/>
      <c r="U931" s="63"/>
      <c r="V931" s="30" t="str">
        <f>IF($P931="","",$P931+$Q931+LOOKUP(2,1/($V$4:$V930&lt;&gt;""),$V$4:$V930))</f>
        <v/>
      </c>
      <c r="W931" s="31"/>
      <c r="X931" s="31"/>
      <c r="Y931" s="32"/>
      <c r="Z931" s="32"/>
      <c r="AA931" s="32"/>
      <c r="AB931" s="32"/>
      <c r="AC931" s="32"/>
      <c r="AD931" s="32"/>
      <c r="AE931" s="32"/>
      <c r="AF931" s="32"/>
      <c r="AG931" s="32"/>
      <c r="AH931" s="32"/>
      <c r="AI931" s="32"/>
      <c r="AJ931" s="32"/>
      <c r="AK931" s="32"/>
      <c r="AL931" s="32"/>
      <c r="AM931" s="32"/>
      <c r="AN931" s="32"/>
      <c r="AO931" s="32"/>
      <c r="AP931" s="32"/>
      <c r="AQ931" s="32"/>
      <c r="AR931" s="32"/>
      <c r="AS931" s="32"/>
      <c r="AT931" s="32"/>
      <c r="AU931" s="32"/>
      <c r="AV931" s="32"/>
      <c r="AW931" s="32"/>
      <c r="AX931" s="32"/>
      <c r="AY931" s="32"/>
      <c r="AZ931" s="32"/>
      <c r="BA931" s="32"/>
      <c r="BB931" s="32"/>
      <c r="BC931" s="32"/>
      <c r="BD931" s="32"/>
      <c r="BE931" s="32"/>
      <c r="BF931" s="32"/>
      <c r="BG931" s="32"/>
      <c r="BH931" s="32"/>
      <c r="BI931" s="32"/>
      <c r="BJ931" s="32"/>
      <c r="BK931" s="32"/>
      <c r="BL931" s="32"/>
      <c r="BM931" s="32"/>
      <c r="BN931" s="32"/>
      <c r="BO931" s="32"/>
      <c r="BP931" s="32"/>
      <c r="BQ931" s="32"/>
      <c r="BR931" s="32"/>
      <c r="BS931" s="32"/>
      <c r="BT931" s="32"/>
      <c r="BU931" s="32"/>
      <c r="BV931" s="32"/>
      <c r="BW931" s="32"/>
      <c r="BX931" s="32"/>
      <c r="BY931" s="32"/>
      <c r="BZ931" s="32"/>
      <c r="CA931" s="32"/>
      <c r="CB931" s="32"/>
      <c r="CC931" s="32"/>
      <c r="CD931" s="32"/>
      <c r="CE931" s="32"/>
      <c r="CF931" s="32"/>
      <c r="CG931" s="32"/>
      <c r="CH931" s="32"/>
      <c r="CI931" s="32"/>
      <c r="CJ931" s="32"/>
      <c r="CK931" s="32"/>
      <c r="CL931" s="32"/>
      <c r="CM931" s="32"/>
      <c r="CN931" s="32"/>
      <c r="CO931" s="32"/>
      <c r="CP931" s="32"/>
      <c r="CQ931" s="32"/>
      <c r="CR931" s="32"/>
      <c r="CS931" s="32"/>
      <c r="CT931" s="32"/>
      <c r="CU931" s="32"/>
      <c r="CV931" s="32"/>
      <c r="CW931" s="32"/>
      <c r="CX931" s="32"/>
      <c r="CY931" s="32"/>
      <c r="CZ931" s="32"/>
      <c r="DA931" s="32"/>
      <c r="DB931" s="32"/>
      <c r="DC931" s="32"/>
      <c r="DD931" s="32"/>
      <c r="DE931" s="32"/>
      <c r="DF931" s="32"/>
      <c r="DG931" s="32"/>
      <c r="DH931" s="32"/>
      <c r="DI931" s="32"/>
      <c r="DJ931" s="32"/>
      <c r="DK931" s="32"/>
      <c r="DL931" s="32"/>
      <c r="DM931" s="32"/>
      <c r="DN931" s="32"/>
      <c r="DO931" s="32"/>
      <c r="DP931" s="32"/>
      <c r="DQ931" s="32"/>
      <c r="DR931" s="32"/>
      <c r="DS931" s="32"/>
      <c r="DT931" s="32"/>
      <c r="DU931" s="32"/>
      <c r="DV931" s="32"/>
      <c r="DW931" s="32"/>
      <c r="DX931" s="32"/>
      <c r="DY931" s="32"/>
      <c r="DZ931" s="32"/>
      <c r="EA931" s="32"/>
      <c r="EB931" s="32"/>
      <c r="EC931" s="32"/>
      <c r="ED931" s="32"/>
      <c r="EE931" s="32"/>
      <c r="EF931" s="32"/>
      <c r="EG931" s="32"/>
      <c r="EH931" s="32"/>
      <c r="EI931" s="32"/>
      <c r="EJ931" s="32"/>
      <c r="EK931" s="32"/>
      <c r="EL931" s="32"/>
      <c r="EM931" s="32"/>
      <c r="EN931" s="32"/>
      <c r="EO931" s="32"/>
      <c r="EP931" s="32"/>
      <c r="EQ931" s="32"/>
      <c r="ER931" s="32"/>
      <c r="ES931" s="32"/>
      <c r="ET931" s="32"/>
      <c r="EU931" s="32"/>
      <c r="EV931" s="32"/>
      <c r="EW931" s="32"/>
      <c r="EX931" s="32"/>
      <c r="EY931" s="32"/>
      <c r="EZ931" s="32"/>
      <c r="FA931" s="32"/>
      <c r="FB931" s="32"/>
      <c r="FC931" s="32"/>
      <c r="FD931" s="32"/>
      <c r="FE931" s="32"/>
      <c r="FF931" s="32"/>
      <c r="FG931" s="32"/>
      <c r="FH931" s="32"/>
      <c r="FI931" s="32"/>
      <c r="FJ931" s="32"/>
      <c r="FK931" s="32"/>
      <c r="FL931" s="32"/>
      <c r="FM931" s="32"/>
      <c r="FN931" s="32"/>
      <c r="FO931" s="32"/>
      <c r="FP931" s="32"/>
      <c r="FQ931" s="32"/>
      <c r="FR931" s="32"/>
      <c r="FS931" s="32"/>
      <c r="FT931" s="32"/>
      <c r="FU931" s="32"/>
      <c r="FV931" s="32"/>
      <c r="FW931" s="32"/>
      <c r="FX931" s="32"/>
      <c r="FY931" s="32"/>
      <c r="FZ931" s="32"/>
      <c r="GA931" s="32"/>
      <c r="GB931" s="32"/>
      <c r="GC931" s="32"/>
      <c r="GD931" s="32"/>
      <c r="GE931" s="32"/>
      <c r="GF931" s="32"/>
      <c r="GG931" s="32"/>
      <c r="GH931" s="32"/>
      <c r="GI931" s="32"/>
      <c r="GJ931" s="32"/>
      <c r="GK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</row>
    <row r="932" spans="1:258" ht="18" x14ac:dyDescent="0.25">
      <c r="A932" s="33">
        <f>LOOKUP(2,1/($A$4:$A931&lt;&gt;""),$A$4:$A931)+1</f>
        <v>924</v>
      </c>
      <c r="B932" s="34"/>
      <c r="C932" s="48"/>
      <c r="D932" s="35" t="str">
        <f ca="1">IFERROR(IF($E932="","",VLOOKUP($E932,'Currency Pairs'!$B$4:$D$1001,3,FALSE)),"")</f>
        <v/>
      </c>
      <c r="E932" s="47" t="str">
        <f ca="1">IFERROR(IF($D932="","",VLOOKUP($D932,'Currency Pairs'!$A$4:$B$1001,2,FALSE)),"")</f>
        <v/>
      </c>
      <c r="F932" s="48"/>
      <c r="G932" s="47"/>
      <c r="H932" s="47"/>
      <c r="I932" s="47"/>
      <c r="J932" s="49" t="str">
        <f t="shared" si="30"/>
        <v/>
      </c>
      <c r="K932" s="77"/>
      <c r="L932" s="47"/>
      <c r="M932" s="50"/>
      <c r="N932" s="51" t="str">
        <f>IF(OR($G932="",$L932=""),"",ROUND(IF($F932="Long",(L932-G932),(G932-L932)) * POWER(10, VLOOKUP($D932,'Currency Pairs'!$A:$C,3,FALSE)),0))</f>
        <v/>
      </c>
      <c r="O932" s="93" t="str">
        <f>IF($P932="","",(($P932+$Q932+$R932)/LOOKUP(2,1/($V$4:$V931&lt;&gt;""),$V$4:$V931)))</f>
        <v/>
      </c>
      <c r="P932" s="52"/>
      <c r="Q932" s="52"/>
      <c r="R932" s="52"/>
      <c r="S932" s="40" t="str">
        <f t="shared" si="31"/>
        <v/>
      </c>
      <c r="T932" s="64"/>
      <c r="U932" s="64"/>
      <c r="V932" s="39" t="str">
        <f>IF($P932="","",$P932+$Q932+LOOKUP(2,1/($V$4:$V931&lt;&gt;""),$V$4:$V931))</f>
        <v/>
      </c>
      <c r="W932" s="40"/>
      <c r="X932" s="40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  <c r="CY932" s="33"/>
      <c r="CZ932" s="33"/>
      <c r="DA932" s="33"/>
      <c r="DB932" s="33"/>
      <c r="DC932" s="33"/>
      <c r="DD932" s="33"/>
      <c r="DE932" s="33"/>
      <c r="DF932" s="33"/>
      <c r="DG932" s="33"/>
      <c r="DH932" s="33"/>
      <c r="DI932" s="33"/>
      <c r="DJ932" s="33"/>
      <c r="DK932" s="33"/>
      <c r="DL932" s="33"/>
      <c r="DM932" s="33"/>
      <c r="DN932" s="33"/>
      <c r="DO932" s="33"/>
      <c r="DP932" s="33"/>
      <c r="DQ932" s="33"/>
      <c r="DR932" s="33"/>
      <c r="DS932" s="33"/>
      <c r="DT932" s="33"/>
      <c r="DU932" s="33"/>
      <c r="DV932" s="33"/>
      <c r="DW932" s="33"/>
      <c r="DX932" s="33"/>
      <c r="DY932" s="33"/>
      <c r="DZ932" s="33"/>
      <c r="EA932" s="33"/>
      <c r="EB932" s="33"/>
      <c r="EC932" s="33"/>
      <c r="ED932" s="33"/>
      <c r="EE932" s="33"/>
      <c r="EF932" s="33"/>
      <c r="EG932" s="33"/>
      <c r="EH932" s="33"/>
      <c r="EI932" s="33"/>
      <c r="EJ932" s="33"/>
      <c r="EK932" s="33"/>
      <c r="EL932" s="33"/>
      <c r="EM932" s="33"/>
      <c r="EN932" s="33"/>
      <c r="EO932" s="33"/>
      <c r="EP932" s="33"/>
      <c r="EQ932" s="33"/>
      <c r="ER932" s="33"/>
      <c r="ES932" s="33"/>
      <c r="ET932" s="33"/>
      <c r="EU932" s="33"/>
      <c r="EV932" s="33"/>
      <c r="EW932" s="33"/>
      <c r="EX932" s="33"/>
      <c r="EY932" s="33"/>
      <c r="EZ932" s="33"/>
      <c r="FA932" s="33"/>
      <c r="FB932" s="33"/>
      <c r="FC932" s="33"/>
      <c r="FD932" s="33"/>
      <c r="FE932" s="33"/>
      <c r="FF932" s="33"/>
      <c r="FG932" s="33"/>
      <c r="FH932" s="33"/>
      <c r="FI932" s="33"/>
      <c r="FJ932" s="33"/>
      <c r="FK932" s="33"/>
      <c r="FL932" s="33"/>
      <c r="FM932" s="33"/>
      <c r="FN932" s="33"/>
      <c r="FO932" s="33"/>
      <c r="FP932" s="33"/>
      <c r="FQ932" s="33"/>
      <c r="FR932" s="33"/>
      <c r="FS932" s="33"/>
      <c r="FT932" s="33"/>
      <c r="FU932" s="33"/>
      <c r="FV932" s="33"/>
      <c r="FW932" s="33"/>
      <c r="FX932" s="33"/>
      <c r="FY932" s="33"/>
      <c r="FZ932" s="33"/>
      <c r="GA932" s="33"/>
      <c r="GB932" s="33"/>
      <c r="GC932" s="33"/>
      <c r="GD932" s="33"/>
      <c r="GE932" s="33"/>
      <c r="GF932" s="33"/>
      <c r="GG932" s="33"/>
      <c r="GH932" s="33"/>
      <c r="GI932" s="33"/>
      <c r="GJ932" s="33"/>
      <c r="GK932" s="33"/>
      <c r="GL932" s="33"/>
      <c r="GM932" s="33"/>
      <c r="GN932" s="33"/>
      <c r="GO932" s="33"/>
      <c r="GP932" s="33"/>
      <c r="GQ932" s="33"/>
      <c r="GR932" s="33"/>
      <c r="GS932" s="33"/>
      <c r="GT932" s="33"/>
      <c r="GU932" s="33"/>
      <c r="GV932" s="33"/>
      <c r="GW932" s="33"/>
      <c r="GX932" s="33"/>
      <c r="GY932" s="33"/>
      <c r="GZ932" s="33"/>
      <c r="HA932" s="33"/>
      <c r="HB932" s="33"/>
      <c r="HC932" s="33"/>
      <c r="HD932" s="33"/>
      <c r="HE932" s="33"/>
      <c r="HF932" s="33"/>
      <c r="HG932" s="33"/>
      <c r="HH932" s="33"/>
      <c r="HI932" s="33"/>
      <c r="HJ932" s="33"/>
      <c r="HK932" s="33"/>
      <c r="HL932" s="33"/>
      <c r="HM932" s="33"/>
      <c r="HN932" s="33"/>
      <c r="HO932" s="33"/>
      <c r="HP932" s="33"/>
      <c r="HQ932" s="33"/>
      <c r="HR932" s="33"/>
      <c r="HS932" s="33"/>
      <c r="HT932" s="33"/>
      <c r="HU932" s="33"/>
      <c r="HV932" s="33"/>
      <c r="HW932" s="33"/>
      <c r="HX932" s="33"/>
      <c r="HY932" s="33"/>
      <c r="HZ932" s="33"/>
      <c r="IA932" s="33"/>
      <c r="IB932" s="33"/>
      <c r="IC932" s="33"/>
      <c r="ID932" s="33"/>
      <c r="IE932" s="33"/>
      <c r="IF932" s="33"/>
      <c r="IG932" s="33"/>
      <c r="IH932" s="33"/>
      <c r="II932" s="33"/>
      <c r="IJ932" s="33"/>
      <c r="IK932" s="33"/>
      <c r="IL932" s="33"/>
      <c r="IM932" s="33"/>
      <c r="IN932" s="33"/>
      <c r="IO932" s="33"/>
      <c r="IP932" s="33"/>
      <c r="IQ932" s="33"/>
      <c r="IR932" s="33"/>
      <c r="IS932" s="33"/>
      <c r="IT932" s="33"/>
      <c r="IU932" s="33"/>
      <c r="IV932" s="33"/>
      <c r="IW932" s="33"/>
      <c r="IX932" s="33"/>
    </row>
    <row r="933" spans="1:258" ht="18" x14ac:dyDescent="0.25">
      <c r="A933" s="24">
        <f>LOOKUP(2,1/($A$4:$A932&lt;&gt;""),$A$4:$A932)+1</f>
        <v>925</v>
      </c>
      <c r="B933" s="25"/>
      <c r="C933" s="42"/>
      <c r="D933" s="26" t="str">
        <f ca="1">IFERROR(IF($E933="","",VLOOKUP($E933,'Currency Pairs'!$B$4:$D$1001,3,FALSE)),"")</f>
        <v/>
      </c>
      <c r="E933" s="41" t="str">
        <f ca="1">IFERROR(IF($D933="","",VLOOKUP($D933,'Currency Pairs'!$A$4:$B$1001,2,FALSE)),"")</f>
        <v/>
      </c>
      <c r="F933" s="42"/>
      <c r="G933" s="41"/>
      <c r="H933" s="41"/>
      <c r="I933" s="41"/>
      <c r="J933" s="43" t="str">
        <f t="shared" si="30"/>
        <v/>
      </c>
      <c r="K933" s="76"/>
      <c r="L933" s="41"/>
      <c r="M933" s="44"/>
      <c r="N933" s="45" t="str">
        <f>IF(OR($G933="",$L933=""),"",ROUND(IF($F933="Long",(L933-G933),(G933-L933)) * POWER(10, VLOOKUP($D933,'Currency Pairs'!$A:$C,3,FALSE)),0))</f>
        <v/>
      </c>
      <c r="O933" s="89" t="str">
        <f>IF($P933="","",(($P933+$Q933+$R933)/LOOKUP(2,1/($V$4:$V932&lt;&gt;""),$V$4:$V932)))</f>
        <v/>
      </c>
      <c r="P933" s="46"/>
      <c r="Q933" s="46"/>
      <c r="R933" s="46"/>
      <c r="S933" s="31" t="str">
        <f t="shared" si="31"/>
        <v/>
      </c>
      <c r="T933" s="63"/>
      <c r="U933" s="63"/>
      <c r="V933" s="30" t="str">
        <f>IF($P933="","",$P933+$Q933+LOOKUP(2,1/($V$4:$V932&lt;&gt;""),$V$4:$V932))</f>
        <v/>
      </c>
      <c r="W933" s="31"/>
      <c r="X933" s="31"/>
      <c r="Y933" s="32"/>
      <c r="Z933" s="32"/>
      <c r="AA933" s="32"/>
      <c r="AB933" s="32"/>
      <c r="AC933" s="32"/>
      <c r="AD933" s="32"/>
      <c r="AE933" s="32"/>
      <c r="AF933" s="32"/>
      <c r="AG933" s="32"/>
      <c r="AH933" s="32"/>
      <c r="AI933" s="32"/>
      <c r="AJ933" s="32"/>
      <c r="AK933" s="32"/>
      <c r="AL933" s="32"/>
      <c r="AM933" s="32"/>
      <c r="AN933" s="32"/>
      <c r="AO933" s="32"/>
      <c r="AP933" s="32"/>
      <c r="AQ933" s="32"/>
      <c r="AR933" s="32"/>
      <c r="AS933" s="32"/>
      <c r="AT933" s="32"/>
      <c r="AU933" s="32"/>
      <c r="AV933" s="32"/>
      <c r="AW933" s="32"/>
      <c r="AX933" s="32"/>
      <c r="AY933" s="32"/>
      <c r="AZ933" s="32"/>
      <c r="BA933" s="32"/>
      <c r="BB933" s="32"/>
      <c r="BC933" s="32"/>
      <c r="BD933" s="32"/>
      <c r="BE933" s="32"/>
      <c r="BF933" s="32"/>
      <c r="BG933" s="32"/>
      <c r="BH933" s="32"/>
      <c r="BI933" s="32"/>
      <c r="BJ933" s="32"/>
      <c r="BK933" s="32"/>
      <c r="BL933" s="32"/>
      <c r="BM933" s="32"/>
      <c r="BN933" s="32"/>
      <c r="BO933" s="32"/>
      <c r="BP933" s="32"/>
      <c r="BQ933" s="32"/>
      <c r="BR933" s="32"/>
      <c r="BS933" s="32"/>
      <c r="BT933" s="32"/>
      <c r="BU933" s="32"/>
      <c r="BV933" s="32"/>
      <c r="BW933" s="32"/>
      <c r="BX933" s="32"/>
      <c r="BY933" s="32"/>
      <c r="BZ933" s="32"/>
      <c r="CA933" s="32"/>
      <c r="CB933" s="32"/>
      <c r="CC933" s="32"/>
      <c r="CD933" s="32"/>
      <c r="CE933" s="32"/>
      <c r="CF933" s="32"/>
      <c r="CG933" s="32"/>
      <c r="CH933" s="32"/>
      <c r="CI933" s="32"/>
      <c r="CJ933" s="32"/>
      <c r="CK933" s="32"/>
      <c r="CL933" s="32"/>
      <c r="CM933" s="32"/>
      <c r="CN933" s="32"/>
      <c r="CO933" s="32"/>
      <c r="CP933" s="32"/>
      <c r="CQ933" s="32"/>
      <c r="CR933" s="32"/>
      <c r="CS933" s="32"/>
      <c r="CT933" s="32"/>
      <c r="CU933" s="32"/>
      <c r="CV933" s="32"/>
      <c r="CW933" s="32"/>
      <c r="CX933" s="32"/>
      <c r="CY933" s="32"/>
      <c r="CZ933" s="32"/>
      <c r="DA933" s="32"/>
      <c r="DB933" s="32"/>
      <c r="DC933" s="32"/>
      <c r="DD933" s="32"/>
      <c r="DE933" s="32"/>
      <c r="DF933" s="32"/>
      <c r="DG933" s="32"/>
      <c r="DH933" s="32"/>
      <c r="DI933" s="32"/>
      <c r="DJ933" s="32"/>
      <c r="DK933" s="32"/>
      <c r="DL933" s="32"/>
      <c r="DM933" s="32"/>
      <c r="DN933" s="32"/>
      <c r="DO933" s="32"/>
      <c r="DP933" s="32"/>
      <c r="DQ933" s="32"/>
      <c r="DR933" s="32"/>
      <c r="DS933" s="32"/>
      <c r="DT933" s="32"/>
      <c r="DU933" s="32"/>
      <c r="DV933" s="32"/>
      <c r="DW933" s="32"/>
      <c r="DX933" s="32"/>
      <c r="DY933" s="32"/>
      <c r="DZ933" s="32"/>
      <c r="EA933" s="32"/>
      <c r="EB933" s="32"/>
      <c r="EC933" s="32"/>
      <c r="ED933" s="32"/>
      <c r="EE933" s="32"/>
      <c r="EF933" s="32"/>
      <c r="EG933" s="32"/>
      <c r="EH933" s="32"/>
      <c r="EI933" s="32"/>
      <c r="EJ933" s="32"/>
      <c r="EK933" s="32"/>
      <c r="EL933" s="32"/>
      <c r="EM933" s="32"/>
      <c r="EN933" s="32"/>
      <c r="EO933" s="32"/>
      <c r="EP933" s="32"/>
      <c r="EQ933" s="32"/>
      <c r="ER933" s="32"/>
      <c r="ES933" s="32"/>
      <c r="ET933" s="32"/>
      <c r="EU933" s="32"/>
      <c r="EV933" s="32"/>
      <c r="EW933" s="32"/>
      <c r="EX933" s="32"/>
      <c r="EY933" s="32"/>
      <c r="EZ933" s="32"/>
      <c r="FA933" s="32"/>
      <c r="FB933" s="32"/>
      <c r="FC933" s="32"/>
      <c r="FD933" s="32"/>
      <c r="FE933" s="32"/>
      <c r="FF933" s="32"/>
      <c r="FG933" s="32"/>
      <c r="FH933" s="32"/>
      <c r="FI933" s="32"/>
      <c r="FJ933" s="32"/>
      <c r="FK933" s="32"/>
      <c r="FL933" s="32"/>
      <c r="FM933" s="32"/>
      <c r="FN933" s="32"/>
      <c r="FO933" s="32"/>
      <c r="FP933" s="32"/>
      <c r="FQ933" s="32"/>
      <c r="FR933" s="32"/>
      <c r="FS933" s="32"/>
      <c r="FT933" s="32"/>
      <c r="FU933" s="32"/>
      <c r="FV933" s="32"/>
      <c r="FW933" s="32"/>
      <c r="FX933" s="32"/>
      <c r="FY933" s="32"/>
      <c r="FZ933" s="32"/>
      <c r="GA933" s="32"/>
      <c r="GB933" s="32"/>
      <c r="GC933" s="32"/>
      <c r="GD933" s="32"/>
      <c r="GE933" s="32"/>
      <c r="GF933" s="32"/>
      <c r="GG933" s="32"/>
      <c r="GH933" s="32"/>
      <c r="GI933" s="32"/>
      <c r="GJ933" s="32"/>
      <c r="GK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</row>
    <row r="934" spans="1:258" ht="18" x14ac:dyDescent="0.25">
      <c r="A934" s="33">
        <f>LOOKUP(2,1/($A$4:$A933&lt;&gt;""),$A$4:$A933)+1</f>
        <v>926</v>
      </c>
      <c r="B934" s="34"/>
      <c r="C934" s="48"/>
      <c r="D934" s="35" t="str">
        <f ca="1">IFERROR(IF($E934="","",VLOOKUP($E934,'Currency Pairs'!$B$4:$D$1001,3,FALSE)),"")</f>
        <v/>
      </c>
      <c r="E934" s="47" t="str">
        <f ca="1">IFERROR(IF($D934="","",VLOOKUP($D934,'Currency Pairs'!$A$4:$B$1001,2,FALSE)),"")</f>
        <v/>
      </c>
      <c r="F934" s="48"/>
      <c r="G934" s="47"/>
      <c r="H934" s="47"/>
      <c r="I934" s="47"/>
      <c r="J934" s="49" t="str">
        <f t="shared" si="30"/>
        <v/>
      </c>
      <c r="K934" s="77"/>
      <c r="L934" s="47"/>
      <c r="M934" s="50"/>
      <c r="N934" s="51" t="str">
        <f>IF(OR($G934="",$L934=""),"",ROUND(IF($F934="Long",(L934-G934),(G934-L934)) * POWER(10, VLOOKUP($D934,'Currency Pairs'!$A:$C,3,FALSE)),0))</f>
        <v/>
      </c>
      <c r="O934" s="93" t="str">
        <f>IF($P934="","",(($P934+$Q934+$R934)/LOOKUP(2,1/($V$4:$V933&lt;&gt;""),$V$4:$V933)))</f>
        <v/>
      </c>
      <c r="P934" s="52"/>
      <c r="Q934" s="52"/>
      <c r="R934" s="52"/>
      <c r="S934" s="40" t="str">
        <f t="shared" si="31"/>
        <v/>
      </c>
      <c r="T934" s="64"/>
      <c r="U934" s="64"/>
      <c r="V934" s="39" t="str">
        <f>IF($P934="","",$P934+$Q934+LOOKUP(2,1/($V$4:$V933&lt;&gt;""),$V$4:$V933))</f>
        <v/>
      </c>
      <c r="W934" s="40"/>
      <c r="X934" s="40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  <c r="BY934" s="33"/>
      <c r="BZ934" s="33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  <c r="CY934" s="33"/>
      <c r="CZ934" s="33"/>
      <c r="DA934" s="33"/>
      <c r="DB934" s="33"/>
      <c r="DC934" s="33"/>
      <c r="DD934" s="33"/>
      <c r="DE934" s="33"/>
      <c r="DF934" s="33"/>
      <c r="DG934" s="33"/>
      <c r="DH934" s="33"/>
      <c r="DI934" s="33"/>
      <c r="DJ934" s="33"/>
      <c r="DK934" s="33"/>
      <c r="DL934" s="33"/>
      <c r="DM934" s="33"/>
      <c r="DN934" s="33"/>
      <c r="DO934" s="33"/>
      <c r="DP934" s="33"/>
      <c r="DQ934" s="33"/>
      <c r="DR934" s="33"/>
      <c r="DS934" s="33"/>
      <c r="DT934" s="33"/>
      <c r="DU934" s="33"/>
      <c r="DV934" s="33"/>
      <c r="DW934" s="33"/>
      <c r="DX934" s="33"/>
      <c r="DY934" s="33"/>
      <c r="DZ934" s="33"/>
      <c r="EA934" s="33"/>
      <c r="EB934" s="33"/>
      <c r="EC934" s="33"/>
      <c r="ED934" s="33"/>
      <c r="EE934" s="33"/>
      <c r="EF934" s="33"/>
      <c r="EG934" s="33"/>
      <c r="EH934" s="33"/>
      <c r="EI934" s="33"/>
      <c r="EJ934" s="33"/>
      <c r="EK934" s="33"/>
      <c r="EL934" s="33"/>
      <c r="EM934" s="33"/>
      <c r="EN934" s="33"/>
      <c r="EO934" s="33"/>
      <c r="EP934" s="33"/>
      <c r="EQ934" s="33"/>
      <c r="ER934" s="33"/>
      <c r="ES934" s="33"/>
      <c r="ET934" s="33"/>
      <c r="EU934" s="33"/>
      <c r="EV934" s="33"/>
      <c r="EW934" s="33"/>
      <c r="EX934" s="33"/>
      <c r="EY934" s="33"/>
      <c r="EZ934" s="33"/>
      <c r="FA934" s="33"/>
      <c r="FB934" s="33"/>
      <c r="FC934" s="33"/>
      <c r="FD934" s="33"/>
      <c r="FE934" s="33"/>
      <c r="FF934" s="33"/>
      <c r="FG934" s="33"/>
      <c r="FH934" s="33"/>
      <c r="FI934" s="33"/>
      <c r="FJ934" s="33"/>
      <c r="FK934" s="33"/>
      <c r="FL934" s="33"/>
      <c r="FM934" s="33"/>
      <c r="FN934" s="33"/>
      <c r="FO934" s="33"/>
      <c r="FP934" s="33"/>
      <c r="FQ934" s="33"/>
      <c r="FR934" s="33"/>
      <c r="FS934" s="33"/>
      <c r="FT934" s="33"/>
      <c r="FU934" s="33"/>
      <c r="FV934" s="33"/>
      <c r="FW934" s="33"/>
      <c r="FX934" s="33"/>
      <c r="FY934" s="33"/>
      <c r="FZ934" s="33"/>
      <c r="GA934" s="33"/>
      <c r="GB934" s="33"/>
      <c r="GC934" s="33"/>
      <c r="GD934" s="33"/>
      <c r="GE934" s="33"/>
      <c r="GF934" s="33"/>
      <c r="GG934" s="33"/>
      <c r="GH934" s="33"/>
      <c r="GI934" s="33"/>
      <c r="GJ934" s="33"/>
      <c r="GK934" s="33"/>
      <c r="GL934" s="33"/>
      <c r="GM934" s="33"/>
      <c r="GN934" s="33"/>
      <c r="GO934" s="33"/>
      <c r="GP934" s="33"/>
      <c r="GQ934" s="33"/>
      <c r="GR934" s="33"/>
      <c r="GS934" s="33"/>
      <c r="GT934" s="33"/>
      <c r="GU934" s="33"/>
      <c r="GV934" s="33"/>
      <c r="GW934" s="33"/>
      <c r="GX934" s="33"/>
      <c r="GY934" s="33"/>
      <c r="GZ934" s="33"/>
      <c r="HA934" s="33"/>
      <c r="HB934" s="33"/>
      <c r="HC934" s="33"/>
      <c r="HD934" s="33"/>
      <c r="HE934" s="33"/>
      <c r="HF934" s="33"/>
      <c r="HG934" s="33"/>
      <c r="HH934" s="33"/>
      <c r="HI934" s="33"/>
      <c r="HJ934" s="33"/>
      <c r="HK934" s="33"/>
      <c r="HL934" s="33"/>
      <c r="HM934" s="33"/>
      <c r="HN934" s="33"/>
      <c r="HO934" s="33"/>
      <c r="HP934" s="33"/>
      <c r="HQ934" s="33"/>
      <c r="HR934" s="33"/>
      <c r="HS934" s="33"/>
      <c r="HT934" s="33"/>
      <c r="HU934" s="33"/>
      <c r="HV934" s="33"/>
      <c r="HW934" s="33"/>
      <c r="HX934" s="33"/>
      <c r="HY934" s="33"/>
      <c r="HZ934" s="33"/>
      <c r="IA934" s="33"/>
      <c r="IB934" s="33"/>
      <c r="IC934" s="33"/>
      <c r="ID934" s="33"/>
      <c r="IE934" s="33"/>
      <c r="IF934" s="33"/>
      <c r="IG934" s="33"/>
      <c r="IH934" s="33"/>
      <c r="II934" s="33"/>
      <c r="IJ934" s="33"/>
      <c r="IK934" s="33"/>
      <c r="IL934" s="33"/>
      <c r="IM934" s="33"/>
      <c r="IN934" s="33"/>
      <c r="IO934" s="33"/>
      <c r="IP934" s="33"/>
      <c r="IQ934" s="33"/>
      <c r="IR934" s="33"/>
      <c r="IS934" s="33"/>
      <c r="IT934" s="33"/>
      <c r="IU934" s="33"/>
      <c r="IV934" s="33"/>
      <c r="IW934" s="33"/>
      <c r="IX934" s="33"/>
    </row>
    <row r="935" spans="1:258" ht="18" x14ac:dyDescent="0.25">
      <c r="A935" s="24">
        <f>LOOKUP(2,1/($A$4:$A934&lt;&gt;""),$A$4:$A934)+1</f>
        <v>927</v>
      </c>
      <c r="B935" s="25"/>
      <c r="C935" s="42"/>
      <c r="D935" s="26" t="str">
        <f ca="1">IFERROR(IF($E935="","",VLOOKUP($E935,'Currency Pairs'!$B$4:$D$1001,3,FALSE)),"")</f>
        <v/>
      </c>
      <c r="E935" s="41" t="str">
        <f ca="1">IFERROR(IF($D935="","",VLOOKUP($D935,'Currency Pairs'!$A$4:$B$1001,2,FALSE)),"")</f>
        <v/>
      </c>
      <c r="F935" s="42"/>
      <c r="G935" s="41"/>
      <c r="H935" s="41"/>
      <c r="I935" s="41"/>
      <c r="J935" s="43" t="str">
        <f t="shared" si="30"/>
        <v/>
      </c>
      <c r="K935" s="76"/>
      <c r="L935" s="41"/>
      <c r="M935" s="44"/>
      <c r="N935" s="45" t="str">
        <f>IF(OR($G935="",$L935=""),"",ROUND(IF($F935="Long",(L935-G935),(G935-L935)) * POWER(10, VLOOKUP($D935,'Currency Pairs'!$A:$C,3,FALSE)),0))</f>
        <v/>
      </c>
      <c r="O935" s="89" t="str">
        <f>IF($P935="","",(($P935+$Q935+$R935)/LOOKUP(2,1/($V$4:$V934&lt;&gt;""),$V$4:$V934)))</f>
        <v/>
      </c>
      <c r="P935" s="46"/>
      <c r="Q935" s="46"/>
      <c r="R935" s="46"/>
      <c r="S935" s="31" t="str">
        <f t="shared" si="31"/>
        <v/>
      </c>
      <c r="T935" s="63"/>
      <c r="U935" s="63"/>
      <c r="V935" s="30" t="str">
        <f>IF($P935="","",$P935+$Q935+LOOKUP(2,1/($V$4:$V934&lt;&gt;""),$V$4:$V934))</f>
        <v/>
      </c>
      <c r="W935" s="31"/>
      <c r="X935" s="31"/>
      <c r="Y935" s="32"/>
      <c r="Z935" s="32"/>
      <c r="AA935" s="32"/>
      <c r="AB935" s="32"/>
      <c r="AC935" s="32"/>
      <c r="AD935" s="32"/>
      <c r="AE935" s="32"/>
      <c r="AF935" s="32"/>
      <c r="AG935" s="32"/>
      <c r="AH935" s="32"/>
      <c r="AI935" s="32"/>
      <c r="AJ935" s="32"/>
      <c r="AK935" s="32"/>
      <c r="AL935" s="32"/>
      <c r="AM935" s="32"/>
      <c r="AN935" s="32"/>
      <c r="AO935" s="32"/>
      <c r="AP935" s="32"/>
      <c r="AQ935" s="32"/>
      <c r="AR935" s="32"/>
      <c r="AS935" s="32"/>
      <c r="AT935" s="32"/>
      <c r="AU935" s="32"/>
      <c r="AV935" s="32"/>
      <c r="AW935" s="32"/>
      <c r="AX935" s="32"/>
      <c r="AY935" s="32"/>
      <c r="AZ935" s="32"/>
      <c r="BA935" s="32"/>
      <c r="BB935" s="32"/>
      <c r="BC935" s="32"/>
      <c r="BD935" s="32"/>
      <c r="BE935" s="32"/>
      <c r="BF935" s="32"/>
      <c r="BG935" s="32"/>
      <c r="BH935" s="32"/>
      <c r="BI935" s="32"/>
      <c r="BJ935" s="32"/>
      <c r="BK935" s="32"/>
      <c r="BL935" s="32"/>
      <c r="BM935" s="32"/>
      <c r="BN935" s="32"/>
      <c r="BO935" s="32"/>
      <c r="BP935" s="32"/>
      <c r="BQ935" s="32"/>
      <c r="BR935" s="32"/>
      <c r="BS935" s="32"/>
      <c r="BT935" s="32"/>
      <c r="BU935" s="32"/>
      <c r="BV935" s="32"/>
      <c r="BW935" s="32"/>
      <c r="BX935" s="32"/>
      <c r="BY935" s="32"/>
      <c r="BZ935" s="32"/>
      <c r="CA935" s="32"/>
      <c r="CB935" s="32"/>
      <c r="CC935" s="32"/>
      <c r="CD935" s="32"/>
      <c r="CE935" s="32"/>
      <c r="CF935" s="32"/>
      <c r="CG935" s="32"/>
      <c r="CH935" s="32"/>
      <c r="CI935" s="32"/>
      <c r="CJ935" s="32"/>
      <c r="CK935" s="32"/>
      <c r="CL935" s="32"/>
      <c r="CM935" s="32"/>
      <c r="CN935" s="32"/>
      <c r="CO935" s="32"/>
      <c r="CP935" s="32"/>
      <c r="CQ935" s="32"/>
      <c r="CR935" s="32"/>
      <c r="CS935" s="32"/>
      <c r="CT935" s="32"/>
      <c r="CU935" s="32"/>
      <c r="CV935" s="32"/>
      <c r="CW935" s="32"/>
      <c r="CX935" s="32"/>
      <c r="CY935" s="32"/>
      <c r="CZ935" s="32"/>
      <c r="DA935" s="32"/>
      <c r="DB935" s="32"/>
      <c r="DC935" s="32"/>
      <c r="DD935" s="32"/>
      <c r="DE935" s="32"/>
      <c r="DF935" s="32"/>
      <c r="DG935" s="32"/>
      <c r="DH935" s="32"/>
      <c r="DI935" s="32"/>
      <c r="DJ935" s="32"/>
      <c r="DK935" s="32"/>
      <c r="DL935" s="32"/>
      <c r="DM935" s="32"/>
      <c r="DN935" s="32"/>
      <c r="DO935" s="32"/>
      <c r="DP935" s="32"/>
      <c r="DQ935" s="32"/>
      <c r="DR935" s="32"/>
      <c r="DS935" s="32"/>
      <c r="DT935" s="32"/>
      <c r="DU935" s="32"/>
      <c r="DV935" s="32"/>
      <c r="DW935" s="32"/>
      <c r="DX935" s="32"/>
      <c r="DY935" s="32"/>
      <c r="DZ935" s="32"/>
      <c r="EA935" s="32"/>
      <c r="EB935" s="32"/>
      <c r="EC935" s="32"/>
      <c r="ED935" s="32"/>
      <c r="EE935" s="32"/>
      <c r="EF935" s="32"/>
      <c r="EG935" s="32"/>
      <c r="EH935" s="32"/>
      <c r="EI935" s="32"/>
      <c r="EJ935" s="32"/>
      <c r="EK935" s="32"/>
      <c r="EL935" s="32"/>
      <c r="EM935" s="32"/>
      <c r="EN935" s="32"/>
      <c r="EO935" s="32"/>
      <c r="EP935" s="32"/>
      <c r="EQ935" s="32"/>
      <c r="ER935" s="32"/>
      <c r="ES935" s="32"/>
      <c r="ET935" s="32"/>
      <c r="EU935" s="32"/>
      <c r="EV935" s="32"/>
      <c r="EW935" s="32"/>
      <c r="EX935" s="32"/>
      <c r="EY935" s="32"/>
      <c r="EZ935" s="32"/>
      <c r="FA935" s="32"/>
      <c r="FB935" s="32"/>
      <c r="FC935" s="32"/>
      <c r="FD935" s="32"/>
      <c r="FE935" s="32"/>
      <c r="FF935" s="32"/>
      <c r="FG935" s="32"/>
      <c r="FH935" s="32"/>
      <c r="FI935" s="32"/>
      <c r="FJ935" s="32"/>
      <c r="FK935" s="32"/>
      <c r="FL935" s="32"/>
      <c r="FM935" s="32"/>
      <c r="FN935" s="32"/>
      <c r="FO935" s="32"/>
      <c r="FP935" s="32"/>
      <c r="FQ935" s="32"/>
      <c r="FR935" s="32"/>
      <c r="FS935" s="32"/>
      <c r="FT935" s="32"/>
      <c r="FU935" s="32"/>
      <c r="FV935" s="32"/>
      <c r="FW935" s="32"/>
      <c r="FX935" s="32"/>
      <c r="FY935" s="32"/>
      <c r="FZ935" s="32"/>
      <c r="GA935" s="32"/>
      <c r="GB935" s="32"/>
      <c r="GC935" s="32"/>
      <c r="GD935" s="32"/>
      <c r="GE935" s="32"/>
      <c r="GF935" s="32"/>
      <c r="GG935" s="32"/>
      <c r="GH935" s="32"/>
      <c r="GI935" s="32"/>
      <c r="GJ935" s="32"/>
      <c r="GK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</row>
    <row r="936" spans="1:258" ht="18" x14ac:dyDescent="0.25">
      <c r="A936" s="33">
        <f>LOOKUP(2,1/($A$4:$A935&lt;&gt;""),$A$4:$A935)+1</f>
        <v>928</v>
      </c>
      <c r="B936" s="34"/>
      <c r="C936" s="48"/>
      <c r="D936" s="35" t="str">
        <f ca="1">IFERROR(IF($E936="","",VLOOKUP($E936,'Currency Pairs'!$B$4:$D$1001,3,FALSE)),"")</f>
        <v/>
      </c>
      <c r="E936" s="47" t="str">
        <f ca="1">IFERROR(IF($D936="","",VLOOKUP($D936,'Currency Pairs'!$A$4:$B$1001,2,FALSE)),"")</f>
        <v/>
      </c>
      <c r="F936" s="48"/>
      <c r="G936" s="47"/>
      <c r="H936" s="47"/>
      <c r="I936" s="47"/>
      <c r="J936" s="49" t="str">
        <f t="shared" si="30"/>
        <v/>
      </c>
      <c r="K936" s="77"/>
      <c r="L936" s="47"/>
      <c r="M936" s="50"/>
      <c r="N936" s="51" t="str">
        <f>IF(OR($G936="",$L936=""),"",ROUND(IF($F936="Long",(L936-G936),(G936-L936)) * POWER(10, VLOOKUP($D936,'Currency Pairs'!$A:$C,3,FALSE)),0))</f>
        <v/>
      </c>
      <c r="O936" s="93" t="str">
        <f>IF($P936="","",(($P936+$Q936+$R936)/LOOKUP(2,1/($V$4:$V935&lt;&gt;""),$V$4:$V935)))</f>
        <v/>
      </c>
      <c r="P936" s="52"/>
      <c r="Q936" s="52"/>
      <c r="R936" s="52"/>
      <c r="S936" s="40" t="str">
        <f t="shared" si="31"/>
        <v/>
      </c>
      <c r="T936" s="64"/>
      <c r="U936" s="64"/>
      <c r="V936" s="39" t="str">
        <f>IF($P936="","",$P936+$Q936+LOOKUP(2,1/($V$4:$V935&lt;&gt;""),$V$4:$V935))</f>
        <v/>
      </c>
      <c r="W936" s="40"/>
      <c r="X936" s="40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  <c r="BY936" s="33"/>
      <c r="BZ936" s="33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  <c r="CY936" s="33"/>
      <c r="CZ936" s="33"/>
      <c r="DA936" s="33"/>
      <c r="DB936" s="33"/>
      <c r="DC936" s="33"/>
      <c r="DD936" s="33"/>
      <c r="DE936" s="33"/>
      <c r="DF936" s="33"/>
      <c r="DG936" s="33"/>
      <c r="DH936" s="33"/>
      <c r="DI936" s="33"/>
      <c r="DJ936" s="33"/>
      <c r="DK936" s="33"/>
      <c r="DL936" s="33"/>
      <c r="DM936" s="33"/>
      <c r="DN936" s="33"/>
      <c r="DO936" s="33"/>
      <c r="DP936" s="33"/>
      <c r="DQ936" s="33"/>
      <c r="DR936" s="33"/>
      <c r="DS936" s="33"/>
      <c r="DT936" s="33"/>
      <c r="DU936" s="33"/>
      <c r="DV936" s="33"/>
      <c r="DW936" s="33"/>
      <c r="DX936" s="33"/>
      <c r="DY936" s="33"/>
      <c r="DZ936" s="33"/>
      <c r="EA936" s="33"/>
      <c r="EB936" s="33"/>
      <c r="EC936" s="33"/>
      <c r="ED936" s="33"/>
      <c r="EE936" s="33"/>
      <c r="EF936" s="33"/>
      <c r="EG936" s="33"/>
      <c r="EH936" s="33"/>
      <c r="EI936" s="33"/>
      <c r="EJ936" s="33"/>
      <c r="EK936" s="33"/>
      <c r="EL936" s="33"/>
      <c r="EM936" s="33"/>
      <c r="EN936" s="33"/>
      <c r="EO936" s="33"/>
      <c r="EP936" s="33"/>
      <c r="EQ936" s="33"/>
      <c r="ER936" s="33"/>
      <c r="ES936" s="33"/>
      <c r="ET936" s="33"/>
      <c r="EU936" s="33"/>
      <c r="EV936" s="33"/>
      <c r="EW936" s="33"/>
      <c r="EX936" s="33"/>
      <c r="EY936" s="33"/>
      <c r="EZ936" s="33"/>
      <c r="FA936" s="33"/>
      <c r="FB936" s="33"/>
      <c r="FC936" s="33"/>
      <c r="FD936" s="33"/>
      <c r="FE936" s="33"/>
      <c r="FF936" s="33"/>
      <c r="FG936" s="33"/>
      <c r="FH936" s="33"/>
      <c r="FI936" s="33"/>
      <c r="FJ936" s="33"/>
      <c r="FK936" s="33"/>
      <c r="FL936" s="33"/>
      <c r="FM936" s="33"/>
      <c r="FN936" s="33"/>
      <c r="FO936" s="33"/>
      <c r="FP936" s="33"/>
      <c r="FQ936" s="33"/>
      <c r="FR936" s="33"/>
      <c r="FS936" s="33"/>
      <c r="FT936" s="33"/>
      <c r="FU936" s="33"/>
      <c r="FV936" s="33"/>
      <c r="FW936" s="33"/>
      <c r="FX936" s="33"/>
      <c r="FY936" s="33"/>
      <c r="FZ936" s="33"/>
      <c r="GA936" s="33"/>
      <c r="GB936" s="33"/>
      <c r="GC936" s="33"/>
      <c r="GD936" s="33"/>
      <c r="GE936" s="33"/>
      <c r="GF936" s="33"/>
      <c r="GG936" s="33"/>
      <c r="GH936" s="33"/>
      <c r="GI936" s="33"/>
      <c r="GJ936" s="33"/>
      <c r="GK936" s="33"/>
      <c r="GL936" s="33"/>
      <c r="GM936" s="33"/>
      <c r="GN936" s="33"/>
      <c r="GO936" s="33"/>
      <c r="GP936" s="33"/>
      <c r="GQ936" s="33"/>
      <c r="GR936" s="33"/>
      <c r="GS936" s="33"/>
      <c r="GT936" s="33"/>
      <c r="GU936" s="33"/>
      <c r="GV936" s="33"/>
      <c r="GW936" s="33"/>
      <c r="GX936" s="33"/>
      <c r="GY936" s="33"/>
      <c r="GZ936" s="33"/>
      <c r="HA936" s="33"/>
      <c r="HB936" s="33"/>
      <c r="HC936" s="33"/>
      <c r="HD936" s="33"/>
      <c r="HE936" s="33"/>
      <c r="HF936" s="33"/>
      <c r="HG936" s="33"/>
      <c r="HH936" s="33"/>
      <c r="HI936" s="33"/>
      <c r="HJ936" s="33"/>
      <c r="HK936" s="33"/>
      <c r="HL936" s="33"/>
      <c r="HM936" s="33"/>
      <c r="HN936" s="33"/>
      <c r="HO936" s="33"/>
      <c r="HP936" s="33"/>
      <c r="HQ936" s="33"/>
      <c r="HR936" s="33"/>
      <c r="HS936" s="33"/>
      <c r="HT936" s="33"/>
      <c r="HU936" s="33"/>
      <c r="HV936" s="33"/>
      <c r="HW936" s="33"/>
      <c r="HX936" s="33"/>
      <c r="HY936" s="33"/>
      <c r="HZ936" s="33"/>
      <c r="IA936" s="33"/>
      <c r="IB936" s="33"/>
      <c r="IC936" s="33"/>
      <c r="ID936" s="33"/>
      <c r="IE936" s="33"/>
      <c r="IF936" s="33"/>
      <c r="IG936" s="33"/>
      <c r="IH936" s="33"/>
      <c r="II936" s="33"/>
      <c r="IJ936" s="33"/>
      <c r="IK936" s="33"/>
      <c r="IL936" s="33"/>
      <c r="IM936" s="33"/>
      <c r="IN936" s="33"/>
      <c r="IO936" s="33"/>
      <c r="IP936" s="33"/>
      <c r="IQ936" s="33"/>
      <c r="IR936" s="33"/>
      <c r="IS936" s="33"/>
      <c r="IT936" s="33"/>
      <c r="IU936" s="33"/>
      <c r="IV936" s="33"/>
      <c r="IW936" s="33"/>
      <c r="IX936" s="33"/>
    </row>
    <row r="937" spans="1:258" ht="18" x14ac:dyDescent="0.25">
      <c r="A937" s="24">
        <f>LOOKUP(2,1/($A$4:$A936&lt;&gt;""),$A$4:$A936)+1</f>
        <v>929</v>
      </c>
      <c r="B937" s="25"/>
      <c r="C937" s="42"/>
      <c r="D937" s="26" t="str">
        <f ca="1">IFERROR(IF($E937="","",VLOOKUP($E937,'Currency Pairs'!$B$4:$D$1001,3,FALSE)),"")</f>
        <v/>
      </c>
      <c r="E937" s="41" t="str">
        <f ca="1">IFERROR(IF($D937="","",VLOOKUP($D937,'Currency Pairs'!$A$4:$B$1001,2,FALSE)),"")</f>
        <v/>
      </c>
      <c r="F937" s="42"/>
      <c r="G937" s="41"/>
      <c r="H937" s="41"/>
      <c r="I937" s="41"/>
      <c r="J937" s="43" t="str">
        <f t="shared" si="30"/>
        <v/>
      </c>
      <c r="K937" s="76"/>
      <c r="L937" s="41"/>
      <c r="M937" s="44"/>
      <c r="N937" s="45" t="str">
        <f>IF(OR($G937="",$L937=""),"",ROUND(IF($F937="Long",(L937-G937),(G937-L937)) * POWER(10, VLOOKUP($D937,'Currency Pairs'!$A:$C,3,FALSE)),0))</f>
        <v/>
      </c>
      <c r="O937" s="89" t="str">
        <f>IF($P937="","",(($P937+$Q937+$R937)/LOOKUP(2,1/($V$4:$V936&lt;&gt;""),$V$4:$V936)))</f>
        <v/>
      </c>
      <c r="P937" s="46"/>
      <c r="Q937" s="46"/>
      <c r="R937" s="46"/>
      <c r="S937" s="31" t="str">
        <f t="shared" si="31"/>
        <v/>
      </c>
      <c r="T937" s="63"/>
      <c r="U937" s="63"/>
      <c r="V937" s="30" t="str">
        <f>IF($P937="","",$P937+$Q937+LOOKUP(2,1/($V$4:$V936&lt;&gt;""),$V$4:$V936))</f>
        <v/>
      </c>
      <c r="W937" s="31"/>
      <c r="X937" s="31"/>
      <c r="Y937" s="32"/>
      <c r="Z937" s="32"/>
      <c r="AA937" s="32"/>
      <c r="AB937" s="32"/>
      <c r="AC937" s="32"/>
      <c r="AD937" s="32"/>
      <c r="AE937" s="32"/>
      <c r="AF937" s="32"/>
      <c r="AG937" s="32"/>
      <c r="AH937" s="32"/>
      <c r="AI937" s="32"/>
      <c r="AJ937" s="32"/>
      <c r="AK937" s="32"/>
      <c r="AL937" s="32"/>
      <c r="AM937" s="32"/>
      <c r="AN937" s="32"/>
      <c r="AO937" s="32"/>
      <c r="AP937" s="32"/>
      <c r="AQ937" s="32"/>
      <c r="AR937" s="32"/>
      <c r="AS937" s="32"/>
      <c r="AT937" s="32"/>
      <c r="AU937" s="32"/>
      <c r="AV937" s="32"/>
      <c r="AW937" s="32"/>
      <c r="AX937" s="32"/>
      <c r="AY937" s="32"/>
      <c r="AZ937" s="32"/>
      <c r="BA937" s="32"/>
      <c r="BB937" s="32"/>
      <c r="BC937" s="32"/>
      <c r="BD937" s="32"/>
      <c r="BE937" s="32"/>
      <c r="BF937" s="32"/>
      <c r="BG937" s="32"/>
      <c r="BH937" s="32"/>
      <c r="BI937" s="32"/>
      <c r="BJ937" s="32"/>
      <c r="BK937" s="32"/>
      <c r="BL937" s="32"/>
      <c r="BM937" s="32"/>
      <c r="BN937" s="32"/>
      <c r="BO937" s="32"/>
      <c r="BP937" s="32"/>
      <c r="BQ937" s="32"/>
      <c r="BR937" s="32"/>
      <c r="BS937" s="32"/>
      <c r="BT937" s="32"/>
      <c r="BU937" s="32"/>
      <c r="BV937" s="32"/>
      <c r="BW937" s="32"/>
      <c r="BX937" s="32"/>
      <c r="BY937" s="32"/>
      <c r="BZ937" s="32"/>
      <c r="CA937" s="32"/>
      <c r="CB937" s="32"/>
      <c r="CC937" s="32"/>
      <c r="CD937" s="32"/>
      <c r="CE937" s="32"/>
      <c r="CF937" s="32"/>
      <c r="CG937" s="32"/>
      <c r="CH937" s="32"/>
      <c r="CI937" s="32"/>
      <c r="CJ937" s="32"/>
      <c r="CK937" s="32"/>
      <c r="CL937" s="32"/>
      <c r="CM937" s="32"/>
      <c r="CN937" s="32"/>
      <c r="CO937" s="32"/>
      <c r="CP937" s="32"/>
      <c r="CQ937" s="32"/>
      <c r="CR937" s="32"/>
      <c r="CS937" s="32"/>
      <c r="CT937" s="32"/>
      <c r="CU937" s="32"/>
      <c r="CV937" s="32"/>
      <c r="CW937" s="32"/>
      <c r="CX937" s="32"/>
      <c r="CY937" s="32"/>
      <c r="CZ937" s="32"/>
      <c r="DA937" s="32"/>
      <c r="DB937" s="32"/>
      <c r="DC937" s="32"/>
      <c r="DD937" s="32"/>
      <c r="DE937" s="32"/>
      <c r="DF937" s="32"/>
      <c r="DG937" s="32"/>
      <c r="DH937" s="32"/>
      <c r="DI937" s="32"/>
      <c r="DJ937" s="32"/>
      <c r="DK937" s="32"/>
      <c r="DL937" s="32"/>
      <c r="DM937" s="32"/>
      <c r="DN937" s="32"/>
      <c r="DO937" s="32"/>
      <c r="DP937" s="32"/>
      <c r="DQ937" s="32"/>
      <c r="DR937" s="32"/>
      <c r="DS937" s="32"/>
      <c r="DT937" s="32"/>
      <c r="DU937" s="32"/>
      <c r="DV937" s="32"/>
      <c r="DW937" s="32"/>
      <c r="DX937" s="32"/>
      <c r="DY937" s="32"/>
      <c r="DZ937" s="32"/>
      <c r="EA937" s="32"/>
      <c r="EB937" s="32"/>
      <c r="EC937" s="32"/>
      <c r="ED937" s="32"/>
      <c r="EE937" s="32"/>
      <c r="EF937" s="32"/>
      <c r="EG937" s="32"/>
      <c r="EH937" s="32"/>
      <c r="EI937" s="32"/>
      <c r="EJ937" s="32"/>
      <c r="EK937" s="32"/>
      <c r="EL937" s="32"/>
      <c r="EM937" s="32"/>
      <c r="EN937" s="32"/>
      <c r="EO937" s="32"/>
      <c r="EP937" s="32"/>
      <c r="EQ937" s="32"/>
      <c r="ER937" s="32"/>
      <c r="ES937" s="32"/>
      <c r="ET937" s="32"/>
      <c r="EU937" s="32"/>
      <c r="EV937" s="32"/>
      <c r="EW937" s="32"/>
      <c r="EX937" s="32"/>
      <c r="EY937" s="32"/>
      <c r="EZ937" s="32"/>
      <c r="FA937" s="32"/>
      <c r="FB937" s="32"/>
      <c r="FC937" s="32"/>
      <c r="FD937" s="32"/>
      <c r="FE937" s="32"/>
      <c r="FF937" s="32"/>
      <c r="FG937" s="32"/>
      <c r="FH937" s="32"/>
      <c r="FI937" s="32"/>
      <c r="FJ937" s="32"/>
      <c r="FK937" s="32"/>
      <c r="FL937" s="32"/>
      <c r="FM937" s="32"/>
      <c r="FN937" s="32"/>
      <c r="FO937" s="32"/>
      <c r="FP937" s="32"/>
      <c r="FQ937" s="32"/>
      <c r="FR937" s="32"/>
      <c r="FS937" s="32"/>
      <c r="FT937" s="32"/>
      <c r="FU937" s="32"/>
      <c r="FV937" s="32"/>
      <c r="FW937" s="32"/>
      <c r="FX937" s="32"/>
      <c r="FY937" s="32"/>
      <c r="FZ937" s="32"/>
      <c r="GA937" s="32"/>
      <c r="GB937" s="32"/>
      <c r="GC937" s="32"/>
      <c r="GD937" s="32"/>
      <c r="GE937" s="32"/>
      <c r="GF937" s="32"/>
      <c r="GG937" s="32"/>
      <c r="GH937" s="32"/>
      <c r="GI937" s="32"/>
      <c r="GJ937" s="32"/>
      <c r="GK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</row>
    <row r="938" spans="1:258" ht="18" x14ac:dyDescent="0.25">
      <c r="A938" s="33">
        <f>LOOKUP(2,1/($A$4:$A937&lt;&gt;""),$A$4:$A937)+1</f>
        <v>930</v>
      </c>
      <c r="B938" s="34"/>
      <c r="C938" s="48"/>
      <c r="D938" s="35" t="str">
        <f ca="1">IFERROR(IF($E938="","",VLOOKUP($E938,'Currency Pairs'!$B$4:$D$1001,3,FALSE)),"")</f>
        <v/>
      </c>
      <c r="E938" s="47" t="str">
        <f ca="1">IFERROR(IF($D938="","",VLOOKUP($D938,'Currency Pairs'!$A$4:$B$1001,2,FALSE)),"")</f>
        <v/>
      </c>
      <c r="F938" s="48"/>
      <c r="G938" s="47"/>
      <c r="H938" s="47"/>
      <c r="I938" s="47"/>
      <c r="J938" s="49" t="str">
        <f t="shared" si="30"/>
        <v/>
      </c>
      <c r="K938" s="77"/>
      <c r="L938" s="47"/>
      <c r="M938" s="50"/>
      <c r="N938" s="51" t="str">
        <f>IF(OR($G938="",$L938=""),"",ROUND(IF($F938="Long",(L938-G938),(G938-L938)) * POWER(10, VLOOKUP($D938,'Currency Pairs'!$A:$C,3,FALSE)),0))</f>
        <v/>
      </c>
      <c r="O938" s="93" t="str">
        <f>IF($P938="","",(($P938+$Q938+$R938)/LOOKUP(2,1/($V$4:$V937&lt;&gt;""),$V$4:$V937)))</f>
        <v/>
      </c>
      <c r="P938" s="52"/>
      <c r="Q938" s="52"/>
      <c r="R938" s="52"/>
      <c r="S938" s="40" t="str">
        <f t="shared" si="31"/>
        <v/>
      </c>
      <c r="T938" s="64"/>
      <c r="U938" s="64"/>
      <c r="V938" s="39" t="str">
        <f>IF($P938="","",$P938+$Q938+LOOKUP(2,1/($V$4:$V937&lt;&gt;""),$V$4:$V937))</f>
        <v/>
      </c>
      <c r="W938" s="40"/>
      <c r="X938" s="40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  <c r="BY938" s="33"/>
      <c r="BZ938" s="33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  <c r="CY938" s="33"/>
      <c r="CZ938" s="33"/>
      <c r="DA938" s="33"/>
      <c r="DB938" s="33"/>
      <c r="DC938" s="33"/>
      <c r="DD938" s="33"/>
      <c r="DE938" s="33"/>
      <c r="DF938" s="33"/>
      <c r="DG938" s="33"/>
      <c r="DH938" s="33"/>
      <c r="DI938" s="33"/>
      <c r="DJ938" s="33"/>
      <c r="DK938" s="33"/>
      <c r="DL938" s="33"/>
      <c r="DM938" s="33"/>
      <c r="DN938" s="33"/>
      <c r="DO938" s="33"/>
      <c r="DP938" s="33"/>
      <c r="DQ938" s="33"/>
      <c r="DR938" s="33"/>
      <c r="DS938" s="33"/>
      <c r="DT938" s="33"/>
      <c r="DU938" s="33"/>
      <c r="DV938" s="33"/>
      <c r="DW938" s="33"/>
      <c r="DX938" s="33"/>
      <c r="DY938" s="33"/>
      <c r="DZ938" s="33"/>
      <c r="EA938" s="33"/>
      <c r="EB938" s="33"/>
      <c r="EC938" s="33"/>
      <c r="ED938" s="33"/>
      <c r="EE938" s="33"/>
      <c r="EF938" s="33"/>
      <c r="EG938" s="33"/>
      <c r="EH938" s="33"/>
      <c r="EI938" s="33"/>
      <c r="EJ938" s="33"/>
      <c r="EK938" s="33"/>
      <c r="EL938" s="33"/>
      <c r="EM938" s="33"/>
      <c r="EN938" s="33"/>
      <c r="EO938" s="33"/>
      <c r="EP938" s="33"/>
      <c r="EQ938" s="33"/>
      <c r="ER938" s="33"/>
      <c r="ES938" s="33"/>
      <c r="ET938" s="33"/>
      <c r="EU938" s="33"/>
      <c r="EV938" s="33"/>
      <c r="EW938" s="33"/>
      <c r="EX938" s="33"/>
      <c r="EY938" s="33"/>
      <c r="EZ938" s="33"/>
      <c r="FA938" s="33"/>
      <c r="FB938" s="33"/>
      <c r="FC938" s="33"/>
      <c r="FD938" s="33"/>
      <c r="FE938" s="33"/>
      <c r="FF938" s="33"/>
      <c r="FG938" s="33"/>
      <c r="FH938" s="33"/>
      <c r="FI938" s="33"/>
      <c r="FJ938" s="33"/>
      <c r="FK938" s="33"/>
      <c r="FL938" s="33"/>
      <c r="FM938" s="33"/>
      <c r="FN938" s="33"/>
      <c r="FO938" s="33"/>
      <c r="FP938" s="33"/>
      <c r="FQ938" s="33"/>
      <c r="FR938" s="33"/>
      <c r="FS938" s="33"/>
      <c r="FT938" s="33"/>
      <c r="FU938" s="33"/>
      <c r="FV938" s="33"/>
      <c r="FW938" s="33"/>
      <c r="FX938" s="33"/>
      <c r="FY938" s="33"/>
      <c r="FZ938" s="33"/>
      <c r="GA938" s="33"/>
      <c r="GB938" s="33"/>
      <c r="GC938" s="33"/>
      <c r="GD938" s="33"/>
      <c r="GE938" s="33"/>
      <c r="GF938" s="33"/>
      <c r="GG938" s="33"/>
      <c r="GH938" s="33"/>
      <c r="GI938" s="33"/>
      <c r="GJ938" s="33"/>
      <c r="GK938" s="33"/>
      <c r="GL938" s="33"/>
      <c r="GM938" s="33"/>
      <c r="GN938" s="33"/>
      <c r="GO938" s="33"/>
      <c r="GP938" s="33"/>
      <c r="GQ938" s="33"/>
      <c r="GR938" s="33"/>
      <c r="GS938" s="33"/>
      <c r="GT938" s="33"/>
      <c r="GU938" s="33"/>
      <c r="GV938" s="33"/>
      <c r="GW938" s="33"/>
      <c r="GX938" s="33"/>
      <c r="GY938" s="33"/>
      <c r="GZ938" s="33"/>
      <c r="HA938" s="33"/>
      <c r="HB938" s="33"/>
      <c r="HC938" s="33"/>
      <c r="HD938" s="33"/>
      <c r="HE938" s="33"/>
      <c r="HF938" s="33"/>
      <c r="HG938" s="33"/>
      <c r="HH938" s="33"/>
      <c r="HI938" s="33"/>
      <c r="HJ938" s="33"/>
      <c r="HK938" s="33"/>
      <c r="HL938" s="33"/>
      <c r="HM938" s="33"/>
      <c r="HN938" s="33"/>
      <c r="HO938" s="33"/>
      <c r="HP938" s="33"/>
      <c r="HQ938" s="33"/>
      <c r="HR938" s="33"/>
      <c r="HS938" s="33"/>
      <c r="HT938" s="33"/>
      <c r="HU938" s="33"/>
      <c r="HV938" s="33"/>
      <c r="HW938" s="33"/>
      <c r="HX938" s="33"/>
      <c r="HY938" s="33"/>
      <c r="HZ938" s="33"/>
      <c r="IA938" s="33"/>
      <c r="IB938" s="33"/>
      <c r="IC938" s="33"/>
      <c r="ID938" s="33"/>
      <c r="IE938" s="33"/>
      <c r="IF938" s="33"/>
      <c r="IG938" s="33"/>
      <c r="IH938" s="33"/>
      <c r="II938" s="33"/>
      <c r="IJ938" s="33"/>
      <c r="IK938" s="33"/>
      <c r="IL938" s="33"/>
      <c r="IM938" s="33"/>
      <c r="IN938" s="33"/>
      <c r="IO938" s="33"/>
      <c r="IP938" s="33"/>
      <c r="IQ938" s="33"/>
      <c r="IR938" s="33"/>
      <c r="IS938" s="33"/>
      <c r="IT938" s="33"/>
      <c r="IU938" s="33"/>
      <c r="IV938" s="33"/>
      <c r="IW938" s="33"/>
      <c r="IX938" s="33"/>
    </row>
    <row r="939" spans="1:258" ht="18" x14ac:dyDescent="0.25">
      <c r="A939" s="24">
        <f>LOOKUP(2,1/($A$4:$A938&lt;&gt;""),$A$4:$A938)+1</f>
        <v>931</v>
      </c>
      <c r="B939" s="25"/>
      <c r="C939" s="42"/>
      <c r="D939" s="26" t="str">
        <f ca="1">IFERROR(IF($E939="","",VLOOKUP($E939,'Currency Pairs'!$B$4:$D$1001,3,FALSE)),"")</f>
        <v/>
      </c>
      <c r="E939" s="41" t="str">
        <f ca="1">IFERROR(IF($D939="","",VLOOKUP($D939,'Currency Pairs'!$A$4:$B$1001,2,FALSE)),"")</f>
        <v/>
      </c>
      <c r="F939" s="42"/>
      <c r="G939" s="41"/>
      <c r="H939" s="41"/>
      <c r="I939" s="41"/>
      <c r="J939" s="43" t="str">
        <f t="shared" si="30"/>
        <v/>
      </c>
      <c r="K939" s="76"/>
      <c r="L939" s="41"/>
      <c r="M939" s="44"/>
      <c r="N939" s="45" t="str">
        <f>IF(OR($G939="",$L939=""),"",ROUND(IF($F939="Long",(L939-G939),(G939-L939)) * POWER(10, VLOOKUP($D939,'Currency Pairs'!$A:$C,3,FALSE)),0))</f>
        <v/>
      </c>
      <c r="O939" s="89" t="str">
        <f>IF($P939="","",(($P939+$Q939+$R939)/LOOKUP(2,1/($V$4:$V938&lt;&gt;""),$V$4:$V938)))</f>
        <v/>
      </c>
      <c r="P939" s="46"/>
      <c r="Q939" s="46"/>
      <c r="R939" s="46"/>
      <c r="S939" s="31" t="str">
        <f t="shared" si="31"/>
        <v/>
      </c>
      <c r="T939" s="63"/>
      <c r="U939" s="63"/>
      <c r="V939" s="30" t="str">
        <f>IF($P939="","",$P939+$Q939+LOOKUP(2,1/($V$4:$V938&lt;&gt;""),$V$4:$V938))</f>
        <v/>
      </c>
      <c r="W939" s="31"/>
      <c r="X939" s="31"/>
      <c r="Y939" s="32"/>
      <c r="Z939" s="32"/>
      <c r="AA939" s="32"/>
      <c r="AB939" s="32"/>
      <c r="AC939" s="32"/>
      <c r="AD939" s="32"/>
      <c r="AE939" s="32"/>
      <c r="AF939" s="32"/>
      <c r="AG939" s="32"/>
      <c r="AH939" s="32"/>
      <c r="AI939" s="32"/>
      <c r="AJ939" s="32"/>
      <c r="AK939" s="32"/>
      <c r="AL939" s="32"/>
      <c r="AM939" s="32"/>
      <c r="AN939" s="32"/>
      <c r="AO939" s="32"/>
      <c r="AP939" s="32"/>
      <c r="AQ939" s="32"/>
      <c r="AR939" s="32"/>
      <c r="AS939" s="32"/>
      <c r="AT939" s="32"/>
      <c r="AU939" s="32"/>
      <c r="AV939" s="32"/>
      <c r="AW939" s="32"/>
      <c r="AX939" s="32"/>
      <c r="AY939" s="32"/>
      <c r="AZ939" s="32"/>
      <c r="BA939" s="32"/>
      <c r="BB939" s="32"/>
      <c r="BC939" s="32"/>
      <c r="BD939" s="32"/>
      <c r="BE939" s="32"/>
      <c r="BF939" s="32"/>
      <c r="BG939" s="32"/>
      <c r="BH939" s="32"/>
      <c r="BI939" s="32"/>
      <c r="BJ939" s="32"/>
      <c r="BK939" s="32"/>
      <c r="BL939" s="32"/>
      <c r="BM939" s="32"/>
      <c r="BN939" s="32"/>
      <c r="BO939" s="32"/>
      <c r="BP939" s="32"/>
      <c r="BQ939" s="32"/>
      <c r="BR939" s="32"/>
      <c r="BS939" s="32"/>
      <c r="BT939" s="32"/>
      <c r="BU939" s="32"/>
      <c r="BV939" s="32"/>
      <c r="BW939" s="32"/>
      <c r="BX939" s="32"/>
      <c r="BY939" s="32"/>
      <c r="BZ939" s="32"/>
      <c r="CA939" s="32"/>
      <c r="CB939" s="32"/>
      <c r="CC939" s="32"/>
      <c r="CD939" s="32"/>
      <c r="CE939" s="32"/>
      <c r="CF939" s="32"/>
      <c r="CG939" s="32"/>
      <c r="CH939" s="32"/>
      <c r="CI939" s="32"/>
      <c r="CJ939" s="32"/>
      <c r="CK939" s="32"/>
      <c r="CL939" s="32"/>
      <c r="CM939" s="32"/>
      <c r="CN939" s="32"/>
      <c r="CO939" s="32"/>
      <c r="CP939" s="32"/>
      <c r="CQ939" s="32"/>
      <c r="CR939" s="32"/>
      <c r="CS939" s="32"/>
      <c r="CT939" s="32"/>
      <c r="CU939" s="32"/>
      <c r="CV939" s="32"/>
      <c r="CW939" s="32"/>
      <c r="CX939" s="32"/>
      <c r="CY939" s="32"/>
      <c r="CZ939" s="32"/>
      <c r="DA939" s="32"/>
      <c r="DB939" s="32"/>
      <c r="DC939" s="32"/>
      <c r="DD939" s="32"/>
      <c r="DE939" s="32"/>
      <c r="DF939" s="32"/>
      <c r="DG939" s="32"/>
      <c r="DH939" s="32"/>
      <c r="DI939" s="32"/>
      <c r="DJ939" s="32"/>
      <c r="DK939" s="32"/>
      <c r="DL939" s="32"/>
      <c r="DM939" s="32"/>
      <c r="DN939" s="32"/>
      <c r="DO939" s="32"/>
      <c r="DP939" s="32"/>
      <c r="DQ939" s="32"/>
      <c r="DR939" s="32"/>
      <c r="DS939" s="32"/>
      <c r="DT939" s="32"/>
      <c r="DU939" s="32"/>
      <c r="DV939" s="32"/>
      <c r="DW939" s="32"/>
      <c r="DX939" s="32"/>
      <c r="DY939" s="32"/>
      <c r="DZ939" s="32"/>
      <c r="EA939" s="32"/>
      <c r="EB939" s="32"/>
      <c r="EC939" s="32"/>
      <c r="ED939" s="32"/>
      <c r="EE939" s="32"/>
      <c r="EF939" s="32"/>
      <c r="EG939" s="32"/>
      <c r="EH939" s="32"/>
      <c r="EI939" s="32"/>
      <c r="EJ939" s="32"/>
      <c r="EK939" s="32"/>
      <c r="EL939" s="32"/>
      <c r="EM939" s="32"/>
      <c r="EN939" s="32"/>
      <c r="EO939" s="32"/>
      <c r="EP939" s="32"/>
      <c r="EQ939" s="32"/>
      <c r="ER939" s="32"/>
      <c r="ES939" s="32"/>
      <c r="ET939" s="32"/>
      <c r="EU939" s="32"/>
      <c r="EV939" s="32"/>
      <c r="EW939" s="32"/>
      <c r="EX939" s="32"/>
      <c r="EY939" s="32"/>
      <c r="EZ939" s="32"/>
      <c r="FA939" s="32"/>
      <c r="FB939" s="32"/>
      <c r="FC939" s="32"/>
      <c r="FD939" s="32"/>
      <c r="FE939" s="32"/>
      <c r="FF939" s="32"/>
      <c r="FG939" s="32"/>
      <c r="FH939" s="32"/>
      <c r="FI939" s="32"/>
      <c r="FJ939" s="32"/>
      <c r="FK939" s="32"/>
      <c r="FL939" s="32"/>
      <c r="FM939" s="32"/>
      <c r="FN939" s="32"/>
      <c r="FO939" s="32"/>
      <c r="FP939" s="32"/>
      <c r="FQ939" s="32"/>
      <c r="FR939" s="32"/>
      <c r="FS939" s="32"/>
      <c r="FT939" s="32"/>
      <c r="FU939" s="32"/>
      <c r="FV939" s="32"/>
      <c r="FW939" s="32"/>
      <c r="FX939" s="32"/>
      <c r="FY939" s="32"/>
      <c r="FZ939" s="32"/>
      <c r="GA939" s="32"/>
      <c r="GB939" s="32"/>
      <c r="GC939" s="32"/>
      <c r="GD939" s="32"/>
      <c r="GE939" s="32"/>
      <c r="GF939" s="32"/>
      <c r="GG939" s="32"/>
      <c r="GH939" s="32"/>
      <c r="GI939" s="32"/>
      <c r="GJ939" s="32"/>
      <c r="GK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</row>
    <row r="940" spans="1:258" ht="18" x14ac:dyDescent="0.25">
      <c r="A940" s="33">
        <f>LOOKUP(2,1/($A$4:$A939&lt;&gt;""),$A$4:$A939)+1</f>
        <v>932</v>
      </c>
      <c r="B940" s="34"/>
      <c r="C940" s="48"/>
      <c r="D940" s="35" t="str">
        <f ca="1">IFERROR(IF($E940="","",VLOOKUP($E940,'Currency Pairs'!$B$4:$D$1001,3,FALSE)),"")</f>
        <v/>
      </c>
      <c r="E940" s="47" t="str">
        <f ca="1">IFERROR(IF($D940="","",VLOOKUP($D940,'Currency Pairs'!$A$4:$B$1001,2,FALSE)),"")</f>
        <v/>
      </c>
      <c r="F940" s="48"/>
      <c r="G940" s="47"/>
      <c r="H940" s="47"/>
      <c r="I940" s="47"/>
      <c r="J940" s="49" t="str">
        <f t="shared" si="30"/>
        <v/>
      </c>
      <c r="K940" s="77"/>
      <c r="L940" s="47"/>
      <c r="M940" s="50"/>
      <c r="N940" s="51" t="str">
        <f>IF(OR($G940="",$L940=""),"",ROUND(IF($F940="Long",(L940-G940),(G940-L940)) * POWER(10, VLOOKUP($D940,'Currency Pairs'!$A:$C,3,FALSE)),0))</f>
        <v/>
      </c>
      <c r="O940" s="93" t="str">
        <f>IF($P940="","",(($P940+$Q940+$R940)/LOOKUP(2,1/($V$4:$V939&lt;&gt;""),$V$4:$V939)))</f>
        <v/>
      </c>
      <c r="P940" s="52"/>
      <c r="Q940" s="52"/>
      <c r="R940" s="52"/>
      <c r="S940" s="40" t="str">
        <f t="shared" si="31"/>
        <v/>
      </c>
      <c r="T940" s="64"/>
      <c r="U940" s="64"/>
      <c r="V940" s="39" t="str">
        <f>IF($P940="","",$P940+$Q940+LOOKUP(2,1/($V$4:$V939&lt;&gt;""),$V$4:$V939))</f>
        <v/>
      </c>
      <c r="W940" s="40"/>
      <c r="X940" s="40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  <c r="CY940" s="33"/>
      <c r="CZ940" s="33"/>
      <c r="DA940" s="33"/>
      <c r="DB940" s="33"/>
      <c r="DC940" s="33"/>
      <c r="DD940" s="33"/>
      <c r="DE940" s="33"/>
      <c r="DF940" s="33"/>
      <c r="DG940" s="33"/>
      <c r="DH940" s="33"/>
      <c r="DI940" s="33"/>
      <c r="DJ940" s="33"/>
      <c r="DK940" s="33"/>
      <c r="DL940" s="33"/>
      <c r="DM940" s="33"/>
      <c r="DN940" s="33"/>
      <c r="DO940" s="33"/>
      <c r="DP940" s="33"/>
      <c r="DQ940" s="33"/>
      <c r="DR940" s="33"/>
      <c r="DS940" s="33"/>
      <c r="DT940" s="33"/>
      <c r="DU940" s="33"/>
      <c r="DV940" s="33"/>
      <c r="DW940" s="33"/>
      <c r="DX940" s="33"/>
      <c r="DY940" s="33"/>
      <c r="DZ940" s="33"/>
      <c r="EA940" s="33"/>
      <c r="EB940" s="33"/>
      <c r="EC940" s="33"/>
      <c r="ED940" s="33"/>
      <c r="EE940" s="33"/>
      <c r="EF940" s="33"/>
      <c r="EG940" s="33"/>
      <c r="EH940" s="33"/>
      <c r="EI940" s="33"/>
      <c r="EJ940" s="33"/>
      <c r="EK940" s="33"/>
      <c r="EL940" s="33"/>
      <c r="EM940" s="33"/>
      <c r="EN940" s="33"/>
      <c r="EO940" s="33"/>
      <c r="EP940" s="33"/>
      <c r="EQ940" s="33"/>
      <c r="ER940" s="33"/>
      <c r="ES940" s="33"/>
      <c r="ET940" s="33"/>
      <c r="EU940" s="33"/>
      <c r="EV940" s="33"/>
      <c r="EW940" s="33"/>
      <c r="EX940" s="33"/>
      <c r="EY940" s="33"/>
      <c r="EZ940" s="33"/>
      <c r="FA940" s="33"/>
      <c r="FB940" s="33"/>
      <c r="FC940" s="33"/>
      <c r="FD940" s="33"/>
      <c r="FE940" s="33"/>
      <c r="FF940" s="33"/>
      <c r="FG940" s="33"/>
      <c r="FH940" s="33"/>
      <c r="FI940" s="33"/>
      <c r="FJ940" s="33"/>
      <c r="FK940" s="33"/>
      <c r="FL940" s="33"/>
      <c r="FM940" s="33"/>
      <c r="FN940" s="33"/>
      <c r="FO940" s="33"/>
      <c r="FP940" s="33"/>
      <c r="FQ940" s="33"/>
      <c r="FR940" s="33"/>
      <c r="FS940" s="33"/>
      <c r="FT940" s="33"/>
      <c r="FU940" s="33"/>
      <c r="FV940" s="33"/>
      <c r="FW940" s="33"/>
      <c r="FX940" s="33"/>
      <c r="FY940" s="33"/>
      <c r="FZ940" s="33"/>
      <c r="GA940" s="33"/>
      <c r="GB940" s="33"/>
      <c r="GC940" s="33"/>
      <c r="GD940" s="33"/>
      <c r="GE940" s="33"/>
      <c r="GF940" s="33"/>
      <c r="GG940" s="33"/>
      <c r="GH940" s="33"/>
      <c r="GI940" s="33"/>
      <c r="GJ940" s="33"/>
      <c r="GK940" s="33"/>
      <c r="GL940" s="33"/>
      <c r="GM940" s="33"/>
      <c r="GN940" s="33"/>
      <c r="GO940" s="33"/>
      <c r="GP940" s="33"/>
      <c r="GQ940" s="33"/>
      <c r="GR940" s="33"/>
      <c r="GS940" s="33"/>
      <c r="GT940" s="33"/>
      <c r="GU940" s="33"/>
      <c r="GV940" s="33"/>
      <c r="GW940" s="33"/>
      <c r="GX940" s="33"/>
      <c r="GY940" s="33"/>
      <c r="GZ940" s="33"/>
      <c r="HA940" s="33"/>
      <c r="HB940" s="33"/>
      <c r="HC940" s="33"/>
      <c r="HD940" s="33"/>
      <c r="HE940" s="33"/>
      <c r="HF940" s="33"/>
      <c r="HG940" s="33"/>
      <c r="HH940" s="33"/>
      <c r="HI940" s="33"/>
      <c r="HJ940" s="33"/>
      <c r="HK940" s="33"/>
      <c r="HL940" s="33"/>
      <c r="HM940" s="33"/>
      <c r="HN940" s="33"/>
      <c r="HO940" s="33"/>
      <c r="HP940" s="33"/>
      <c r="HQ940" s="33"/>
      <c r="HR940" s="33"/>
      <c r="HS940" s="33"/>
      <c r="HT940" s="33"/>
      <c r="HU940" s="33"/>
      <c r="HV940" s="33"/>
      <c r="HW940" s="33"/>
      <c r="HX940" s="33"/>
      <c r="HY940" s="33"/>
      <c r="HZ940" s="33"/>
      <c r="IA940" s="33"/>
      <c r="IB940" s="33"/>
      <c r="IC940" s="33"/>
      <c r="ID940" s="33"/>
      <c r="IE940" s="33"/>
      <c r="IF940" s="33"/>
      <c r="IG940" s="33"/>
      <c r="IH940" s="33"/>
      <c r="II940" s="33"/>
      <c r="IJ940" s="33"/>
      <c r="IK940" s="33"/>
      <c r="IL940" s="33"/>
      <c r="IM940" s="33"/>
      <c r="IN940" s="33"/>
      <c r="IO940" s="33"/>
      <c r="IP940" s="33"/>
      <c r="IQ940" s="33"/>
      <c r="IR940" s="33"/>
      <c r="IS940" s="33"/>
      <c r="IT940" s="33"/>
      <c r="IU940" s="33"/>
      <c r="IV940" s="33"/>
      <c r="IW940" s="33"/>
      <c r="IX940" s="33"/>
    </row>
    <row r="941" spans="1:258" ht="18" x14ac:dyDescent="0.25">
      <c r="A941" s="24">
        <f>LOOKUP(2,1/($A$4:$A940&lt;&gt;""),$A$4:$A940)+1</f>
        <v>933</v>
      </c>
      <c r="B941" s="25"/>
      <c r="C941" s="42"/>
      <c r="D941" s="26" t="str">
        <f ca="1">IFERROR(IF($E941="","",VLOOKUP($E941,'Currency Pairs'!$B$4:$D$1001,3,FALSE)),"")</f>
        <v/>
      </c>
      <c r="E941" s="41" t="str">
        <f ca="1">IFERROR(IF($D941="","",VLOOKUP($D941,'Currency Pairs'!$A$4:$B$1001,2,FALSE)),"")</f>
        <v/>
      </c>
      <c r="F941" s="42"/>
      <c r="G941" s="41"/>
      <c r="H941" s="41"/>
      <c r="I941" s="41"/>
      <c r="J941" s="43" t="str">
        <f t="shared" si="30"/>
        <v/>
      </c>
      <c r="K941" s="76"/>
      <c r="L941" s="41"/>
      <c r="M941" s="44"/>
      <c r="N941" s="45" t="str">
        <f>IF(OR($G941="",$L941=""),"",ROUND(IF($F941="Long",(L941-G941),(G941-L941)) * POWER(10, VLOOKUP($D941,'Currency Pairs'!$A:$C,3,FALSE)),0))</f>
        <v/>
      </c>
      <c r="O941" s="89" t="str">
        <f>IF($P941="","",(($P941+$Q941+$R941)/LOOKUP(2,1/($V$4:$V940&lt;&gt;""),$V$4:$V940)))</f>
        <v/>
      </c>
      <c r="P941" s="46"/>
      <c r="Q941" s="46"/>
      <c r="R941" s="46"/>
      <c r="S941" s="31" t="str">
        <f t="shared" si="31"/>
        <v/>
      </c>
      <c r="T941" s="63"/>
      <c r="U941" s="63"/>
      <c r="V941" s="30" t="str">
        <f>IF($P941="","",$P941+$Q941+LOOKUP(2,1/($V$4:$V940&lt;&gt;""),$V$4:$V940))</f>
        <v/>
      </c>
      <c r="W941" s="31"/>
      <c r="X941" s="31"/>
      <c r="Y941" s="32"/>
      <c r="Z941" s="32"/>
      <c r="AA941" s="32"/>
      <c r="AB941" s="32"/>
      <c r="AC941" s="32"/>
      <c r="AD941" s="32"/>
      <c r="AE941" s="32"/>
      <c r="AF941" s="32"/>
      <c r="AG941" s="32"/>
      <c r="AH941" s="32"/>
      <c r="AI941" s="32"/>
      <c r="AJ941" s="32"/>
      <c r="AK941" s="32"/>
      <c r="AL941" s="32"/>
      <c r="AM941" s="32"/>
      <c r="AN941" s="32"/>
      <c r="AO941" s="32"/>
      <c r="AP941" s="32"/>
      <c r="AQ941" s="32"/>
      <c r="AR941" s="32"/>
      <c r="AS941" s="32"/>
      <c r="AT941" s="32"/>
      <c r="AU941" s="32"/>
      <c r="AV941" s="32"/>
      <c r="AW941" s="32"/>
      <c r="AX941" s="32"/>
      <c r="AY941" s="32"/>
      <c r="AZ941" s="32"/>
      <c r="BA941" s="32"/>
      <c r="BB941" s="32"/>
      <c r="BC941" s="32"/>
      <c r="BD941" s="32"/>
      <c r="BE941" s="32"/>
      <c r="BF941" s="32"/>
      <c r="BG941" s="32"/>
      <c r="BH941" s="32"/>
      <c r="BI941" s="32"/>
      <c r="BJ941" s="32"/>
      <c r="BK941" s="32"/>
      <c r="BL941" s="32"/>
      <c r="BM941" s="32"/>
      <c r="BN941" s="32"/>
      <c r="BO941" s="32"/>
      <c r="BP941" s="32"/>
      <c r="BQ941" s="32"/>
      <c r="BR941" s="32"/>
      <c r="BS941" s="32"/>
      <c r="BT941" s="32"/>
      <c r="BU941" s="32"/>
      <c r="BV941" s="32"/>
      <c r="BW941" s="32"/>
      <c r="BX941" s="32"/>
      <c r="BY941" s="32"/>
      <c r="BZ941" s="32"/>
      <c r="CA941" s="32"/>
      <c r="CB941" s="32"/>
      <c r="CC941" s="32"/>
      <c r="CD941" s="32"/>
      <c r="CE941" s="32"/>
      <c r="CF941" s="32"/>
      <c r="CG941" s="32"/>
      <c r="CH941" s="32"/>
      <c r="CI941" s="32"/>
      <c r="CJ941" s="32"/>
      <c r="CK941" s="32"/>
      <c r="CL941" s="32"/>
      <c r="CM941" s="32"/>
      <c r="CN941" s="32"/>
      <c r="CO941" s="32"/>
      <c r="CP941" s="32"/>
      <c r="CQ941" s="32"/>
      <c r="CR941" s="32"/>
      <c r="CS941" s="32"/>
      <c r="CT941" s="32"/>
      <c r="CU941" s="32"/>
      <c r="CV941" s="32"/>
      <c r="CW941" s="32"/>
      <c r="CX941" s="32"/>
      <c r="CY941" s="32"/>
      <c r="CZ941" s="32"/>
      <c r="DA941" s="32"/>
      <c r="DB941" s="32"/>
      <c r="DC941" s="32"/>
      <c r="DD941" s="32"/>
      <c r="DE941" s="32"/>
      <c r="DF941" s="32"/>
      <c r="DG941" s="32"/>
      <c r="DH941" s="32"/>
      <c r="DI941" s="32"/>
      <c r="DJ941" s="32"/>
      <c r="DK941" s="32"/>
      <c r="DL941" s="32"/>
      <c r="DM941" s="32"/>
      <c r="DN941" s="32"/>
      <c r="DO941" s="32"/>
      <c r="DP941" s="32"/>
      <c r="DQ941" s="32"/>
      <c r="DR941" s="32"/>
      <c r="DS941" s="32"/>
      <c r="DT941" s="32"/>
      <c r="DU941" s="32"/>
      <c r="DV941" s="32"/>
      <c r="DW941" s="32"/>
      <c r="DX941" s="32"/>
      <c r="DY941" s="32"/>
      <c r="DZ941" s="32"/>
      <c r="EA941" s="32"/>
      <c r="EB941" s="32"/>
      <c r="EC941" s="32"/>
      <c r="ED941" s="32"/>
      <c r="EE941" s="32"/>
      <c r="EF941" s="32"/>
      <c r="EG941" s="32"/>
      <c r="EH941" s="32"/>
      <c r="EI941" s="32"/>
      <c r="EJ941" s="32"/>
      <c r="EK941" s="32"/>
      <c r="EL941" s="32"/>
      <c r="EM941" s="32"/>
      <c r="EN941" s="32"/>
      <c r="EO941" s="32"/>
      <c r="EP941" s="32"/>
      <c r="EQ941" s="32"/>
      <c r="ER941" s="32"/>
      <c r="ES941" s="32"/>
      <c r="ET941" s="32"/>
      <c r="EU941" s="32"/>
      <c r="EV941" s="32"/>
      <c r="EW941" s="32"/>
      <c r="EX941" s="32"/>
      <c r="EY941" s="32"/>
      <c r="EZ941" s="32"/>
      <c r="FA941" s="32"/>
      <c r="FB941" s="32"/>
      <c r="FC941" s="32"/>
      <c r="FD941" s="32"/>
      <c r="FE941" s="32"/>
      <c r="FF941" s="32"/>
      <c r="FG941" s="32"/>
      <c r="FH941" s="32"/>
      <c r="FI941" s="32"/>
      <c r="FJ941" s="32"/>
      <c r="FK941" s="32"/>
      <c r="FL941" s="32"/>
      <c r="FM941" s="32"/>
      <c r="FN941" s="32"/>
      <c r="FO941" s="32"/>
      <c r="FP941" s="32"/>
      <c r="FQ941" s="32"/>
      <c r="FR941" s="32"/>
      <c r="FS941" s="32"/>
      <c r="FT941" s="32"/>
      <c r="FU941" s="32"/>
      <c r="FV941" s="32"/>
      <c r="FW941" s="32"/>
      <c r="FX941" s="32"/>
      <c r="FY941" s="32"/>
      <c r="FZ941" s="32"/>
      <c r="GA941" s="32"/>
      <c r="GB941" s="32"/>
      <c r="GC941" s="32"/>
      <c r="GD941" s="32"/>
      <c r="GE941" s="32"/>
      <c r="GF941" s="32"/>
      <c r="GG941" s="32"/>
      <c r="GH941" s="32"/>
      <c r="GI941" s="32"/>
      <c r="GJ941" s="32"/>
      <c r="GK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</row>
    <row r="942" spans="1:258" ht="18" x14ac:dyDescent="0.25">
      <c r="A942" s="33">
        <f>LOOKUP(2,1/($A$4:$A941&lt;&gt;""),$A$4:$A941)+1</f>
        <v>934</v>
      </c>
      <c r="B942" s="34"/>
      <c r="C942" s="48"/>
      <c r="D942" s="35" t="str">
        <f ca="1">IFERROR(IF($E942="","",VLOOKUP($E942,'Currency Pairs'!$B$4:$D$1001,3,FALSE)),"")</f>
        <v/>
      </c>
      <c r="E942" s="47" t="str">
        <f ca="1">IFERROR(IF($D942="","",VLOOKUP($D942,'Currency Pairs'!$A$4:$B$1001,2,FALSE)),"")</f>
        <v/>
      </c>
      <c r="F942" s="48"/>
      <c r="G942" s="47"/>
      <c r="H942" s="47"/>
      <c r="I942" s="47"/>
      <c r="J942" s="49" t="str">
        <f t="shared" si="30"/>
        <v/>
      </c>
      <c r="K942" s="77"/>
      <c r="L942" s="47"/>
      <c r="M942" s="50"/>
      <c r="N942" s="51" t="str">
        <f>IF(OR($G942="",$L942=""),"",ROUND(IF($F942="Long",(L942-G942),(G942-L942)) * POWER(10, VLOOKUP($D942,'Currency Pairs'!$A:$C,3,FALSE)),0))</f>
        <v/>
      </c>
      <c r="O942" s="93" t="str">
        <f>IF($P942="","",(($P942+$Q942+$R942)/LOOKUP(2,1/($V$4:$V941&lt;&gt;""),$V$4:$V941)))</f>
        <v/>
      </c>
      <c r="P942" s="52"/>
      <c r="Q942" s="52"/>
      <c r="R942" s="52"/>
      <c r="S942" s="40" t="str">
        <f t="shared" si="31"/>
        <v/>
      </c>
      <c r="T942" s="64"/>
      <c r="U942" s="64"/>
      <c r="V942" s="39" t="str">
        <f>IF($P942="","",$P942+$Q942+LOOKUP(2,1/($V$4:$V941&lt;&gt;""),$V$4:$V941))</f>
        <v/>
      </c>
      <c r="W942" s="40"/>
      <c r="X942" s="40"/>
      <c r="Y942" s="33"/>
      <c r="Z942" s="33"/>
      <c r="AA942" s="33"/>
      <c r="AB942" s="33"/>
      <c r="AC942" s="33"/>
      <c r="AD942" s="33"/>
      <c r="AE942" s="33"/>
      <c r="AF942" s="33"/>
      <c r="AG942" s="33"/>
      <c r="AH942" s="33"/>
      <c r="AI942" s="33"/>
      <c r="AJ942" s="33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  <c r="CY942" s="33"/>
      <c r="CZ942" s="33"/>
      <c r="DA942" s="33"/>
      <c r="DB942" s="33"/>
      <c r="DC942" s="33"/>
      <c r="DD942" s="33"/>
      <c r="DE942" s="33"/>
      <c r="DF942" s="33"/>
      <c r="DG942" s="33"/>
      <c r="DH942" s="33"/>
      <c r="DI942" s="33"/>
      <c r="DJ942" s="33"/>
      <c r="DK942" s="33"/>
      <c r="DL942" s="33"/>
      <c r="DM942" s="33"/>
      <c r="DN942" s="33"/>
      <c r="DO942" s="33"/>
      <c r="DP942" s="33"/>
      <c r="DQ942" s="33"/>
      <c r="DR942" s="33"/>
      <c r="DS942" s="33"/>
      <c r="DT942" s="33"/>
      <c r="DU942" s="33"/>
      <c r="DV942" s="33"/>
      <c r="DW942" s="33"/>
      <c r="DX942" s="33"/>
      <c r="DY942" s="33"/>
      <c r="DZ942" s="33"/>
      <c r="EA942" s="33"/>
      <c r="EB942" s="33"/>
      <c r="EC942" s="33"/>
      <c r="ED942" s="33"/>
      <c r="EE942" s="33"/>
      <c r="EF942" s="33"/>
      <c r="EG942" s="33"/>
      <c r="EH942" s="33"/>
      <c r="EI942" s="33"/>
      <c r="EJ942" s="33"/>
      <c r="EK942" s="33"/>
      <c r="EL942" s="33"/>
      <c r="EM942" s="33"/>
      <c r="EN942" s="33"/>
      <c r="EO942" s="33"/>
      <c r="EP942" s="33"/>
      <c r="EQ942" s="33"/>
      <c r="ER942" s="33"/>
      <c r="ES942" s="33"/>
      <c r="ET942" s="33"/>
      <c r="EU942" s="33"/>
      <c r="EV942" s="33"/>
      <c r="EW942" s="33"/>
      <c r="EX942" s="33"/>
      <c r="EY942" s="33"/>
      <c r="EZ942" s="33"/>
      <c r="FA942" s="33"/>
      <c r="FB942" s="33"/>
      <c r="FC942" s="33"/>
      <c r="FD942" s="33"/>
      <c r="FE942" s="33"/>
      <c r="FF942" s="33"/>
      <c r="FG942" s="33"/>
      <c r="FH942" s="33"/>
      <c r="FI942" s="33"/>
      <c r="FJ942" s="33"/>
      <c r="FK942" s="33"/>
      <c r="FL942" s="33"/>
      <c r="FM942" s="33"/>
      <c r="FN942" s="33"/>
      <c r="FO942" s="33"/>
      <c r="FP942" s="33"/>
      <c r="FQ942" s="33"/>
      <c r="FR942" s="33"/>
      <c r="FS942" s="33"/>
      <c r="FT942" s="33"/>
      <c r="FU942" s="33"/>
      <c r="FV942" s="33"/>
      <c r="FW942" s="33"/>
      <c r="FX942" s="33"/>
      <c r="FY942" s="33"/>
      <c r="FZ942" s="33"/>
      <c r="GA942" s="33"/>
      <c r="GB942" s="33"/>
      <c r="GC942" s="33"/>
      <c r="GD942" s="33"/>
      <c r="GE942" s="33"/>
      <c r="GF942" s="33"/>
      <c r="GG942" s="33"/>
      <c r="GH942" s="33"/>
      <c r="GI942" s="33"/>
      <c r="GJ942" s="33"/>
      <c r="GK942" s="33"/>
      <c r="GL942" s="33"/>
      <c r="GM942" s="33"/>
      <c r="GN942" s="33"/>
      <c r="GO942" s="33"/>
      <c r="GP942" s="33"/>
      <c r="GQ942" s="33"/>
      <c r="GR942" s="33"/>
      <c r="GS942" s="33"/>
      <c r="GT942" s="33"/>
      <c r="GU942" s="33"/>
      <c r="GV942" s="33"/>
      <c r="GW942" s="33"/>
      <c r="GX942" s="33"/>
      <c r="GY942" s="33"/>
      <c r="GZ942" s="33"/>
      <c r="HA942" s="33"/>
      <c r="HB942" s="33"/>
      <c r="HC942" s="33"/>
      <c r="HD942" s="33"/>
      <c r="HE942" s="33"/>
      <c r="HF942" s="33"/>
      <c r="HG942" s="33"/>
      <c r="HH942" s="33"/>
      <c r="HI942" s="33"/>
      <c r="HJ942" s="33"/>
      <c r="HK942" s="33"/>
      <c r="HL942" s="33"/>
      <c r="HM942" s="33"/>
      <c r="HN942" s="33"/>
      <c r="HO942" s="33"/>
      <c r="HP942" s="33"/>
      <c r="HQ942" s="33"/>
      <c r="HR942" s="33"/>
      <c r="HS942" s="33"/>
      <c r="HT942" s="33"/>
      <c r="HU942" s="33"/>
      <c r="HV942" s="33"/>
      <c r="HW942" s="33"/>
      <c r="HX942" s="33"/>
      <c r="HY942" s="33"/>
      <c r="HZ942" s="33"/>
      <c r="IA942" s="33"/>
      <c r="IB942" s="33"/>
      <c r="IC942" s="33"/>
      <c r="ID942" s="33"/>
      <c r="IE942" s="33"/>
      <c r="IF942" s="33"/>
      <c r="IG942" s="33"/>
      <c r="IH942" s="33"/>
      <c r="II942" s="33"/>
      <c r="IJ942" s="33"/>
      <c r="IK942" s="33"/>
      <c r="IL942" s="33"/>
      <c r="IM942" s="33"/>
      <c r="IN942" s="33"/>
      <c r="IO942" s="33"/>
      <c r="IP942" s="33"/>
      <c r="IQ942" s="33"/>
      <c r="IR942" s="33"/>
      <c r="IS942" s="33"/>
      <c r="IT942" s="33"/>
      <c r="IU942" s="33"/>
      <c r="IV942" s="33"/>
      <c r="IW942" s="33"/>
      <c r="IX942" s="33"/>
    </row>
    <row r="943" spans="1:258" ht="18" x14ac:dyDescent="0.25">
      <c r="A943" s="24">
        <f>LOOKUP(2,1/($A$4:$A942&lt;&gt;""),$A$4:$A942)+1</f>
        <v>935</v>
      </c>
      <c r="B943" s="25"/>
      <c r="C943" s="42"/>
      <c r="D943" s="26" t="str">
        <f ca="1">IFERROR(IF($E943="","",VLOOKUP($E943,'Currency Pairs'!$B$4:$D$1001,3,FALSE)),"")</f>
        <v/>
      </c>
      <c r="E943" s="41" t="str">
        <f ca="1">IFERROR(IF($D943="","",VLOOKUP($D943,'Currency Pairs'!$A$4:$B$1001,2,FALSE)),"")</f>
        <v/>
      </c>
      <c r="F943" s="42"/>
      <c r="G943" s="41"/>
      <c r="H943" s="41"/>
      <c r="I943" s="41"/>
      <c r="J943" s="43" t="str">
        <f t="shared" si="30"/>
        <v/>
      </c>
      <c r="K943" s="76"/>
      <c r="L943" s="41"/>
      <c r="M943" s="44"/>
      <c r="N943" s="45" t="str">
        <f>IF(OR($G943="",$L943=""),"",ROUND(IF($F943="Long",(L943-G943),(G943-L943)) * POWER(10, VLOOKUP($D943,'Currency Pairs'!$A:$C,3,FALSE)),0))</f>
        <v/>
      </c>
      <c r="O943" s="89" t="str">
        <f>IF($P943="","",(($P943+$Q943+$R943)/LOOKUP(2,1/($V$4:$V942&lt;&gt;""),$V$4:$V942)))</f>
        <v/>
      </c>
      <c r="P943" s="46"/>
      <c r="Q943" s="46"/>
      <c r="R943" s="46"/>
      <c r="S943" s="31" t="str">
        <f t="shared" si="31"/>
        <v/>
      </c>
      <c r="T943" s="63"/>
      <c r="U943" s="63"/>
      <c r="V943" s="30" t="str">
        <f>IF($P943="","",$P943+$Q943+LOOKUP(2,1/($V$4:$V942&lt;&gt;""),$V$4:$V942))</f>
        <v/>
      </c>
      <c r="W943" s="31"/>
      <c r="X943" s="31"/>
      <c r="Y943" s="32"/>
      <c r="Z943" s="32"/>
      <c r="AA943" s="32"/>
      <c r="AB943" s="32"/>
      <c r="AC943" s="32"/>
      <c r="AD943" s="32"/>
      <c r="AE943" s="32"/>
      <c r="AF943" s="32"/>
      <c r="AG943" s="32"/>
      <c r="AH943" s="32"/>
      <c r="AI943" s="32"/>
      <c r="AJ943" s="32"/>
      <c r="AK943" s="32"/>
      <c r="AL943" s="32"/>
      <c r="AM943" s="32"/>
      <c r="AN943" s="32"/>
      <c r="AO943" s="32"/>
      <c r="AP943" s="32"/>
      <c r="AQ943" s="32"/>
      <c r="AR943" s="32"/>
      <c r="AS943" s="32"/>
      <c r="AT943" s="32"/>
      <c r="AU943" s="32"/>
      <c r="AV943" s="32"/>
      <c r="AW943" s="32"/>
      <c r="AX943" s="32"/>
      <c r="AY943" s="32"/>
      <c r="AZ943" s="32"/>
      <c r="BA943" s="32"/>
      <c r="BB943" s="32"/>
      <c r="BC943" s="32"/>
      <c r="BD943" s="32"/>
      <c r="BE943" s="32"/>
      <c r="BF943" s="32"/>
      <c r="BG943" s="32"/>
      <c r="BH943" s="32"/>
      <c r="BI943" s="32"/>
      <c r="BJ943" s="32"/>
      <c r="BK943" s="32"/>
      <c r="BL943" s="32"/>
      <c r="BM943" s="32"/>
      <c r="BN943" s="32"/>
      <c r="BO943" s="32"/>
      <c r="BP943" s="32"/>
      <c r="BQ943" s="32"/>
      <c r="BR943" s="32"/>
      <c r="BS943" s="32"/>
      <c r="BT943" s="32"/>
      <c r="BU943" s="32"/>
      <c r="BV943" s="32"/>
      <c r="BW943" s="32"/>
      <c r="BX943" s="32"/>
      <c r="BY943" s="32"/>
      <c r="BZ943" s="32"/>
      <c r="CA943" s="32"/>
      <c r="CB943" s="32"/>
      <c r="CC943" s="32"/>
      <c r="CD943" s="32"/>
      <c r="CE943" s="32"/>
      <c r="CF943" s="32"/>
      <c r="CG943" s="32"/>
      <c r="CH943" s="32"/>
      <c r="CI943" s="32"/>
      <c r="CJ943" s="32"/>
      <c r="CK943" s="32"/>
      <c r="CL943" s="32"/>
      <c r="CM943" s="32"/>
      <c r="CN943" s="32"/>
      <c r="CO943" s="32"/>
      <c r="CP943" s="32"/>
      <c r="CQ943" s="32"/>
      <c r="CR943" s="32"/>
      <c r="CS943" s="32"/>
      <c r="CT943" s="32"/>
      <c r="CU943" s="32"/>
      <c r="CV943" s="32"/>
      <c r="CW943" s="32"/>
      <c r="CX943" s="32"/>
      <c r="CY943" s="32"/>
      <c r="CZ943" s="32"/>
      <c r="DA943" s="32"/>
      <c r="DB943" s="32"/>
      <c r="DC943" s="32"/>
      <c r="DD943" s="32"/>
      <c r="DE943" s="32"/>
      <c r="DF943" s="32"/>
      <c r="DG943" s="32"/>
      <c r="DH943" s="32"/>
      <c r="DI943" s="32"/>
      <c r="DJ943" s="32"/>
      <c r="DK943" s="32"/>
      <c r="DL943" s="32"/>
      <c r="DM943" s="32"/>
      <c r="DN943" s="32"/>
      <c r="DO943" s="32"/>
      <c r="DP943" s="32"/>
      <c r="DQ943" s="32"/>
      <c r="DR943" s="32"/>
      <c r="DS943" s="32"/>
      <c r="DT943" s="32"/>
      <c r="DU943" s="32"/>
      <c r="DV943" s="32"/>
      <c r="DW943" s="32"/>
      <c r="DX943" s="32"/>
      <c r="DY943" s="32"/>
      <c r="DZ943" s="32"/>
      <c r="EA943" s="32"/>
      <c r="EB943" s="32"/>
      <c r="EC943" s="32"/>
      <c r="ED943" s="32"/>
      <c r="EE943" s="32"/>
      <c r="EF943" s="32"/>
      <c r="EG943" s="32"/>
      <c r="EH943" s="32"/>
      <c r="EI943" s="32"/>
      <c r="EJ943" s="32"/>
      <c r="EK943" s="32"/>
      <c r="EL943" s="32"/>
      <c r="EM943" s="32"/>
      <c r="EN943" s="32"/>
      <c r="EO943" s="32"/>
      <c r="EP943" s="32"/>
      <c r="EQ943" s="32"/>
      <c r="ER943" s="32"/>
      <c r="ES943" s="32"/>
      <c r="ET943" s="32"/>
      <c r="EU943" s="32"/>
      <c r="EV943" s="32"/>
      <c r="EW943" s="32"/>
      <c r="EX943" s="32"/>
      <c r="EY943" s="32"/>
      <c r="EZ943" s="32"/>
      <c r="FA943" s="32"/>
      <c r="FB943" s="32"/>
      <c r="FC943" s="32"/>
      <c r="FD943" s="32"/>
      <c r="FE943" s="32"/>
      <c r="FF943" s="32"/>
      <c r="FG943" s="32"/>
      <c r="FH943" s="32"/>
      <c r="FI943" s="32"/>
      <c r="FJ943" s="32"/>
      <c r="FK943" s="32"/>
      <c r="FL943" s="32"/>
      <c r="FM943" s="32"/>
      <c r="FN943" s="32"/>
      <c r="FO943" s="32"/>
      <c r="FP943" s="32"/>
      <c r="FQ943" s="32"/>
      <c r="FR943" s="32"/>
      <c r="FS943" s="32"/>
      <c r="FT943" s="32"/>
      <c r="FU943" s="32"/>
      <c r="FV943" s="32"/>
      <c r="FW943" s="32"/>
      <c r="FX943" s="32"/>
      <c r="FY943" s="32"/>
      <c r="FZ943" s="32"/>
      <c r="GA943" s="32"/>
      <c r="GB943" s="32"/>
      <c r="GC943" s="32"/>
      <c r="GD943" s="32"/>
      <c r="GE943" s="32"/>
      <c r="GF943" s="32"/>
      <c r="GG943" s="32"/>
      <c r="GH943" s="32"/>
      <c r="GI943" s="32"/>
      <c r="GJ943" s="32"/>
      <c r="GK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</row>
    <row r="944" spans="1:258" ht="18" x14ac:dyDescent="0.25">
      <c r="A944" s="33">
        <f>LOOKUP(2,1/($A$4:$A943&lt;&gt;""),$A$4:$A943)+1</f>
        <v>936</v>
      </c>
      <c r="B944" s="34"/>
      <c r="C944" s="48"/>
      <c r="D944" s="35" t="str">
        <f ca="1">IFERROR(IF($E944="","",VLOOKUP($E944,'Currency Pairs'!$B$4:$D$1001,3,FALSE)),"")</f>
        <v/>
      </c>
      <c r="E944" s="47" t="str">
        <f ca="1">IFERROR(IF($D944="","",VLOOKUP($D944,'Currency Pairs'!$A$4:$B$1001,2,FALSE)),"")</f>
        <v/>
      </c>
      <c r="F944" s="48"/>
      <c r="G944" s="47"/>
      <c r="H944" s="47"/>
      <c r="I944" s="47"/>
      <c r="J944" s="49" t="str">
        <f t="shared" si="30"/>
        <v/>
      </c>
      <c r="K944" s="77"/>
      <c r="L944" s="47"/>
      <c r="M944" s="50"/>
      <c r="N944" s="51" t="str">
        <f>IF(OR($G944="",$L944=""),"",ROUND(IF($F944="Long",(L944-G944),(G944-L944)) * POWER(10, VLOOKUP($D944,'Currency Pairs'!$A:$C,3,FALSE)),0))</f>
        <v/>
      </c>
      <c r="O944" s="93" t="str">
        <f>IF($P944="","",(($P944+$Q944+$R944)/LOOKUP(2,1/($V$4:$V943&lt;&gt;""),$V$4:$V943)))</f>
        <v/>
      </c>
      <c r="P944" s="52"/>
      <c r="Q944" s="52"/>
      <c r="R944" s="52"/>
      <c r="S944" s="40" t="str">
        <f t="shared" si="31"/>
        <v/>
      </c>
      <c r="T944" s="64"/>
      <c r="U944" s="64"/>
      <c r="V944" s="39" t="str">
        <f>IF($P944="","",$P944+$Q944+LOOKUP(2,1/($V$4:$V943&lt;&gt;""),$V$4:$V943))</f>
        <v/>
      </c>
      <c r="W944" s="40"/>
      <c r="X944" s="40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  <c r="BY944" s="33"/>
      <c r="BZ944" s="33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  <c r="CY944" s="33"/>
      <c r="CZ944" s="33"/>
      <c r="DA944" s="33"/>
      <c r="DB944" s="33"/>
      <c r="DC944" s="33"/>
      <c r="DD944" s="33"/>
      <c r="DE944" s="33"/>
      <c r="DF944" s="33"/>
      <c r="DG944" s="33"/>
      <c r="DH944" s="33"/>
      <c r="DI944" s="33"/>
      <c r="DJ944" s="33"/>
      <c r="DK944" s="33"/>
      <c r="DL944" s="33"/>
      <c r="DM944" s="33"/>
      <c r="DN944" s="33"/>
      <c r="DO944" s="33"/>
      <c r="DP944" s="33"/>
      <c r="DQ944" s="33"/>
      <c r="DR944" s="33"/>
      <c r="DS944" s="33"/>
      <c r="DT944" s="33"/>
      <c r="DU944" s="33"/>
      <c r="DV944" s="33"/>
      <c r="DW944" s="33"/>
      <c r="DX944" s="33"/>
      <c r="DY944" s="33"/>
      <c r="DZ944" s="33"/>
      <c r="EA944" s="33"/>
      <c r="EB944" s="33"/>
      <c r="EC944" s="33"/>
      <c r="ED944" s="33"/>
      <c r="EE944" s="33"/>
      <c r="EF944" s="33"/>
      <c r="EG944" s="33"/>
      <c r="EH944" s="33"/>
      <c r="EI944" s="33"/>
      <c r="EJ944" s="33"/>
      <c r="EK944" s="33"/>
      <c r="EL944" s="33"/>
      <c r="EM944" s="33"/>
      <c r="EN944" s="33"/>
      <c r="EO944" s="33"/>
      <c r="EP944" s="33"/>
      <c r="EQ944" s="33"/>
      <c r="ER944" s="33"/>
      <c r="ES944" s="33"/>
      <c r="ET944" s="33"/>
      <c r="EU944" s="33"/>
      <c r="EV944" s="33"/>
      <c r="EW944" s="33"/>
      <c r="EX944" s="33"/>
      <c r="EY944" s="33"/>
      <c r="EZ944" s="33"/>
      <c r="FA944" s="33"/>
      <c r="FB944" s="33"/>
      <c r="FC944" s="33"/>
      <c r="FD944" s="33"/>
      <c r="FE944" s="33"/>
      <c r="FF944" s="33"/>
      <c r="FG944" s="33"/>
      <c r="FH944" s="33"/>
      <c r="FI944" s="33"/>
      <c r="FJ944" s="33"/>
      <c r="FK944" s="33"/>
      <c r="FL944" s="33"/>
      <c r="FM944" s="33"/>
      <c r="FN944" s="33"/>
      <c r="FO944" s="33"/>
      <c r="FP944" s="33"/>
      <c r="FQ944" s="33"/>
      <c r="FR944" s="33"/>
      <c r="FS944" s="33"/>
      <c r="FT944" s="33"/>
      <c r="FU944" s="33"/>
      <c r="FV944" s="33"/>
      <c r="FW944" s="33"/>
      <c r="FX944" s="33"/>
      <c r="FY944" s="33"/>
      <c r="FZ944" s="33"/>
      <c r="GA944" s="33"/>
      <c r="GB944" s="33"/>
      <c r="GC944" s="33"/>
      <c r="GD944" s="33"/>
      <c r="GE944" s="33"/>
      <c r="GF944" s="33"/>
      <c r="GG944" s="33"/>
      <c r="GH944" s="33"/>
      <c r="GI944" s="33"/>
      <c r="GJ944" s="33"/>
      <c r="GK944" s="33"/>
      <c r="GL944" s="33"/>
      <c r="GM944" s="33"/>
      <c r="GN944" s="33"/>
      <c r="GO944" s="33"/>
      <c r="GP944" s="33"/>
      <c r="GQ944" s="33"/>
      <c r="GR944" s="33"/>
      <c r="GS944" s="33"/>
      <c r="GT944" s="33"/>
      <c r="GU944" s="33"/>
      <c r="GV944" s="33"/>
      <c r="GW944" s="33"/>
      <c r="GX944" s="33"/>
      <c r="GY944" s="33"/>
      <c r="GZ944" s="33"/>
      <c r="HA944" s="33"/>
      <c r="HB944" s="33"/>
      <c r="HC944" s="33"/>
      <c r="HD944" s="33"/>
      <c r="HE944" s="33"/>
      <c r="HF944" s="33"/>
      <c r="HG944" s="33"/>
      <c r="HH944" s="33"/>
      <c r="HI944" s="33"/>
      <c r="HJ944" s="33"/>
      <c r="HK944" s="33"/>
      <c r="HL944" s="33"/>
      <c r="HM944" s="33"/>
      <c r="HN944" s="33"/>
      <c r="HO944" s="33"/>
      <c r="HP944" s="33"/>
      <c r="HQ944" s="33"/>
      <c r="HR944" s="33"/>
      <c r="HS944" s="33"/>
      <c r="HT944" s="33"/>
      <c r="HU944" s="33"/>
      <c r="HV944" s="33"/>
      <c r="HW944" s="33"/>
      <c r="HX944" s="33"/>
      <c r="HY944" s="33"/>
      <c r="HZ944" s="33"/>
      <c r="IA944" s="33"/>
      <c r="IB944" s="33"/>
      <c r="IC944" s="33"/>
      <c r="ID944" s="33"/>
      <c r="IE944" s="33"/>
      <c r="IF944" s="33"/>
      <c r="IG944" s="33"/>
      <c r="IH944" s="33"/>
      <c r="II944" s="33"/>
      <c r="IJ944" s="33"/>
      <c r="IK944" s="33"/>
      <c r="IL944" s="33"/>
      <c r="IM944" s="33"/>
      <c r="IN944" s="33"/>
      <c r="IO944" s="33"/>
      <c r="IP944" s="33"/>
      <c r="IQ944" s="33"/>
      <c r="IR944" s="33"/>
      <c r="IS944" s="33"/>
      <c r="IT944" s="33"/>
      <c r="IU944" s="33"/>
      <c r="IV944" s="33"/>
      <c r="IW944" s="33"/>
      <c r="IX944" s="33"/>
    </row>
    <row r="945" spans="1:258" ht="18" x14ac:dyDescent="0.25">
      <c r="A945" s="24">
        <f>LOOKUP(2,1/($A$4:$A944&lt;&gt;""),$A$4:$A944)+1</f>
        <v>937</v>
      </c>
      <c r="B945" s="25"/>
      <c r="C945" s="42"/>
      <c r="D945" s="26" t="str">
        <f ca="1">IFERROR(IF($E945="","",VLOOKUP($E945,'Currency Pairs'!$B$4:$D$1001,3,FALSE)),"")</f>
        <v/>
      </c>
      <c r="E945" s="41" t="str">
        <f ca="1">IFERROR(IF($D945="","",VLOOKUP($D945,'Currency Pairs'!$A$4:$B$1001,2,FALSE)),"")</f>
        <v/>
      </c>
      <c r="F945" s="42"/>
      <c r="G945" s="41"/>
      <c r="H945" s="41"/>
      <c r="I945" s="41"/>
      <c r="J945" s="43" t="str">
        <f t="shared" si="30"/>
        <v/>
      </c>
      <c r="K945" s="76"/>
      <c r="L945" s="41"/>
      <c r="M945" s="44"/>
      <c r="N945" s="45" t="str">
        <f>IF(OR($G945="",$L945=""),"",ROUND(IF($F945="Long",(L945-G945),(G945-L945)) * POWER(10, VLOOKUP($D945,'Currency Pairs'!$A:$C,3,FALSE)),0))</f>
        <v/>
      </c>
      <c r="O945" s="89" t="str">
        <f>IF($P945="","",(($P945+$Q945+$R945)/LOOKUP(2,1/($V$4:$V944&lt;&gt;""),$V$4:$V944)))</f>
        <v/>
      </c>
      <c r="P945" s="46"/>
      <c r="Q945" s="46"/>
      <c r="R945" s="46"/>
      <c r="S945" s="31" t="str">
        <f t="shared" si="31"/>
        <v/>
      </c>
      <c r="T945" s="63"/>
      <c r="U945" s="63"/>
      <c r="V945" s="30" t="str">
        <f>IF($P945="","",$P945+$Q945+LOOKUP(2,1/($V$4:$V944&lt;&gt;""),$V$4:$V944))</f>
        <v/>
      </c>
      <c r="W945" s="31"/>
      <c r="X945" s="31"/>
      <c r="Y945" s="32"/>
      <c r="Z945" s="32"/>
      <c r="AA945" s="32"/>
      <c r="AB945" s="32"/>
      <c r="AC945" s="32"/>
      <c r="AD945" s="32"/>
      <c r="AE945" s="32"/>
      <c r="AF945" s="32"/>
      <c r="AG945" s="32"/>
      <c r="AH945" s="32"/>
      <c r="AI945" s="32"/>
      <c r="AJ945" s="32"/>
      <c r="AK945" s="32"/>
      <c r="AL945" s="32"/>
      <c r="AM945" s="32"/>
      <c r="AN945" s="32"/>
      <c r="AO945" s="32"/>
      <c r="AP945" s="32"/>
      <c r="AQ945" s="32"/>
      <c r="AR945" s="32"/>
      <c r="AS945" s="32"/>
      <c r="AT945" s="32"/>
      <c r="AU945" s="32"/>
      <c r="AV945" s="32"/>
      <c r="AW945" s="32"/>
      <c r="AX945" s="32"/>
      <c r="AY945" s="32"/>
      <c r="AZ945" s="32"/>
      <c r="BA945" s="32"/>
      <c r="BB945" s="32"/>
      <c r="BC945" s="32"/>
      <c r="BD945" s="32"/>
      <c r="BE945" s="32"/>
      <c r="BF945" s="32"/>
      <c r="BG945" s="32"/>
      <c r="BH945" s="32"/>
      <c r="BI945" s="32"/>
      <c r="BJ945" s="32"/>
      <c r="BK945" s="32"/>
      <c r="BL945" s="32"/>
      <c r="BM945" s="32"/>
      <c r="BN945" s="32"/>
      <c r="BO945" s="32"/>
      <c r="BP945" s="32"/>
      <c r="BQ945" s="32"/>
      <c r="BR945" s="32"/>
      <c r="BS945" s="32"/>
      <c r="BT945" s="32"/>
      <c r="BU945" s="32"/>
      <c r="BV945" s="32"/>
      <c r="BW945" s="32"/>
      <c r="BX945" s="32"/>
      <c r="BY945" s="32"/>
      <c r="BZ945" s="32"/>
      <c r="CA945" s="32"/>
      <c r="CB945" s="32"/>
      <c r="CC945" s="32"/>
      <c r="CD945" s="32"/>
      <c r="CE945" s="32"/>
      <c r="CF945" s="32"/>
      <c r="CG945" s="32"/>
      <c r="CH945" s="32"/>
      <c r="CI945" s="32"/>
      <c r="CJ945" s="32"/>
      <c r="CK945" s="32"/>
      <c r="CL945" s="32"/>
      <c r="CM945" s="32"/>
      <c r="CN945" s="32"/>
      <c r="CO945" s="32"/>
      <c r="CP945" s="32"/>
      <c r="CQ945" s="32"/>
      <c r="CR945" s="32"/>
      <c r="CS945" s="32"/>
      <c r="CT945" s="32"/>
      <c r="CU945" s="32"/>
      <c r="CV945" s="32"/>
      <c r="CW945" s="32"/>
      <c r="CX945" s="32"/>
      <c r="CY945" s="32"/>
      <c r="CZ945" s="32"/>
      <c r="DA945" s="32"/>
      <c r="DB945" s="32"/>
      <c r="DC945" s="32"/>
      <c r="DD945" s="32"/>
      <c r="DE945" s="32"/>
      <c r="DF945" s="32"/>
      <c r="DG945" s="32"/>
      <c r="DH945" s="32"/>
      <c r="DI945" s="32"/>
      <c r="DJ945" s="32"/>
      <c r="DK945" s="32"/>
      <c r="DL945" s="32"/>
      <c r="DM945" s="32"/>
      <c r="DN945" s="32"/>
      <c r="DO945" s="32"/>
      <c r="DP945" s="32"/>
      <c r="DQ945" s="32"/>
      <c r="DR945" s="32"/>
      <c r="DS945" s="32"/>
      <c r="DT945" s="32"/>
      <c r="DU945" s="32"/>
      <c r="DV945" s="32"/>
      <c r="DW945" s="32"/>
      <c r="DX945" s="32"/>
      <c r="DY945" s="32"/>
      <c r="DZ945" s="32"/>
      <c r="EA945" s="32"/>
      <c r="EB945" s="32"/>
      <c r="EC945" s="32"/>
      <c r="ED945" s="32"/>
      <c r="EE945" s="32"/>
      <c r="EF945" s="32"/>
      <c r="EG945" s="32"/>
      <c r="EH945" s="32"/>
      <c r="EI945" s="32"/>
      <c r="EJ945" s="32"/>
      <c r="EK945" s="32"/>
      <c r="EL945" s="32"/>
      <c r="EM945" s="32"/>
      <c r="EN945" s="32"/>
      <c r="EO945" s="32"/>
      <c r="EP945" s="32"/>
      <c r="EQ945" s="32"/>
      <c r="ER945" s="32"/>
      <c r="ES945" s="32"/>
      <c r="ET945" s="32"/>
      <c r="EU945" s="32"/>
      <c r="EV945" s="32"/>
      <c r="EW945" s="32"/>
      <c r="EX945" s="32"/>
      <c r="EY945" s="32"/>
      <c r="EZ945" s="32"/>
      <c r="FA945" s="32"/>
      <c r="FB945" s="32"/>
      <c r="FC945" s="32"/>
      <c r="FD945" s="32"/>
      <c r="FE945" s="32"/>
      <c r="FF945" s="32"/>
      <c r="FG945" s="32"/>
      <c r="FH945" s="32"/>
      <c r="FI945" s="32"/>
      <c r="FJ945" s="32"/>
      <c r="FK945" s="32"/>
      <c r="FL945" s="32"/>
      <c r="FM945" s="32"/>
      <c r="FN945" s="32"/>
      <c r="FO945" s="32"/>
      <c r="FP945" s="32"/>
      <c r="FQ945" s="32"/>
      <c r="FR945" s="32"/>
      <c r="FS945" s="32"/>
      <c r="FT945" s="32"/>
      <c r="FU945" s="32"/>
      <c r="FV945" s="32"/>
      <c r="FW945" s="32"/>
      <c r="FX945" s="32"/>
      <c r="FY945" s="32"/>
      <c r="FZ945" s="32"/>
      <c r="GA945" s="32"/>
      <c r="GB945" s="32"/>
      <c r="GC945" s="32"/>
      <c r="GD945" s="32"/>
      <c r="GE945" s="32"/>
      <c r="GF945" s="32"/>
      <c r="GG945" s="32"/>
      <c r="GH945" s="32"/>
      <c r="GI945" s="32"/>
      <c r="GJ945" s="32"/>
      <c r="GK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</row>
    <row r="946" spans="1:258" ht="18" x14ac:dyDescent="0.25">
      <c r="A946" s="33">
        <f>LOOKUP(2,1/($A$4:$A945&lt;&gt;""),$A$4:$A945)+1</f>
        <v>938</v>
      </c>
      <c r="B946" s="34"/>
      <c r="C946" s="48"/>
      <c r="D946" s="35" t="str">
        <f ca="1">IFERROR(IF($E946="","",VLOOKUP($E946,'Currency Pairs'!$B$4:$D$1001,3,FALSE)),"")</f>
        <v/>
      </c>
      <c r="E946" s="47" t="str">
        <f ca="1">IFERROR(IF($D946="","",VLOOKUP($D946,'Currency Pairs'!$A$4:$B$1001,2,FALSE)),"")</f>
        <v/>
      </c>
      <c r="F946" s="48"/>
      <c r="G946" s="47"/>
      <c r="H946" s="47"/>
      <c r="I946" s="47"/>
      <c r="J946" s="49" t="str">
        <f t="shared" si="30"/>
        <v/>
      </c>
      <c r="K946" s="77"/>
      <c r="L946" s="47"/>
      <c r="M946" s="50"/>
      <c r="N946" s="51" t="str">
        <f>IF(OR($G946="",$L946=""),"",ROUND(IF($F946="Long",(L946-G946),(G946-L946)) * POWER(10, VLOOKUP($D946,'Currency Pairs'!$A:$C,3,FALSE)),0))</f>
        <v/>
      </c>
      <c r="O946" s="93" t="str">
        <f>IF($P946="","",(($P946+$Q946+$R946)/LOOKUP(2,1/($V$4:$V945&lt;&gt;""),$V$4:$V945)))</f>
        <v/>
      </c>
      <c r="P946" s="52"/>
      <c r="Q946" s="52"/>
      <c r="R946" s="52"/>
      <c r="S946" s="40" t="str">
        <f t="shared" si="31"/>
        <v/>
      </c>
      <c r="T946" s="64"/>
      <c r="U946" s="64"/>
      <c r="V946" s="39" t="str">
        <f>IF($P946="","",$P946+$Q946+LOOKUP(2,1/($V$4:$V945&lt;&gt;""),$V$4:$V945))</f>
        <v/>
      </c>
      <c r="W946" s="40"/>
      <c r="X946" s="40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  <c r="BY946" s="33"/>
      <c r="BZ946" s="33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  <c r="CY946" s="33"/>
      <c r="CZ946" s="33"/>
      <c r="DA946" s="33"/>
      <c r="DB946" s="33"/>
      <c r="DC946" s="33"/>
      <c r="DD946" s="33"/>
      <c r="DE946" s="33"/>
      <c r="DF946" s="33"/>
      <c r="DG946" s="33"/>
      <c r="DH946" s="33"/>
      <c r="DI946" s="33"/>
      <c r="DJ946" s="33"/>
      <c r="DK946" s="33"/>
      <c r="DL946" s="33"/>
      <c r="DM946" s="33"/>
      <c r="DN946" s="33"/>
      <c r="DO946" s="33"/>
      <c r="DP946" s="33"/>
      <c r="DQ946" s="33"/>
      <c r="DR946" s="33"/>
      <c r="DS946" s="33"/>
      <c r="DT946" s="33"/>
      <c r="DU946" s="33"/>
      <c r="DV946" s="33"/>
      <c r="DW946" s="33"/>
      <c r="DX946" s="33"/>
      <c r="DY946" s="33"/>
      <c r="DZ946" s="33"/>
      <c r="EA946" s="33"/>
      <c r="EB946" s="33"/>
      <c r="EC946" s="33"/>
      <c r="ED946" s="33"/>
      <c r="EE946" s="33"/>
      <c r="EF946" s="33"/>
      <c r="EG946" s="33"/>
      <c r="EH946" s="33"/>
      <c r="EI946" s="33"/>
      <c r="EJ946" s="33"/>
      <c r="EK946" s="33"/>
      <c r="EL946" s="33"/>
      <c r="EM946" s="33"/>
      <c r="EN946" s="33"/>
      <c r="EO946" s="33"/>
      <c r="EP946" s="33"/>
      <c r="EQ946" s="33"/>
      <c r="ER946" s="33"/>
      <c r="ES946" s="33"/>
      <c r="ET946" s="33"/>
      <c r="EU946" s="33"/>
      <c r="EV946" s="33"/>
      <c r="EW946" s="33"/>
      <c r="EX946" s="33"/>
      <c r="EY946" s="33"/>
      <c r="EZ946" s="33"/>
      <c r="FA946" s="33"/>
      <c r="FB946" s="33"/>
      <c r="FC946" s="33"/>
      <c r="FD946" s="33"/>
      <c r="FE946" s="33"/>
      <c r="FF946" s="33"/>
      <c r="FG946" s="33"/>
      <c r="FH946" s="33"/>
      <c r="FI946" s="33"/>
      <c r="FJ946" s="33"/>
      <c r="FK946" s="33"/>
      <c r="FL946" s="33"/>
      <c r="FM946" s="33"/>
      <c r="FN946" s="33"/>
      <c r="FO946" s="33"/>
      <c r="FP946" s="33"/>
      <c r="FQ946" s="33"/>
      <c r="FR946" s="33"/>
      <c r="FS946" s="33"/>
      <c r="FT946" s="33"/>
      <c r="FU946" s="33"/>
      <c r="FV946" s="33"/>
      <c r="FW946" s="33"/>
      <c r="FX946" s="33"/>
      <c r="FY946" s="33"/>
      <c r="FZ946" s="33"/>
      <c r="GA946" s="33"/>
      <c r="GB946" s="33"/>
      <c r="GC946" s="33"/>
      <c r="GD946" s="33"/>
      <c r="GE946" s="33"/>
      <c r="GF946" s="33"/>
      <c r="GG946" s="33"/>
      <c r="GH946" s="33"/>
      <c r="GI946" s="33"/>
      <c r="GJ946" s="33"/>
      <c r="GK946" s="33"/>
      <c r="GL946" s="33"/>
      <c r="GM946" s="33"/>
      <c r="GN946" s="33"/>
      <c r="GO946" s="33"/>
      <c r="GP946" s="33"/>
      <c r="GQ946" s="33"/>
      <c r="GR946" s="33"/>
      <c r="GS946" s="33"/>
      <c r="GT946" s="33"/>
      <c r="GU946" s="33"/>
      <c r="GV946" s="33"/>
      <c r="GW946" s="33"/>
      <c r="GX946" s="33"/>
      <c r="GY946" s="33"/>
      <c r="GZ946" s="33"/>
      <c r="HA946" s="33"/>
      <c r="HB946" s="33"/>
      <c r="HC946" s="33"/>
      <c r="HD946" s="33"/>
      <c r="HE946" s="33"/>
      <c r="HF946" s="33"/>
      <c r="HG946" s="33"/>
      <c r="HH946" s="33"/>
      <c r="HI946" s="33"/>
      <c r="HJ946" s="33"/>
      <c r="HK946" s="33"/>
      <c r="HL946" s="33"/>
      <c r="HM946" s="33"/>
      <c r="HN946" s="33"/>
      <c r="HO946" s="33"/>
      <c r="HP946" s="33"/>
      <c r="HQ946" s="33"/>
      <c r="HR946" s="33"/>
      <c r="HS946" s="33"/>
      <c r="HT946" s="33"/>
      <c r="HU946" s="33"/>
      <c r="HV946" s="33"/>
      <c r="HW946" s="33"/>
      <c r="HX946" s="33"/>
      <c r="HY946" s="33"/>
      <c r="HZ946" s="33"/>
      <c r="IA946" s="33"/>
      <c r="IB946" s="33"/>
      <c r="IC946" s="33"/>
      <c r="ID946" s="33"/>
      <c r="IE946" s="33"/>
      <c r="IF946" s="33"/>
      <c r="IG946" s="33"/>
      <c r="IH946" s="33"/>
      <c r="II946" s="33"/>
      <c r="IJ946" s="33"/>
      <c r="IK946" s="33"/>
      <c r="IL946" s="33"/>
      <c r="IM946" s="33"/>
      <c r="IN946" s="33"/>
      <c r="IO946" s="33"/>
      <c r="IP946" s="33"/>
      <c r="IQ946" s="33"/>
      <c r="IR946" s="33"/>
      <c r="IS946" s="33"/>
      <c r="IT946" s="33"/>
      <c r="IU946" s="33"/>
      <c r="IV946" s="33"/>
      <c r="IW946" s="33"/>
      <c r="IX946" s="33"/>
    </row>
    <row r="947" spans="1:258" ht="18" x14ac:dyDescent="0.25">
      <c r="A947" s="24">
        <f>LOOKUP(2,1/($A$4:$A946&lt;&gt;""),$A$4:$A946)+1</f>
        <v>939</v>
      </c>
      <c r="B947" s="25"/>
      <c r="C947" s="42"/>
      <c r="D947" s="26" t="str">
        <f ca="1">IFERROR(IF($E947="","",VLOOKUP($E947,'Currency Pairs'!$B$4:$D$1001,3,FALSE)),"")</f>
        <v/>
      </c>
      <c r="E947" s="41" t="str">
        <f ca="1">IFERROR(IF($D947="","",VLOOKUP($D947,'Currency Pairs'!$A$4:$B$1001,2,FALSE)),"")</f>
        <v/>
      </c>
      <c r="F947" s="42"/>
      <c r="G947" s="41"/>
      <c r="H947" s="41"/>
      <c r="I947" s="41"/>
      <c r="J947" s="43" t="str">
        <f t="shared" si="30"/>
        <v/>
      </c>
      <c r="K947" s="76"/>
      <c r="L947" s="41"/>
      <c r="M947" s="44"/>
      <c r="N947" s="45" t="str">
        <f>IF(OR($G947="",$L947=""),"",ROUND(IF($F947="Long",(L947-G947),(G947-L947)) * POWER(10, VLOOKUP($D947,'Currency Pairs'!$A:$C,3,FALSE)),0))</f>
        <v/>
      </c>
      <c r="O947" s="89" t="str">
        <f>IF($P947="","",(($P947+$Q947+$R947)/LOOKUP(2,1/($V$4:$V946&lt;&gt;""),$V$4:$V946)))</f>
        <v/>
      </c>
      <c r="P947" s="46"/>
      <c r="Q947" s="46"/>
      <c r="R947" s="46"/>
      <c r="S947" s="31" t="str">
        <f t="shared" si="31"/>
        <v/>
      </c>
      <c r="T947" s="63"/>
      <c r="U947" s="63"/>
      <c r="V947" s="30" t="str">
        <f>IF($P947="","",$P947+$Q947+LOOKUP(2,1/($V$4:$V946&lt;&gt;""),$V$4:$V946))</f>
        <v/>
      </c>
      <c r="W947" s="31"/>
      <c r="X947" s="31"/>
      <c r="Y947" s="32"/>
      <c r="Z947" s="32"/>
      <c r="AA947" s="32"/>
      <c r="AB947" s="32"/>
      <c r="AC947" s="32"/>
      <c r="AD947" s="32"/>
      <c r="AE947" s="32"/>
      <c r="AF947" s="32"/>
      <c r="AG947" s="32"/>
      <c r="AH947" s="32"/>
      <c r="AI947" s="32"/>
      <c r="AJ947" s="32"/>
      <c r="AK947" s="32"/>
      <c r="AL947" s="32"/>
      <c r="AM947" s="32"/>
      <c r="AN947" s="32"/>
      <c r="AO947" s="32"/>
      <c r="AP947" s="32"/>
      <c r="AQ947" s="32"/>
      <c r="AR947" s="32"/>
      <c r="AS947" s="32"/>
      <c r="AT947" s="32"/>
      <c r="AU947" s="32"/>
      <c r="AV947" s="32"/>
      <c r="AW947" s="32"/>
      <c r="AX947" s="32"/>
      <c r="AY947" s="32"/>
      <c r="AZ947" s="32"/>
      <c r="BA947" s="32"/>
      <c r="BB947" s="32"/>
      <c r="BC947" s="32"/>
      <c r="BD947" s="32"/>
      <c r="BE947" s="32"/>
      <c r="BF947" s="32"/>
      <c r="BG947" s="32"/>
      <c r="BH947" s="32"/>
      <c r="BI947" s="32"/>
      <c r="BJ947" s="32"/>
      <c r="BK947" s="32"/>
      <c r="BL947" s="32"/>
      <c r="BM947" s="32"/>
      <c r="BN947" s="32"/>
      <c r="BO947" s="32"/>
      <c r="BP947" s="32"/>
      <c r="BQ947" s="32"/>
      <c r="BR947" s="32"/>
      <c r="BS947" s="32"/>
      <c r="BT947" s="32"/>
      <c r="BU947" s="32"/>
      <c r="BV947" s="32"/>
      <c r="BW947" s="32"/>
      <c r="BX947" s="32"/>
      <c r="BY947" s="32"/>
      <c r="BZ947" s="32"/>
      <c r="CA947" s="32"/>
      <c r="CB947" s="32"/>
      <c r="CC947" s="32"/>
      <c r="CD947" s="32"/>
      <c r="CE947" s="32"/>
      <c r="CF947" s="32"/>
      <c r="CG947" s="32"/>
      <c r="CH947" s="32"/>
      <c r="CI947" s="32"/>
      <c r="CJ947" s="32"/>
      <c r="CK947" s="32"/>
      <c r="CL947" s="32"/>
      <c r="CM947" s="32"/>
      <c r="CN947" s="32"/>
      <c r="CO947" s="32"/>
      <c r="CP947" s="32"/>
      <c r="CQ947" s="32"/>
      <c r="CR947" s="32"/>
      <c r="CS947" s="32"/>
      <c r="CT947" s="32"/>
      <c r="CU947" s="32"/>
      <c r="CV947" s="32"/>
      <c r="CW947" s="32"/>
      <c r="CX947" s="32"/>
      <c r="CY947" s="32"/>
      <c r="CZ947" s="32"/>
      <c r="DA947" s="32"/>
      <c r="DB947" s="32"/>
      <c r="DC947" s="32"/>
      <c r="DD947" s="32"/>
      <c r="DE947" s="32"/>
      <c r="DF947" s="32"/>
      <c r="DG947" s="32"/>
      <c r="DH947" s="32"/>
      <c r="DI947" s="32"/>
      <c r="DJ947" s="32"/>
      <c r="DK947" s="32"/>
      <c r="DL947" s="32"/>
      <c r="DM947" s="32"/>
      <c r="DN947" s="32"/>
      <c r="DO947" s="32"/>
      <c r="DP947" s="32"/>
      <c r="DQ947" s="32"/>
      <c r="DR947" s="32"/>
      <c r="DS947" s="32"/>
      <c r="DT947" s="32"/>
      <c r="DU947" s="32"/>
      <c r="DV947" s="32"/>
      <c r="DW947" s="32"/>
      <c r="DX947" s="32"/>
      <c r="DY947" s="32"/>
      <c r="DZ947" s="32"/>
      <c r="EA947" s="32"/>
      <c r="EB947" s="32"/>
      <c r="EC947" s="32"/>
      <c r="ED947" s="32"/>
      <c r="EE947" s="32"/>
      <c r="EF947" s="32"/>
      <c r="EG947" s="32"/>
      <c r="EH947" s="32"/>
      <c r="EI947" s="32"/>
      <c r="EJ947" s="32"/>
      <c r="EK947" s="32"/>
      <c r="EL947" s="32"/>
      <c r="EM947" s="32"/>
      <c r="EN947" s="32"/>
      <c r="EO947" s="32"/>
      <c r="EP947" s="32"/>
      <c r="EQ947" s="32"/>
      <c r="ER947" s="32"/>
      <c r="ES947" s="32"/>
      <c r="ET947" s="32"/>
      <c r="EU947" s="32"/>
      <c r="EV947" s="32"/>
      <c r="EW947" s="32"/>
      <c r="EX947" s="32"/>
      <c r="EY947" s="32"/>
      <c r="EZ947" s="32"/>
      <c r="FA947" s="32"/>
      <c r="FB947" s="32"/>
      <c r="FC947" s="32"/>
      <c r="FD947" s="32"/>
      <c r="FE947" s="32"/>
      <c r="FF947" s="32"/>
      <c r="FG947" s="32"/>
      <c r="FH947" s="32"/>
      <c r="FI947" s="32"/>
      <c r="FJ947" s="32"/>
      <c r="FK947" s="32"/>
      <c r="FL947" s="32"/>
      <c r="FM947" s="32"/>
      <c r="FN947" s="32"/>
      <c r="FO947" s="32"/>
      <c r="FP947" s="32"/>
      <c r="FQ947" s="32"/>
      <c r="FR947" s="32"/>
      <c r="FS947" s="32"/>
      <c r="FT947" s="32"/>
      <c r="FU947" s="32"/>
      <c r="FV947" s="32"/>
      <c r="FW947" s="32"/>
      <c r="FX947" s="32"/>
      <c r="FY947" s="32"/>
      <c r="FZ947" s="32"/>
      <c r="GA947" s="32"/>
      <c r="GB947" s="32"/>
      <c r="GC947" s="32"/>
      <c r="GD947" s="32"/>
      <c r="GE947" s="32"/>
      <c r="GF947" s="32"/>
      <c r="GG947" s="32"/>
      <c r="GH947" s="32"/>
      <c r="GI947" s="32"/>
      <c r="GJ947" s="32"/>
      <c r="GK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</row>
    <row r="948" spans="1:258" ht="18" x14ac:dyDescent="0.25">
      <c r="A948" s="33">
        <f>LOOKUP(2,1/($A$4:$A947&lt;&gt;""),$A$4:$A947)+1</f>
        <v>940</v>
      </c>
      <c r="B948" s="34"/>
      <c r="C948" s="48"/>
      <c r="D948" s="35" t="str">
        <f ca="1">IFERROR(IF($E948="","",VLOOKUP($E948,'Currency Pairs'!$B$4:$D$1001,3,FALSE)),"")</f>
        <v/>
      </c>
      <c r="E948" s="47" t="str">
        <f ca="1">IFERROR(IF($D948="","",VLOOKUP($D948,'Currency Pairs'!$A$4:$B$1001,2,FALSE)),"")</f>
        <v/>
      </c>
      <c r="F948" s="48"/>
      <c r="G948" s="47"/>
      <c r="H948" s="47"/>
      <c r="I948" s="47"/>
      <c r="J948" s="49" t="str">
        <f t="shared" si="30"/>
        <v/>
      </c>
      <c r="K948" s="77"/>
      <c r="L948" s="47"/>
      <c r="M948" s="50"/>
      <c r="N948" s="51" t="str">
        <f>IF(OR($G948="",$L948=""),"",ROUND(IF($F948="Long",(L948-G948),(G948-L948)) * POWER(10, VLOOKUP($D948,'Currency Pairs'!$A:$C,3,FALSE)),0))</f>
        <v/>
      </c>
      <c r="O948" s="93" t="str">
        <f>IF($P948="","",(($P948+$Q948+$R948)/LOOKUP(2,1/($V$4:$V947&lt;&gt;""),$V$4:$V947)))</f>
        <v/>
      </c>
      <c r="P948" s="52"/>
      <c r="Q948" s="52"/>
      <c r="R948" s="52"/>
      <c r="S948" s="40" t="str">
        <f t="shared" si="31"/>
        <v/>
      </c>
      <c r="T948" s="64"/>
      <c r="U948" s="64"/>
      <c r="V948" s="39" t="str">
        <f>IF($P948="","",$P948+$Q948+LOOKUP(2,1/($V$4:$V947&lt;&gt;""),$V$4:$V947))</f>
        <v/>
      </c>
      <c r="W948" s="40"/>
      <c r="X948" s="40"/>
      <c r="Y948" s="33"/>
      <c r="Z948" s="33"/>
      <c r="AA948" s="33"/>
      <c r="AB948" s="33"/>
      <c r="AC948" s="33"/>
      <c r="AD948" s="33"/>
      <c r="AE948" s="33"/>
      <c r="AF948" s="33"/>
      <c r="AG948" s="33"/>
      <c r="AH948" s="33"/>
      <c r="AI948" s="33"/>
      <c r="AJ948" s="33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  <c r="CY948" s="33"/>
      <c r="CZ948" s="33"/>
      <c r="DA948" s="33"/>
      <c r="DB948" s="33"/>
      <c r="DC948" s="33"/>
      <c r="DD948" s="33"/>
      <c r="DE948" s="33"/>
      <c r="DF948" s="33"/>
      <c r="DG948" s="33"/>
      <c r="DH948" s="33"/>
      <c r="DI948" s="33"/>
      <c r="DJ948" s="33"/>
      <c r="DK948" s="33"/>
      <c r="DL948" s="33"/>
      <c r="DM948" s="33"/>
      <c r="DN948" s="33"/>
      <c r="DO948" s="33"/>
      <c r="DP948" s="33"/>
      <c r="DQ948" s="33"/>
      <c r="DR948" s="33"/>
      <c r="DS948" s="33"/>
      <c r="DT948" s="33"/>
      <c r="DU948" s="33"/>
      <c r="DV948" s="33"/>
      <c r="DW948" s="33"/>
      <c r="DX948" s="33"/>
      <c r="DY948" s="33"/>
      <c r="DZ948" s="33"/>
      <c r="EA948" s="33"/>
      <c r="EB948" s="33"/>
      <c r="EC948" s="33"/>
      <c r="ED948" s="33"/>
      <c r="EE948" s="33"/>
      <c r="EF948" s="33"/>
      <c r="EG948" s="33"/>
      <c r="EH948" s="33"/>
      <c r="EI948" s="33"/>
      <c r="EJ948" s="33"/>
      <c r="EK948" s="33"/>
      <c r="EL948" s="33"/>
      <c r="EM948" s="33"/>
      <c r="EN948" s="33"/>
      <c r="EO948" s="33"/>
      <c r="EP948" s="33"/>
      <c r="EQ948" s="33"/>
      <c r="ER948" s="33"/>
      <c r="ES948" s="33"/>
      <c r="ET948" s="33"/>
      <c r="EU948" s="33"/>
      <c r="EV948" s="33"/>
      <c r="EW948" s="33"/>
      <c r="EX948" s="33"/>
      <c r="EY948" s="33"/>
      <c r="EZ948" s="33"/>
      <c r="FA948" s="33"/>
      <c r="FB948" s="33"/>
      <c r="FC948" s="33"/>
      <c r="FD948" s="33"/>
      <c r="FE948" s="33"/>
      <c r="FF948" s="33"/>
      <c r="FG948" s="33"/>
      <c r="FH948" s="33"/>
      <c r="FI948" s="33"/>
      <c r="FJ948" s="33"/>
      <c r="FK948" s="33"/>
      <c r="FL948" s="33"/>
      <c r="FM948" s="33"/>
      <c r="FN948" s="33"/>
      <c r="FO948" s="33"/>
      <c r="FP948" s="33"/>
      <c r="FQ948" s="33"/>
      <c r="FR948" s="33"/>
      <c r="FS948" s="33"/>
      <c r="FT948" s="33"/>
      <c r="FU948" s="33"/>
      <c r="FV948" s="33"/>
      <c r="FW948" s="33"/>
      <c r="FX948" s="33"/>
      <c r="FY948" s="33"/>
      <c r="FZ948" s="33"/>
      <c r="GA948" s="33"/>
      <c r="GB948" s="33"/>
      <c r="GC948" s="33"/>
      <c r="GD948" s="33"/>
      <c r="GE948" s="33"/>
      <c r="GF948" s="33"/>
      <c r="GG948" s="33"/>
      <c r="GH948" s="33"/>
      <c r="GI948" s="33"/>
      <c r="GJ948" s="33"/>
      <c r="GK948" s="33"/>
      <c r="GL948" s="33"/>
      <c r="GM948" s="33"/>
      <c r="GN948" s="33"/>
      <c r="GO948" s="33"/>
      <c r="GP948" s="33"/>
      <c r="GQ948" s="33"/>
      <c r="GR948" s="33"/>
      <c r="GS948" s="33"/>
      <c r="GT948" s="33"/>
      <c r="GU948" s="33"/>
      <c r="GV948" s="33"/>
      <c r="GW948" s="33"/>
      <c r="GX948" s="33"/>
      <c r="GY948" s="33"/>
      <c r="GZ948" s="33"/>
      <c r="HA948" s="33"/>
      <c r="HB948" s="33"/>
      <c r="HC948" s="33"/>
      <c r="HD948" s="33"/>
      <c r="HE948" s="33"/>
      <c r="HF948" s="33"/>
      <c r="HG948" s="33"/>
      <c r="HH948" s="33"/>
      <c r="HI948" s="33"/>
      <c r="HJ948" s="33"/>
      <c r="HK948" s="33"/>
      <c r="HL948" s="33"/>
      <c r="HM948" s="33"/>
      <c r="HN948" s="33"/>
      <c r="HO948" s="33"/>
      <c r="HP948" s="33"/>
      <c r="HQ948" s="33"/>
      <c r="HR948" s="33"/>
      <c r="HS948" s="33"/>
      <c r="HT948" s="33"/>
      <c r="HU948" s="33"/>
      <c r="HV948" s="33"/>
      <c r="HW948" s="33"/>
      <c r="HX948" s="33"/>
      <c r="HY948" s="33"/>
      <c r="HZ948" s="33"/>
      <c r="IA948" s="33"/>
      <c r="IB948" s="33"/>
      <c r="IC948" s="33"/>
      <c r="ID948" s="33"/>
      <c r="IE948" s="33"/>
      <c r="IF948" s="33"/>
      <c r="IG948" s="33"/>
      <c r="IH948" s="33"/>
      <c r="II948" s="33"/>
      <c r="IJ948" s="33"/>
      <c r="IK948" s="33"/>
      <c r="IL948" s="33"/>
      <c r="IM948" s="33"/>
      <c r="IN948" s="33"/>
      <c r="IO948" s="33"/>
      <c r="IP948" s="33"/>
      <c r="IQ948" s="33"/>
      <c r="IR948" s="33"/>
      <c r="IS948" s="33"/>
      <c r="IT948" s="33"/>
      <c r="IU948" s="33"/>
      <c r="IV948" s="33"/>
      <c r="IW948" s="33"/>
      <c r="IX948" s="33"/>
    </row>
    <row r="949" spans="1:258" ht="18" x14ac:dyDescent="0.25">
      <c r="A949" s="24">
        <f>LOOKUP(2,1/($A$4:$A948&lt;&gt;""),$A$4:$A948)+1</f>
        <v>941</v>
      </c>
      <c r="B949" s="25"/>
      <c r="C949" s="42"/>
      <c r="D949" s="26" t="str">
        <f ca="1">IFERROR(IF($E949="","",VLOOKUP($E949,'Currency Pairs'!$B$4:$D$1001,3,FALSE)),"")</f>
        <v/>
      </c>
      <c r="E949" s="41" t="str">
        <f ca="1">IFERROR(IF($D949="","",VLOOKUP($D949,'Currency Pairs'!$A$4:$B$1001,2,FALSE)),"")</f>
        <v/>
      </c>
      <c r="F949" s="42"/>
      <c r="G949" s="41"/>
      <c r="H949" s="41"/>
      <c r="I949" s="41"/>
      <c r="J949" s="43" t="str">
        <f t="shared" si="30"/>
        <v/>
      </c>
      <c r="K949" s="76"/>
      <c r="L949" s="41"/>
      <c r="M949" s="44"/>
      <c r="N949" s="45" t="str">
        <f>IF(OR($G949="",$L949=""),"",ROUND(IF($F949="Long",(L949-G949),(G949-L949)) * POWER(10, VLOOKUP($D949,'Currency Pairs'!$A:$C,3,FALSE)),0))</f>
        <v/>
      </c>
      <c r="O949" s="89" t="str">
        <f>IF($P949="","",(($P949+$Q949+$R949)/LOOKUP(2,1/($V$4:$V948&lt;&gt;""),$V$4:$V948)))</f>
        <v/>
      </c>
      <c r="P949" s="46"/>
      <c r="Q949" s="46"/>
      <c r="R949" s="46"/>
      <c r="S949" s="31" t="str">
        <f t="shared" si="31"/>
        <v/>
      </c>
      <c r="T949" s="63"/>
      <c r="U949" s="63"/>
      <c r="V949" s="30" t="str">
        <f>IF($P949="","",$P949+$Q949+LOOKUP(2,1/($V$4:$V948&lt;&gt;""),$V$4:$V948))</f>
        <v/>
      </c>
      <c r="W949" s="31"/>
      <c r="X949" s="31"/>
      <c r="Y949" s="32"/>
      <c r="Z949" s="32"/>
      <c r="AA949" s="32"/>
      <c r="AB949" s="32"/>
      <c r="AC949" s="32"/>
      <c r="AD949" s="32"/>
      <c r="AE949" s="32"/>
      <c r="AF949" s="32"/>
      <c r="AG949" s="32"/>
      <c r="AH949" s="32"/>
      <c r="AI949" s="32"/>
      <c r="AJ949" s="32"/>
      <c r="AK949" s="32"/>
      <c r="AL949" s="32"/>
      <c r="AM949" s="32"/>
      <c r="AN949" s="32"/>
      <c r="AO949" s="32"/>
      <c r="AP949" s="32"/>
      <c r="AQ949" s="32"/>
      <c r="AR949" s="32"/>
      <c r="AS949" s="32"/>
      <c r="AT949" s="32"/>
      <c r="AU949" s="32"/>
      <c r="AV949" s="32"/>
      <c r="AW949" s="32"/>
      <c r="AX949" s="32"/>
      <c r="AY949" s="32"/>
      <c r="AZ949" s="32"/>
      <c r="BA949" s="32"/>
      <c r="BB949" s="32"/>
      <c r="BC949" s="32"/>
      <c r="BD949" s="32"/>
      <c r="BE949" s="32"/>
      <c r="BF949" s="32"/>
      <c r="BG949" s="32"/>
      <c r="BH949" s="32"/>
      <c r="BI949" s="32"/>
      <c r="BJ949" s="32"/>
      <c r="BK949" s="32"/>
      <c r="BL949" s="32"/>
      <c r="BM949" s="32"/>
      <c r="BN949" s="32"/>
      <c r="BO949" s="32"/>
      <c r="BP949" s="32"/>
      <c r="BQ949" s="32"/>
      <c r="BR949" s="32"/>
      <c r="BS949" s="32"/>
      <c r="BT949" s="32"/>
      <c r="BU949" s="32"/>
      <c r="BV949" s="32"/>
      <c r="BW949" s="32"/>
      <c r="BX949" s="32"/>
      <c r="BY949" s="32"/>
      <c r="BZ949" s="32"/>
      <c r="CA949" s="32"/>
      <c r="CB949" s="32"/>
      <c r="CC949" s="32"/>
      <c r="CD949" s="32"/>
      <c r="CE949" s="32"/>
      <c r="CF949" s="32"/>
      <c r="CG949" s="32"/>
      <c r="CH949" s="32"/>
      <c r="CI949" s="32"/>
      <c r="CJ949" s="32"/>
      <c r="CK949" s="32"/>
      <c r="CL949" s="32"/>
      <c r="CM949" s="32"/>
      <c r="CN949" s="32"/>
      <c r="CO949" s="32"/>
      <c r="CP949" s="32"/>
      <c r="CQ949" s="32"/>
      <c r="CR949" s="32"/>
      <c r="CS949" s="32"/>
      <c r="CT949" s="32"/>
      <c r="CU949" s="32"/>
      <c r="CV949" s="32"/>
      <c r="CW949" s="32"/>
      <c r="CX949" s="32"/>
      <c r="CY949" s="32"/>
      <c r="CZ949" s="32"/>
      <c r="DA949" s="32"/>
      <c r="DB949" s="32"/>
      <c r="DC949" s="32"/>
      <c r="DD949" s="32"/>
      <c r="DE949" s="32"/>
      <c r="DF949" s="32"/>
      <c r="DG949" s="32"/>
      <c r="DH949" s="32"/>
      <c r="DI949" s="32"/>
      <c r="DJ949" s="32"/>
      <c r="DK949" s="32"/>
      <c r="DL949" s="32"/>
      <c r="DM949" s="32"/>
      <c r="DN949" s="32"/>
      <c r="DO949" s="32"/>
      <c r="DP949" s="32"/>
      <c r="DQ949" s="32"/>
      <c r="DR949" s="32"/>
      <c r="DS949" s="32"/>
      <c r="DT949" s="32"/>
      <c r="DU949" s="32"/>
      <c r="DV949" s="32"/>
      <c r="DW949" s="32"/>
      <c r="DX949" s="32"/>
      <c r="DY949" s="32"/>
      <c r="DZ949" s="32"/>
      <c r="EA949" s="32"/>
      <c r="EB949" s="32"/>
      <c r="EC949" s="32"/>
      <c r="ED949" s="32"/>
      <c r="EE949" s="32"/>
      <c r="EF949" s="32"/>
      <c r="EG949" s="32"/>
      <c r="EH949" s="32"/>
      <c r="EI949" s="32"/>
      <c r="EJ949" s="32"/>
      <c r="EK949" s="32"/>
      <c r="EL949" s="32"/>
      <c r="EM949" s="32"/>
      <c r="EN949" s="32"/>
      <c r="EO949" s="32"/>
      <c r="EP949" s="32"/>
      <c r="EQ949" s="32"/>
      <c r="ER949" s="32"/>
      <c r="ES949" s="32"/>
      <c r="ET949" s="32"/>
      <c r="EU949" s="32"/>
      <c r="EV949" s="32"/>
      <c r="EW949" s="32"/>
      <c r="EX949" s="32"/>
      <c r="EY949" s="32"/>
      <c r="EZ949" s="32"/>
      <c r="FA949" s="32"/>
      <c r="FB949" s="32"/>
      <c r="FC949" s="32"/>
      <c r="FD949" s="32"/>
      <c r="FE949" s="32"/>
      <c r="FF949" s="32"/>
      <c r="FG949" s="32"/>
      <c r="FH949" s="32"/>
      <c r="FI949" s="32"/>
      <c r="FJ949" s="32"/>
      <c r="FK949" s="32"/>
      <c r="FL949" s="32"/>
      <c r="FM949" s="32"/>
      <c r="FN949" s="32"/>
      <c r="FO949" s="32"/>
      <c r="FP949" s="32"/>
      <c r="FQ949" s="32"/>
      <c r="FR949" s="32"/>
      <c r="FS949" s="32"/>
      <c r="FT949" s="32"/>
      <c r="FU949" s="32"/>
      <c r="FV949" s="32"/>
      <c r="FW949" s="32"/>
      <c r="FX949" s="32"/>
      <c r="FY949" s="32"/>
      <c r="FZ949" s="32"/>
      <c r="GA949" s="32"/>
      <c r="GB949" s="32"/>
      <c r="GC949" s="32"/>
      <c r="GD949" s="32"/>
      <c r="GE949" s="32"/>
      <c r="GF949" s="32"/>
      <c r="GG949" s="32"/>
      <c r="GH949" s="32"/>
      <c r="GI949" s="32"/>
      <c r="GJ949" s="32"/>
      <c r="GK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</row>
    <row r="950" spans="1:258" ht="18" x14ac:dyDescent="0.25">
      <c r="A950" s="33">
        <f>LOOKUP(2,1/($A$4:$A949&lt;&gt;""),$A$4:$A949)+1</f>
        <v>942</v>
      </c>
      <c r="B950" s="34"/>
      <c r="C950" s="48"/>
      <c r="D950" s="35" t="str">
        <f ca="1">IFERROR(IF($E950="","",VLOOKUP($E950,'Currency Pairs'!$B$4:$D$1001,3,FALSE)),"")</f>
        <v/>
      </c>
      <c r="E950" s="47" t="str">
        <f ca="1">IFERROR(IF($D950="","",VLOOKUP($D950,'Currency Pairs'!$A$4:$B$1001,2,FALSE)),"")</f>
        <v/>
      </c>
      <c r="F950" s="48"/>
      <c r="G950" s="47"/>
      <c r="H950" s="47"/>
      <c r="I950" s="47"/>
      <c r="J950" s="49" t="str">
        <f t="shared" si="30"/>
        <v/>
      </c>
      <c r="K950" s="77"/>
      <c r="L950" s="47"/>
      <c r="M950" s="50"/>
      <c r="N950" s="51" t="str">
        <f>IF(OR($G950="",$L950=""),"",ROUND(IF($F950="Long",(L950-G950),(G950-L950)) * POWER(10, VLOOKUP($D950,'Currency Pairs'!$A:$C,3,FALSE)),0))</f>
        <v/>
      </c>
      <c r="O950" s="93" t="str">
        <f>IF($P950="","",(($P950+$Q950+$R950)/LOOKUP(2,1/($V$4:$V949&lt;&gt;""),$V$4:$V949)))</f>
        <v/>
      </c>
      <c r="P950" s="52"/>
      <c r="Q950" s="52"/>
      <c r="R950" s="52"/>
      <c r="S950" s="40" t="str">
        <f t="shared" si="31"/>
        <v/>
      </c>
      <c r="T950" s="64"/>
      <c r="U950" s="64"/>
      <c r="V950" s="39" t="str">
        <f>IF($P950="","",$P950+$Q950+LOOKUP(2,1/($V$4:$V949&lt;&gt;""),$V$4:$V949))</f>
        <v/>
      </c>
      <c r="W950" s="40"/>
      <c r="X950" s="40"/>
      <c r="Y950" s="33"/>
      <c r="Z950" s="33"/>
      <c r="AA950" s="33"/>
      <c r="AB950" s="33"/>
      <c r="AC950" s="33"/>
      <c r="AD950" s="33"/>
      <c r="AE950" s="33"/>
      <c r="AF950" s="33"/>
      <c r="AG950" s="33"/>
      <c r="AH950" s="33"/>
      <c r="AI950" s="33"/>
      <c r="AJ950" s="33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  <c r="BY950" s="33"/>
      <c r="BZ950" s="33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  <c r="CY950" s="33"/>
      <c r="CZ950" s="33"/>
      <c r="DA950" s="33"/>
      <c r="DB950" s="33"/>
      <c r="DC950" s="33"/>
      <c r="DD950" s="33"/>
      <c r="DE950" s="33"/>
      <c r="DF950" s="33"/>
      <c r="DG950" s="33"/>
      <c r="DH950" s="33"/>
      <c r="DI950" s="33"/>
      <c r="DJ950" s="33"/>
      <c r="DK950" s="33"/>
      <c r="DL950" s="33"/>
      <c r="DM950" s="33"/>
      <c r="DN950" s="33"/>
      <c r="DO950" s="33"/>
      <c r="DP950" s="33"/>
      <c r="DQ950" s="33"/>
      <c r="DR950" s="33"/>
      <c r="DS950" s="33"/>
      <c r="DT950" s="33"/>
      <c r="DU950" s="33"/>
      <c r="DV950" s="33"/>
      <c r="DW950" s="33"/>
      <c r="DX950" s="33"/>
      <c r="DY950" s="33"/>
      <c r="DZ950" s="33"/>
      <c r="EA950" s="33"/>
      <c r="EB950" s="33"/>
      <c r="EC950" s="33"/>
      <c r="ED950" s="33"/>
      <c r="EE950" s="33"/>
      <c r="EF950" s="33"/>
      <c r="EG950" s="33"/>
      <c r="EH950" s="33"/>
      <c r="EI950" s="33"/>
      <c r="EJ950" s="33"/>
      <c r="EK950" s="33"/>
      <c r="EL950" s="33"/>
      <c r="EM950" s="33"/>
      <c r="EN950" s="33"/>
      <c r="EO950" s="33"/>
      <c r="EP950" s="33"/>
      <c r="EQ950" s="33"/>
      <c r="ER950" s="33"/>
      <c r="ES950" s="33"/>
      <c r="ET950" s="33"/>
      <c r="EU950" s="33"/>
      <c r="EV950" s="33"/>
      <c r="EW950" s="33"/>
      <c r="EX950" s="33"/>
      <c r="EY950" s="33"/>
      <c r="EZ950" s="33"/>
      <c r="FA950" s="33"/>
      <c r="FB950" s="33"/>
      <c r="FC950" s="33"/>
      <c r="FD950" s="33"/>
      <c r="FE950" s="33"/>
      <c r="FF950" s="33"/>
      <c r="FG950" s="33"/>
      <c r="FH950" s="33"/>
      <c r="FI950" s="33"/>
      <c r="FJ950" s="33"/>
      <c r="FK950" s="33"/>
      <c r="FL950" s="33"/>
      <c r="FM950" s="33"/>
      <c r="FN950" s="33"/>
      <c r="FO950" s="33"/>
      <c r="FP950" s="33"/>
      <c r="FQ950" s="33"/>
      <c r="FR950" s="33"/>
      <c r="FS950" s="33"/>
      <c r="FT950" s="33"/>
      <c r="FU950" s="33"/>
      <c r="FV950" s="33"/>
      <c r="FW950" s="33"/>
      <c r="FX950" s="33"/>
      <c r="FY950" s="33"/>
      <c r="FZ950" s="33"/>
      <c r="GA950" s="33"/>
      <c r="GB950" s="33"/>
      <c r="GC950" s="33"/>
      <c r="GD950" s="33"/>
      <c r="GE950" s="33"/>
      <c r="GF950" s="33"/>
      <c r="GG950" s="33"/>
      <c r="GH950" s="33"/>
      <c r="GI950" s="33"/>
      <c r="GJ950" s="33"/>
      <c r="GK950" s="33"/>
      <c r="GL950" s="33"/>
      <c r="GM950" s="33"/>
      <c r="GN950" s="33"/>
      <c r="GO950" s="33"/>
      <c r="GP950" s="33"/>
      <c r="GQ950" s="33"/>
      <c r="GR950" s="33"/>
      <c r="GS950" s="33"/>
      <c r="GT950" s="33"/>
      <c r="GU950" s="33"/>
      <c r="GV950" s="33"/>
      <c r="GW950" s="33"/>
      <c r="GX950" s="33"/>
      <c r="GY950" s="33"/>
      <c r="GZ950" s="33"/>
      <c r="HA950" s="33"/>
      <c r="HB950" s="33"/>
      <c r="HC950" s="33"/>
      <c r="HD950" s="33"/>
      <c r="HE950" s="33"/>
      <c r="HF950" s="33"/>
      <c r="HG950" s="33"/>
      <c r="HH950" s="33"/>
      <c r="HI950" s="33"/>
      <c r="HJ950" s="33"/>
      <c r="HK950" s="33"/>
      <c r="HL950" s="33"/>
      <c r="HM950" s="33"/>
      <c r="HN950" s="33"/>
      <c r="HO950" s="33"/>
      <c r="HP950" s="33"/>
      <c r="HQ950" s="33"/>
      <c r="HR950" s="33"/>
      <c r="HS950" s="33"/>
      <c r="HT950" s="33"/>
      <c r="HU950" s="33"/>
      <c r="HV950" s="33"/>
      <c r="HW950" s="33"/>
      <c r="HX950" s="33"/>
      <c r="HY950" s="33"/>
      <c r="HZ950" s="33"/>
      <c r="IA950" s="33"/>
      <c r="IB950" s="33"/>
      <c r="IC950" s="33"/>
      <c r="ID950" s="33"/>
      <c r="IE950" s="33"/>
      <c r="IF950" s="33"/>
      <c r="IG950" s="33"/>
      <c r="IH950" s="33"/>
      <c r="II950" s="33"/>
      <c r="IJ950" s="33"/>
      <c r="IK950" s="33"/>
      <c r="IL950" s="33"/>
      <c r="IM950" s="33"/>
      <c r="IN950" s="33"/>
      <c r="IO950" s="33"/>
      <c r="IP950" s="33"/>
      <c r="IQ950" s="33"/>
      <c r="IR950" s="33"/>
      <c r="IS950" s="33"/>
      <c r="IT950" s="33"/>
      <c r="IU950" s="33"/>
      <c r="IV950" s="33"/>
      <c r="IW950" s="33"/>
      <c r="IX950" s="33"/>
    </row>
    <row r="951" spans="1:258" ht="18" x14ac:dyDescent="0.25">
      <c r="A951" s="24">
        <f>LOOKUP(2,1/($A$4:$A950&lt;&gt;""),$A$4:$A950)+1</f>
        <v>943</v>
      </c>
      <c r="B951" s="25"/>
      <c r="C951" s="42"/>
      <c r="D951" s="26" t="str">
        <f ca="1">IFERROR(IF($E951="","",VLOOKUP($E951,'Currency Pairs'!$B$4:$D$1001,3,FALSE)),"")</f>
        <v/>
      </c>
      <c r="E951" s="41" t="str">
        <f ca="1">IFERROR(IF($D951="","",VLOOKUP($D951,'Currency Pairs'!$A$4:$B$1001,2,FALSE)),"")</f>
        <v/>
      </c>
      <c r="F951" s="42"/>
      <c r="G951" s="41"/>
      <c r="H951" s="41"/>
      <c r="I951" s="41"/>
      <c r="J951" s="43" t="str">
        <f t="shared" si="30"/>
        <v/>
      </c>
      <c r="K951" s="76"/>
      <c r="L951" s="41"/>
      <c r="M951" s="44"/>
      <c r="N951" s="45" t="str">
        <f>IF(OR($G951="",$L951=""),"",ROUND(IF($F951="Long",(L951-G951),(G951-L951)) * POWER(10, VLOOKUP($D951,'Currency Pairs'!$A:$C,3,FALSE)),0))</f>
        <v/>
      </c>
      <c r="O951" s="89" t="str">
        <f>IF($P951="","",(($P951+$Q951+$R951)/LOOKUP(2,1/($V$4:$V950&lt;&gt;""),$V$4:$V950)))</f>
        <v/>
      </c>
      <c r="P951" s="46"/>
      <c r="Q951" s="46"/>
      <c r="R951" s="46"/>
      <c r="S951" s="31" t="str">
        <f t="shared" si="31"/>
        <v/>
      </c>
      <c r="T951" s="63"/>
      <c r="U951" s="63"/>
      <c r="V951" s="30" t="str">
        <f>IF($P951="","",$P951+$Q951+LOOKUP(2,1/($V$4:$V950&lt;&gt;""),$V$4:$V950))</f>
        <v/>
      </c>
      <c r="W951" s="31"/>
      <c r="X951" s="31"/>
      <c r="Y951" s="32"/>
      <c r="Z951" s="32"/>
      <c r="AA951" s="32"/>
      <c r="AB951" s="32"/>
      <c r="AC951" s="32"/>
      <c r="AD951" s="32"/>
      <c r="AE951" s="32"/>
      <c r="AF951" s="32"/>
      <c r="AG951" s="32"/>
      <c r="AH951" s="32"/>
      <c r="AI951" s="32"/>
      <c r="AJ951" s="32"/>
      <c r="AK951" s="32"/>
      <c r="AL951" s="32"/>
      <c r="AM951" s="32"/>
      <c r="AN951" s="32"/>
      <c r="AO951" s="32"/>
      <c r="AP951" s="32"/>
      <c r="AQ951" s="32"/>
      <c r="AR951" s="32"/>
      <c r="AS951" s="32"/>
      <c r="AT951" s="32"/>
      <c r="AU951" s="32"/>
      <c r="AV951" s="32"/>
      <c r="AW951" s="32"/>
      <c r="AX951" s="32"/>
      <c r="AY951" s="32"/>
      <c r="AZ951" s="32"/>
      <c r="BA951" s="32"/>
      <c r="BB951" s="32"/>
      <c r="BC951" s="32"/>
      <c r="BD951" s="32"/>
      <c r="BE951" s="32"/>
      <c r="BF951" s="32"/>
      <c r="BG951" s="32"/>
      <c r="BH951" s="32"/>
      <c r="BI951" s="32"/>
      <c r="BJ951" s="32"/>
      <c r="BK951" s="32"/>
      <c r="BL951" s="32"/>
      <c r="BM951" s="32"/>
      <c r="BN951" s="32"/>
      <c r="BO951" s="32"/>
      <c r="BP951" s="32"/>
      <c r="BQ951" s="32"/>
      <c r="BR951" s="32"/>
      <c r="BS951" s="32"/>
      <c r="BT951" s="32"/>
      <c r="BU951" s="32"/>
      <c r="BV951" s="32"/>
      <c r="BW951" s="32"/>
      <c r="BX951" s="32"/>
      <c r="BY951" s="32"/>
      <c r="BZ951" s="32"/>
      <c r="CA951" s="32"/>
      <c r="CB951" s="32"/>
      <c r="CC951" s="32"/>
      <c r="CD951" s="32"/>
      <c r="CE951" s="32"/>
      <c r="CF951" s="32"/>
      <c r="CG951" s="32"/>
      <c r="CH951" s="32"/>
      <c r="CI951" s="32"/>
      <c r="CJ951" s="32"/>
      <c r="CK951" s="32"/>
      <c r="CL951" s="32"/>
      <c r="CM951" s="32"/>
      <c r="CN951" s="32"/>
      <c r="CO951" s="32"/>
      <c r="CP951" s="32"/>
      <c r="CQ951" s="32"/>
      <c r="CR951" s="32"/>
      <c r="CS951" s="32"/>
      <c r="CT951" s="32"/>
      <c r="CU951" s="32"/>
      <c r="CV951" s="32"/>
      <c r="CW951" s="32"/>
      <c r="CX951" s="32"/>
      <c r="CY951" s="32"/>
      <c r="CZ951" s="32"/>
      <c r="DA951" s="32"/>
      <c r="DB951" s="32"/>
      <c r="DC951" s="32"/>
      <c r="DD951" s="32"/>
      <c r="DE951" s="32"/>
      <c r="DF951" s="32"/>
      <c r="DG951" s="32"/>
      <c r="DH951" s="32"/>
      <c r="DI951" s="32"/>
      <c r="DJ951" s="32"/>
      <c r="DK951" s="32"/>
      <c r="DL951" s="32"/>
      <c r="DM951" s="32"/>
      <c r="DN951" s="32"/>
      <c r="DO951" s="32"/>
      <c r="DP951" s="32"/>
      <c r="DQ951" s="32"/>
      <c r="DR951" s="32"/>
      <c r="DS951" s="32"/>
      <c r="DT951" s="32"/>
      <c r="DU951" s="32"/>
      <c r="DV951" s="32"/>
      <c r="DW951" s="32"/>
      <c r="DX951" s="32"/>
      <c r="DY951" s="32"/>
      <c r="DZ951" s="32"/>
      <c r="EA951" s="32"/>
      <c r="EB951" s="32"/>
      <c r="EC951" s="32"/>
      <c r="ED951" s="32"/>
      <c r="EE951" s="32"/>
      <c r="EF951" s="32"/>
      <c r="EG951" s="32"/>
      <c r="EH951" s="32"/>
      <c r="EI951" s="32"/>
      <c r="EJ951" s="32"/>
      <c r="EK951" s="32"/>
      <c r="EL951" s="32"/>
      <c r="EM951" s="32"/>
      <c r="EN951" s="32"/>
      <c r="EO951" s="32"/>
      <c r="EP951" s="32"/>
      <c r="EQ951" s="32"/>
      <c r="ER951" s="32"/>
      <c r="ES951" s="32"/>
      <c r="ET951" s="32"/>
      <c r="EU951" s="32"/>
      <c r="EV951" s="32"/>
      <c r="EW951" s="32"/>
      <c r="EX951" s="32"/>
      <c r="EY951" s="32"/>
      <c r="EZ951" s="32"/>
      <c r="FA951" s="32"/>
      <c r="FB951" s="32"/>
      <c r="FC951" s="32"/>
      <c r="FD951" s="32"/>
      <c r="FE951" s="32"/>
      <c r="FF951" s="32"/>
      <c r="FG951" s="32"/>
      <c r="FH951" s="32"/>
      <c r="FI951" s="32"/>
      <c r="FJ951" s="32"/>
      <c r="FK951" s="32"/>
      <c r="FL951" s="32"/>
      <c r="FM951" s="32"/>
      <c r="FN951" s="32"/>
      <c r="FO951" s="32"/>
      <c r="FP951" s="32"/>
      <c r="FQ951" s="32"/>
      <c r="FR951" s="32"/>
      <c r="FS951" s="32"/>
      <c r="FT951" s="32"/>
      <c r="FU951" s="32"/>
      <c r="FV951" s="32"/>
      <c r="FW951" s="32"/>
      <c r="FX951" s="32"/>
      <c r="FY951" s="32"/>
      <c r="FZ951" s="32"/>
      <c r="GA951" s="32"/>
      <c r="GB951" s="32"/>
      <c r="GC951" s="32"/>
      <c r="GD951" s="32"/>
      <c r="GE951" s="32"/>
      <c r="GF951" s="32"/>
      <c r="GG951" s="32"/>
      <c r="GH951" s="32"/>
      <c r="GI951" s="32"/>
      <c r="GJ951" s="32"/>
      <c r="GK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</row>
    <row r="952" spans="1:258" ht="18" x14ac:dyDescent="0.25">
      <c r="A952" s="33">
        <f>LOOKUP(2,1/($A$4:$A951&lt;&gt;""),$A$4:$A951)+1</f>
        <v>944</v>
      </c>
      <c r="B952" s="34"/>
      <c r="C952" s="48"/>
      <c r="D952" s="35" t="str">
        <f ca="1">IFERROR(IF($E952="","",VLOOKUP($E952,'Currency Pairs'!$B$4:$D$1001,3,FALSE)),"")</f>
        <v/>
      </c>
      <c r="E952" s="47" t="str">
        <f ca="1">IFERROR(IF($D952="","",VLOOKUP($D952,'Currency Pairs'!$A$4:$B$1001,2,FALSE)),"")</f>
        <v/>
      </c>
      <c r="F952" s="48"/>
      <c r="G952" s="47"/>
      <c r="H952" s="47"/>
      <c r="I952" s="47"/>
      <c r="J952" s="49" t="str">
        <f t="shared" si="30"/>
        <v/>
      </c>
      <c r="K952" s="77"/>
      <c r="L952" s="47"/>
      <c r="M952" s="50"/>
      <c r="N952" s="51" t="str">
        <f>IF(OR($G952="",$L952=""),"",ROUND(IF($F952="Long",(L952-G952),(G952-L952)) * POWER(10, VLOOKUP($D952,'Currency Pairs'!$A:$C,3,FALSE)),0))</f>
        <v/>
      </c>
      <c r="O952" s="93" t="str">
        <f>IF($P952="","",(($P952+$Q952+$R952)/LOOKUP(2,1/($V$4:$V951&lt;&gt;""),$V$4:$V951)))</f>
        <v/>
      </c>
      <c r="P952" s="52"/>
      <c r="Q952" s="52"/>
      <c r="R952" s="52"/>
      <c r="S952" s="40" t="str">
        <f t="shared" si="31"/>
        <v/>
      </c>
      <c r="T952" s="64"/>
      <c r="U952" s="64"/>
      <c r="V952" s="39" t="str">
        <f>IF($P952="","",$P952+$Q952+LOOKUP(2,1/($V$4:$V951&lt;&gt;""),$V$4:$V951))</f>
        <v/>
      </c>
      <c r="W952" s="40"/>
      <c r="X952" s="40"/>
      <c r="Y952" s="33"/>
      <c r="Z952" s="33"/>
      <c r="AA952" s="33"/>
      <c r="AB952" s="33"/>
      <c r="AC952" s="33"/>
      <c r="AD952" s="33"/>
      <c r="AE952" s="33"/>
      <c r="AF952" s="33"/>
      <c r="AG952" s="33"/>
      <c r="AH952" s="33"/>
      <c r="AI952" s="33"/>
      <c r="AJ952" s="33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  <c r="CY952" s="33"/>
      <c r="CZ952" s="33"/>
      <c r="DA952" s="33"/>
      <c r="DB952" s="33"/>
      <c r="DC952" s="33"/>
      <c r="DD952" s="33"/>
      <c r="DE952" s="33"/>
      <c r="DF952" s="33"/>
      <c r="DG952" s="33"/>
      <c r="DH952" s="33"/>
      <c r="DI952" s="33"/>
      <c r="DJ952" s="33"/>
      <c r="DK952" s="33"/>
      <c r="DL952" s="33"/>
      <c r="DM952" s="33"/>
      <c r="DN952" s="33"/>
      <c r="DO952" s="33"/>
      <c r="DP952" s="33"/>
      <c r="DQ952" s="33"/>
      <c r="DR952" s="33"/>
      <c r="DS952" s="33"/>
      <c r="DT952" s="33"/>
      <c r="DU952" s="33"/>
      <c r="DV952" s="33"/>
      <c r="DW952" s="33"/>
      <c r="DX952" s="33"/>
      <c r="DY952" s="33"/>
      <c r="DZ952" s="33"/>
      <c r="EA952" s="33"/>
      <c r="EB952" s="33"/>
      <c r="EC952" s="33"/>
      <c r="ED952" s="33"/>
      <c r="EE952" s="33"/>
      <c r="EF952" s="33"/>
      <c r="EG952" s="33"/>
      <c r="EH952" s="33"/>
      <c r="EI952" s="33"/>
      <c r="EJ952" s="33"/>
      <c r="EK952" s="33"/>
      <c r="EL952" s="33"/>
      <c r="EM952" s="33"/>
      <c r="EN952" s="33"/>
      <c r="EO952" s="33"/>
      <c r="EP952" s="33"/>
      <c r="EQ952" s="33"/>
      <c r="ER952" s="33"/>
      <c r="ES952" s="33"/>
      <c r="ET952" s="33"/>
      <c r="EU952" s="33"/>
      <c r="EV952" s="33"/>
      <c r="EW952" s="33"/>
      <c r="EX952" s="33"/>
      <c r="EY952" s="33"/>
      <c r="EZ952" s="33"/>
      <c r="FA952" s="33"/>
      <c r="FB952" s="33"/>
      <c r="FC952" s="33"/>
      <c r="FD952" s="33"/>
      <c r="FE952" s="33"/>
      <c r="FF952" s="33"/>
      <c r="FG952" s="33"/>
      <c r="FH952" s="33"/>
      <c r="FI952" s="33"/>
      <c r="FJ952" s="33"/>
      <c r="FK952" s="33"/>
      <c r="FL952" s="33"/>
      <c r="FM952" s="33"/>
      <c r="FN952" s="33"/>
      <c r="FO952" s="33"/>
      <c r="FP952" s="33"/>
      <c r="FQ952" s="33"/>
      <c r="FR952" s="33"/>
      <c r="FS952" s="33"/>
      <c r="FT952" s="33"/>
      <c r="FU952" s="33"/>
      <c r="FV952" s="33"/>
      <c r="FW952" s="33"/>
      <c r="FX952" s="33"/>
      <c r="FY952" s="33"/>
      <c r="FZ952" s="33"/>
      <c r="GA952" s="33"/>
      <c r="GB952" s="33"/>
      <c r="GC952" s="33"/>
      <c r="GD952" s="33"/>
      <c r="GE952" s="33"/>
      <c r="GF952" s="33"/>
      <c r="GG952" s="33"/>
      <c r="GH952" s="33"/>
      <c r="GI952" s="33"/>
      <c r="GJ952" s="33"/>
      <c r="GK952" s="33"/>
      <c r="GL952" s="33"/>
      <c r="GM952" s="33"/>
      <c r="GN952" s="33"/>
      <c r="GO952" s="33"/>
      <c r="GP952" s="33"/>
      <c r="GQ952" s="33"/>
      <c r="GR952" s="33"/>
      <c r="GS952" s="33"/>
      <c r="GT952" s="33"/>
      <c r="GU952" s="33"/>
      <c r="GV952" s="33"/>
      <c r="GW952" s="33"/>
      <c r="GX952" s="33"/>
      <c r="GY952" s="33"/>
      <c r="GZ952" s="33"/>
      <c r="HA952" s="33"/>
      <c r="HB952" s="33"/>
      <c r="HC952" s="33"/>
      <c r="HD952" s="33"/>
      <c r="HE952" s="33"/>
      <c r="HF952" s="33"/>
      <c r="HG952" s="33"/>
      <c r="HH952" s="33"/>
      <c r="HI952" s="33"/>
      <c r="HJ952" s="33"/>
      <c r="HK952" s="33"/>
      <c r="HL952" s="33"/>
      <c r="HM952" s="33"/>
      <c r="HN952" s="33"/>
      <c r="HO952" s="33"/>
      <c r="HP952" s="33"/>
      <c r="HQ952" s="33"/>
      <c r="HR952" s="33"/>
      <c r="HS952" s="33"/>
      <c r="HT952" s="33"/>
      <c r="HU952" s="33"/>
      <c r="HV952" s="33"/>
      <c r="HW952" s="33"/>
      <c r="HX952" s="33"/>
      <c r="HY952" s="33"/>
      <c r="HZ952" s="33"/>
      <c r="IA952" s="33"/>
      <c r="IB952" s="33"/>
      <c r="IC952" s="33"/>
      <c r="ID952" s="33"/>
      <c r="IE952" s="33"/>
      <c r="IF952" s="33"/>
      <c r="IG952" s="33"/>
      <c r="IH952" s="33"/>
      <c r="II952" s="33"/>
      <c r="IJ952" s="33"/>
      <c r="IK952" s="33"/>
      <c r="IL952" s="33"/>
      <c r="IM952" s="33"/>
      <c r="IN952" s="33"/>
      <c r="IO952" s="33"/>
      <c r="IP952" s="33"/>
      <c r="IQ952" s="33"/>
      <c r="IR952" s="33"/>
      <c r="IS952" s="33"/>
      <c r="IT952" s="33"/>
      <c r="IU952" s="33"/>
      <c r="IV952" s="33"/>
      <c r="IW952" s="33"/>
      <c r="IX952" s="33"/>
    </row>
    <row r="953" spans="1:258" ht="18" x14ac:dyDescent="0.25">
      <c r="A953" s="24">
        <f>LOOKUP(2,1/($A$4:$A952&lt;&gt;""),$A$4:$A952)+1</f>
        <v>945</v>
      </c>
      <c r="B953" s="25"/>
      <c r="C953" s="42"/>
      <c r="D953" s="26" t="str">
        <f ca="1">IFERROR(IF($E953="","",VLOOKUP($E953,'Currency Pairs'!$B$4:$D$1001,3,FALSE)),"")</f>
        <v/>
      </c>
      <c r="E953" s="41" t="str">
        <f ca="1">IFERROR(IF($D953="","",VLOOKUP($D953,'Currency Pairs'!$A$4:$B$1001,2,FALSE)),"")</f>
        <v/>
      </c>
      <c r="F953" s="42"/>
      <c r="G953" s="41"/>
      <c r="H953" s="41"/>
      <c r="I953" s="41"/>
      <c r="J953" s="43" t="str">
        <f t="shared" si="30"/>
        <v/>
      </c>
      <c r="K953" s="76"/>
      <c r="L953" s="41"/>
      <c r="M953" s="44"/>
      <c r="N953" s="45" t="str">
        <f>IF(OR($G953="",$L953=""),"",ROUND(IF($F953="Long",(L953-G953),(G953-L953)) * POWER(10, VLOOKUP($D953,'Currency Pairs'!$A:$C,3,FALSE)),0))</f>
        <v/>
      </c>
      <c r="O953" s="89" t="str">
        <f>IF($P953="","",(($P953+$Q953+$R953)/LOOKUP(2,1/($V$4:$V952&lt;&gt;""),$V$4:$V952)))</f>
        <v/>
      </c>
      <c r="P953" s="46"/>
      <c r="Q953" s="46"/>
      <c r="R953" s="46"/>
      <c r="S953" s="31" t="str">
        <f t="shared" si="31"/>
        <v/>
      </c>
      <c r="T953" s="63"/>
      <c r="U953" s="63"/>
      <c r="V953" s="30" t="str">
        <f>IF($P953="","",$P953+$Q953+LOOKUP(2,1/($V$4:$V952&lt;&gt;""),$V$4:$V952))</f>
        <v/>
      </c>
      <c r="W953" s="31"/>
      <c r="X953" s="31"/>
      <c r="Y953" s="32"/>
      <c r="Z953" s="32"/>
      <c r="AA953" s="32"/>
      <c r="AB953" s="32"/>
      <c r="AC953" s="32"/>
      <c r="AD953" s="32"/>
      <c r="AE953" s="32"/>
      <c r="AF953" s="32"/>
      <c r="AG953" s="32"/>
      <c r="AH953" s="32"/>
      <c r="AI953" s="32"/>
      <c r="AJ953" s="32"/>
      <c r="AK953" s="32"/>
      <c r="AL953" s="32"/>
      <c r="AM953" s="32"/>
      <c r="AN953" s="32"/>
      <c r="AO953" s="32"/>
      <c r="AP953" s="32"/>
      <c r="AQ953" s="32"/>
      <c r="AR953" s="32"/>
      <c r="AS953" s="32"/>
      <c r="AT953" s="32"/>
      <c r="AU953" s="32"/>
      <c r="AV953" s="32"/>
      <c r="AW953" s="32"/>
      <c r="AX953" s="32"/>
      <c r="AY953" s="32"/>
      <c r="AZ953" s="32"/>
      <c r="BA953" s="32"/>
      <c r="BB953" s="32"/>
      <c r="BC953" s="32"/>
      <c r="BD953" s="32"/>
      <c r="BE953" s="32"/>
      <c r="BF953" s="32"/>
      <c r="BG953" s="32"/>
      <c r="BH953" s="32"/>
      <c r="BI953" s="32"/>
      <c r="BJ953" s="32"/>
      <c r="BK953" s="32"/>
      <c r="BL953" s="32"/>
      <c r="BM953" s="32"/>
      <c r="BN953" s="32"/>
      <c r="BO953" s="32"/>
      <c r="BP953" s="32"/>
      <c r="BQ953" s="32"/>
      <c r="BR953" s="32"/>
      <c r="BS953" s="32"/>
      <c r="BT953" s="32"/>
      <c r="BU953" s="32"/>
      <c r="BV953" s="32"/>
      <c r="BW953" s="32"/>
      <c r="BX953" s="32"/>
      <c r="BY953" s="32"/>
      <c r="BZ953" s="32"/>
      <c r="CA953" s="32"/>
      <c r="CB953" s="32"/>
      <c r="CC953" s="32"/>
      <c r="CD953" s="32"/>
      <c r="CE953" s="32"/>
      <c r="CF953" s="32"/>
      <c r="CG953" s="32"/>
      <c r="CH953" s="32"/>
      <c r="CI953" s="32"/>
      <c r="CJ953" s="32"/>
      <c r="CK953" s="32"/>
      <c r="CL953" s="32"/>
      <c r="CM953" s="32"/>
      <c r="CN953" s="32"/>
      <c r="CO953" s="32"/>
      <c r="CP953" s="32"/>
      <c r="CQ953" s="32"/>
      <c r="CR953" s="32"/>
      <c r="CS953" s="32"/>
      <c r="CT953" s="32"/>
      <c r="CU953" s="32"/>
      <c r="CV953" s="32"/>
      <c r="CW953" s="32"/>
      <c r="CX953" s="32"/>
      <c r="CY953" s="32"/>
      <c r="CZ953" s="32"/>
      <c r="DA953" s="32"/>
      <c r="DB953" s="32"/>
      <c r="DC953" s="32"/>
      <c r="DD953" s="32"/>
      <c r="DE953" s="32"/>
      <c r="DF953" s="32"/>
      <c r="DG953" s="32"/>
      <c r="DH953" s="32"/>
      <c r="DI953" s="32"/>
      <c r="DJ953" s="32"/>
      <c r="DK953" s="32"/>
      <c r="DL953" s="32"/>
      <c r="DM953" s="32"/>
      <c r="DN953" s="32"/>
      <c r="DO953" s="32"/>
      <c r="DP953" s="32"/>
      <c r="DQ953" s="32"/>
      <c r="DR953" s="32"/>
      <c r="DS953" s="32"/>
      <c r="DT953" s="32"/>
      <c r="DU953" s="32"/>
      <c r="DV953" s="32"/>
      <c r="DW953" s="32"/>
      <c r="DX953" s="32"/>
      <c r="DY953" s="32"/>
      <c r="DZ953" s="32"/>
      <c r="EA953" s="32"/>
      <c r="EB953" s="32"/>
      <c r="EC953" s="32"/>
      <c r="ED953" s="32"/>
      <c r="EE953" s="32"/>
      <c r="EF953" s="32"/>
      <c r="EG953" s="32"/>
      <c r="EH953" s="32"/>
      <c r="EI953" s="32"/>
      <c r="EJ953" s="32"/>
      <c r="EK953" s="32"/>
      <c r="EL953" s="32"/>
      <c r="EM953" s="32"/>
      <c r="EN953" s="32"/>
      <c r="EO953" s="32"/>
      <c r="EP953" s="32"/>
      <c r="EQ953" s="32"/>
      <c r="ER953" s="32"/>
      <c r="ES953" s="32"/>
      <c r="ET953" s="32"/>
      <c r="EU953" s="32"/>
      <c r="EV953" s="32"/>
      <c r="EW953" s="32"/>
      <c r="EX953" s="32"/>
      <c r="EY953" s="32"/>
      <c r="EZ953" s="32"/>
      <c r="FA953" s="32"/>
      <c r="FB953" s="32"/>
      <c r="FC953" s="32"/>
      <c r="FD953" s="32"/>
      <c r="FE953" s="32"/>
      <c r="FF953" s="32"/>
      <c r="FG953" s="32"/>
      <c r="FH953" s="32"/>
      <c r="FI953" s="32"/>
      <c r="FJ953" s="32"/>
      <c r="FK953" s="32"/>
      <c r="FL953" s="32"/>
      <c r="FM953" s="32"/>
      <c r="FN953" s="32"/>
      <c r="FO953" s="32"/>
      <c r="FP953" s="32"/>
      <c r="FQ953" s="32"/>
      <c r="FR953" s="32"/>
      <c r="FS953" s="32"/>
      <c r="FT953" s="32"/>
      <c r="FU953" s="32"/>
      <c r="FV953" s="32"/>
      <c r="FW953" s="32"/>
      <c r="FX953" s="32"/>
      <c r="FY953" s="32"/>
      <c r="FZ953" s="32"/>
      <c r="GA953" s="32"/>
      <c r="GB953" s="32"/>
      <c r="GC953" s="32"/>
      <c r="GD953" s="32"/>
      <c r="GE953" s="32"/>
      <c r="GF953" s="32"/>
      <c r="GG953" s="32"/>
      <c r="GH953" s="32"/>
      <c r="GI953" s="32"/>
      <c r="GJ953" s="32"/>
      <c r="GK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</row>
    <row r="954" spans="1:258" ht="18" x14ac:dyDescent="0.25">
      <c r="A954" s="33">
        <f>LOOKUP(2,1/($A$4:$A953&lt;&gt;""),$A$4:$A953)+1</f>
        <v>946</v>
      </c>
      <c r="B954" s="34"/>
      <c r="C954" s="48"/>
      <c r="D954" s="35" t="str">
        <f ca="1">IFERROR(IF($E954="","",VLOOKUP($E954,'Currency Pairs'!$B$4:$D$1001,3,FALSE)),"")</f>
        <v/>
      </c>
      <c r="E954" s="47" t="str">
        <f ca="1">IFERROR(IF($D954="","",VLOOKUP($D954,'Currency Pairs'!$A$4:$B$1001,2,FALSE)),"")</f>
        <v/>
      </c>
      <c r="F954" s="48"/>
      <c r="G954" s="47"/>
      <c r="H954" s="47"/>
      <c r="I954" s="47"/>
      <c r="J954" s="49" t="str">
        <f t="shared" si="30"/>
        <v/>
      </c>
      <c r="K954" s="77"/>
      <c r="L954" s="47"/>
      <c r="M954" s="50"/>
      <c r="N954" s="51" t="str">
        <f>IF(OR($G954="",$L954=""),"",ROUND(IF($F954="Long",(L954-G954),(G954-L954)) * POWER(10, VLOOKUP($D954,'Currency Pairs'!$A:$C,3,FALSE)),0))</f>
        <v/>
      </c>
      <c r="O954" s="93" t="str">
        <f>IF($P954="","",(($P954+$Q954+$R954)/LOOKUP(2,1/($V$4:$V953&lt;&gt;""),$V$4:$V953)))</f>
        <v/>
      </c>
      <c r="P954" s="52"/>
      <c r="Q954" s="52"/>
      <c r="R954" s="52"/>
      <c r="S954" s="40" t="str">
        <f t="shared" si="31"/>
        <v/>
      </c>
      <c r="T954" s="64"/>
      <c r="U954" s="64"/>
      <c r="V954" s="39" t="str">
        <f>IF($P954="","",$P954+$Q954+LOOKUP(2,1/($V$4:$V953&lt;&gt;""),$V$4:$V953))</f>
        <v/>
      </c>
      <c r="W954" s="40"/>
      <c r="X954" s="40"/>
      <c r="Y954" s="33"/>
      <c r="Z954" s="33"/>
      <c r="AA954" s="33"/>
      <c r="AB954" s="33"/>
      <c r="AC954" s="33"/>
      <c r="AD954" s="33"/>
      <c r="AE954" s="33"/>
      <c r="AF954" s="33"/>
      <c r="AG954" s="33"/>
      <c r="AH954" s="33"/>
      <c r="AI954" s="33"/>
      <c r="AJ954" s="33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  <c r="BY954" s="33"/>
      <c r="BZ954" s="33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  <c r="CY954" s="33"/>
      <c r="CZ954" s="33"/>
      <c r="DA954" s="33"/>
      <c r="DB954" s="33"/>
      <c r="DC954" s="33"/>
      <c r="DD954" s="33"/>
      <c r="DE954" s="33"/>
      <c r="DF954" s="33"/>
      <c r="DG954" s="33"/>
      <c r="DH954" s="33"/>
      <c r="DI954" s="33"/>
      <c r="DJ954" s="33"/>
      <c r="DK954" s="33"/>
      <c r="DL954" s="33"/>
      <c r="DM954" s="33"/>
      <c r="DN954" s="33"/>
      <c r="DO954" s="33"/>
      <c r="DP954" s="33"/>
      <c r="DQ954" s="33"/>
      <c r="DR954" s="33"/>
      <c r="DS954" s="33"/>
      <c r="DT954" s="33"/>
      <c r="DU954" s="33"/>
      <c r="DV954" s="33"/>
      <c r="DW954" s="33"/>
      <c r="DX954" s="33"/>
      <c r="DY954" s="33"/>
      <c r="DZ954" s="33"/>
      <c r="EA954" s="33"/>
      <c r="EB954" s="33"/>
      <c r="EC954" s="33"/>
      <c r="ED954" s="33"/>
      <c r="EE954" s="33"/>
      <c r="EF954" s="33"/>
      <c r="EG954" s="33"/>
      <c r="EH954" s="33"/>
      <c r="EI954" s="33"/>
      <c r="EJ954" s="33"/>
      <c r="EK954" s="33"/>
      <c r="EL954" s="33"/>
      <c r="EM954" s="33"/>
      <c r="EN954" s="33"/>
      <c r="EO954" s="33"/>
      <c r="EP954" s="33"/>
      <c r="EQ954" s="33"/>
      <c r="ER954" s="33"/>
      <c r="ES954" s="33"/>
      <c r="ET954" s="33"/>
      <c r="EU954" s="33"/>
      <c r="EV954" s="33"/>
      <c r="EW954" s="33"/>
      <c r="EX954" s="33"/>
      <c r="EY954" s="33"/>
      <c r="EZ954" s="33"/>
      <c r="FA954" s="33"/>
      <c r="FB954" s="33"/>
      <c r="FC954" s="33"/>
      <c r="FD954" s="33"/>
      <c r="FE954" s="33"/>
      <c r="FF954" s="33"/>
      <c r="FG954" s="33"/>
      <c r="FH954" s="33"/>
      <c r="FI954" s="33"/>
      <c r="FJ954" s="33"/>
      <c r="FK954" s="33"/>
      <c r="FL954" s="33"/>
      <c r="FM954" s="33"/>
      <c r="FN954" s="33"/>
      <c r="FO954" s="33"/>
      <c r="FP954" s="33"/>
      <c r="FQ954" s="33"/>
      <c r="FR954" s="33"/>
      <c r="FS954" s="33"/>
      <c r="FT954" s="33"/>
      <c r="FU954" s="33"/>
      <c r="FV954" s="33"/>
      <c r="FW954" s="33"/>
      <c r="FX954" s="33"/>
      <c r="FY954" s="33"/>
      <c r="FZ954" s="33"/>
      <c r="GA954" s="33"/>
      <c r="GB954" s="33"/>
      <c r="GC954" s="33"/>
      <c r="GD954" s="33"/>
      <c r="GE954" s="33"/>
      <c r="GF954" s="33"/>
      <c r="GG954" s="33"/>
      <c r="GH954" s="33"/>
      <c r="GI954" s="33"/>
      <c r="GJ954" s="33"/>
      <c r="GK954" s="33"/>
      <c r="GL954" s="33"/>
      <c r="GM954" s="33"/>
      <c r="GN954" s="33"/>
      <c r="GO954" s="33"/>
      <c r="GP954" s="33"/>
      <c r="GQ954" s="33"/>
      <c r="GR954" s="33"/>
      <c r="GS954" s="33"/>
      <c r="GT954" s="33"/>
      <c r="GU954" s="33"/>
      <c r="GV954" s="33"/>
      <c r="GW954" s="33"/>
      <c r="GX954" s="33"/>
      <c r="GY954" s="33"/>
      <c r="GZ954" s="33"/>
      <c r="HA954" s="33"/>
      <c r="HB954" s="33"/>
      <c r="HC954" s="33"/>
      <c r="HD954" s="33"/>
      <c r="HE954" s="33"/>
      <c r="HF954" s="33"/>
      <c r="HG954" s="33"/>
      <c r="HH954" s="33"/>
      <c r="HI954" s="33"/>
      <c r="HJ954" s="33"/>
      <c r="HK954" s="33"/>
      <c r="HL954" s="33"/>
      <c r="HM954" s="33"/>
      <c r="HN954" s="33"/>
      <c r="HO954" s="33"/>
      <c r="HP954" s="33"/>
      <c r="HQ954" s="33"/>
      <c r="HR954" s="33"/>
      <c r="HS954" s="33"/>
      <c r="HT954" s="33"/>
      <c r="HU954" s="33"/>
      <c r="HV954" s="33"/>
      <c r="HW954" s="33"/>
      <c r="HX954" s="33"/>
      <c r="HY954" s="33"/>
      <c r="HZ954" s="33"/>
      <c r="IA954" s="33"/>
      <c r="IB954" s="33"/>
      <c r="IC954" s="33"/>
      <c r="ID954" s="33"/>
      <c r="IE954" s="33"/>
      <c r="IF954" s="33"/>
      <c r="IG954" s="33"/>
      <c r="IH954" s="33"/>
      <c r="II954" s="33"/>
      <c r="IJ954" s="33"/>
      <c r="IK954" s="33"/>
      <c r="IL954" s="33"/>
      <c r="IM954" s="33"/>
      <c r="IN954" s="33"/>
      <c r="IO954" s="33"/>
      <c r="IP954" s="33"/>
      <c r="IQ954" s="33"/>
      <c r="IR954" s="33"/>
      <c r="IS954" s="33"/>
      <c r="IT954" s="33"/>
      <c r="IU954" s="33"/>
      <c r="IV954" s="33"/>
      <c r="IW954" s="33"/>
      <c r="IX954" s="33"/>
    </row>
    <row r="955" spans="1:258" ht="18" x14ac:dyDescent="0.25">
      <c r="A955" s="24">
        <f>LOOKUP(2,1/($A$4:$A954&lt;&gt;""),$A$4:$A954)+1</f>
        <v>947</v>
      </c>
      <c r="B955" s="25"/>
      <c r="C955" s="42"/>
      <c r="D955" s="26" t="str">
        <f ca="1">IFERROR(IF($E955="","",VLOOKUP($E955,'Currency Pairs'!$B$4:$D$1001,3,FALSE)),"")</f>
        <v/>
      </c>
      <c r="E955" s="41" t="str">
        <f ca="1">IFERROR(IF($D955="","",VLOOKUP($D955,'Currency Pairs'!$A$4:$B$1001,2,FALSE)),"")</f>
        <v/>
      </c>
      <c r="F955" s="42"/>
      <c r="G955" s="41"/>
      <c r="H955" s="41"/>
      <c r="I955" s="41"/>
      <c r="J955" s="43" t="str">
        <f t="shared" si="30"/>
        <v/>
      </c>
      <c r="K955" s="76"/>
      <c r="L955" s="41"/>
      <c r="M955" s="44"/>
      <c r="N955" s="45" t="str">
        <f>IF(OR($G955="",$L955=""),"",ROUND(IF($F955="Long",(L955-G955),(G955-L955)) * POWER(10, VLOOKUP($D955,'Currency Pairs'!$A:$C,3,FALSE)),0))</f>
        <v/>
      </c>
      <c r="O955" s="89" t="str">
        <f>IF($P955="","",(($P955+$Q955+$R955)/LOOKUP(2,1/($V$4:$V954&lt;&gt;""),$V$4:$V954)))</f>
        <v/>
      </c>
      <c r="P955" s="46"/>
      <c r="Q955" s="46"/>
      <c r="R955" s="46"/>
      <c r="S955" s="31" t="str">
        <f t="shared" si="31"/>
        <v/>
      </c>
      <c r="T955" s="63"/>
      <c r="U955" s="63"/>
      <c r="V955" s="30" t="str">
        <f>IF($P955="","",$P955+$Q955+LOOKUP(2,1/($V$4:$V954&lt;&gt;""),$V$4:$V954))</f>
        <v/>
      </c>
      <c r="W955" s="31"/>
      <c r="X955" s="31"/>
      <c r="Y955" s="32"/>
      <c r="Z955" s="32"/>
      <c r="AA955" s="32"/>
      <c r="AB955" s="32"/>
      <c r="AC955" s="32"/>
      <c r="AD955" s="32"/>
      <c r="AE955" s="32"/>
      <c r="AF955" s="32"/>
      <c r="AG955" s="32"/>
      <c r="AH955" s="32"/>
      <c r="AI955" s="32"/>
      <c r="AJ955" s="32"/>
      <c r="AK955" s="32"/>
      <c r="AL955" s="32"/>
      <c r="AM955" s="32"/>
      <c r="AN955" s="32"/>
      <c r="AO955" s="32"/>
      <c r="AP955" s="32"/>
      <c r="AQ955" s="32"/>
      <c r="AR955" s="32"/>
      <c r="AS955" s="32"/>
      <c r="AT955" s="32"/>
      <c r="AU955" s="32"/>
      <c r="AV955" s="32"/>
      <c r="AW955" s="32"/>
      <c r="AX955" s="32"/>
      <c r="AY955" s="32"/>
      <c r="AZ955" s="32"/>
      <c r="BA955" s="32"/>
      <c r="BB955" s="32"/>
      <c r="BC955" s="32"/>
      <c r="BD955" s="32"/>
      <c r="BE955" s="32"/>
      <c r="BF955" s="32"/>
      <c r="BG955" s="32"/>
      <c r="BH955" s="32"/>
      <c r="BI955" s="32"/>
      <c r="BJ955" s="32"/>
      <c r="BK955" s="32"/>
      <c r="BL955" s="32"/>
      <c r="BM955" s="32"/>
      <c r="BN955" s="32"/>
      <c r="BO955" s="32"/>
      <c r="BP955" s="32"/>
      <c r="BQ955" s="32"/>
      <c r="BR955" s="32"/>
      <c r="BS955" s="32"/>
      <c r="BT955" s="32"/>
      <c r="BU955" s="32"/>
      <c r="BV955" s="32"/>
      <c r="BW955" s="32"/>
      <c r="BX955" s="32"/>
      <c r="BY955" s="32"/>
      <c r="BZ955" s="32"/>
      <c r="CA955" s="32"/>
      <c r="CB955" s="32"/>
      <c r="CC955" s="32"/>
      <c r="CD955" s="32"/>
      <c r="CE955" s="32"/>
      <c r="CF955" s="32"/>
      <c r="CG955" s="32"/>
      <c r="CH955" s="32"/>
      <c r="CI955" s="32"/>
      <c r="CJ955" s="32"/>
      <c r="CK955" s="32"/>
      <c r="CL955" s="32"/>
      <c r="CM955" s="32"/>
      <c r="CN955" s="32"/>
      <c r="CO955" s="32"/>
      <c r="CP955" s="32"/>
      <c r="CQ955" s="32"/>
      <c r="CR955" s="32"/>
      <c r="CS955" s="32"/>
      <c r="CT955" s="32"/>
      <c r="CU955" s="32"/>
      <c r="CV955" s="32"/>
      <c r="CW955" s="32"/>
      <c r="CX955" s="32"/>
      <c r="CY955" s="32"/>
      <c r="CZ955" s="32"/>
      <c r="DA955" s="32"/>
      <c r="DB955" s="32"/>
      <c r="DC955" s="32"/>
      <c r="DD955" s="32"/>
      <c r="DE955" s="32"/>
      <c r="DF955" s="32"/>
      <c r="DG955" s="32"/>
      <c r="DH955" s="32"/>
      <c r="DI955" s="32"/>
      <c r="DJ955" s="32"/>
      <c r="DK955" s="32"/>
      <c r="DL955" s="32"/>
      <c r="DM955" s="32"/>
      <c r="DN955" s="32"/>
      <c r="DO955" s="32"/>
      <c r="DP955" s="32"/>
      <c r="DQ955" s="32"/>
      <c r="DR955" s="32"/>
      <c r="DS955" s="32"/>
      <c r="DT955" s="32"/>
      <c r="DU955" s="32"/>
      <c r="DV955" s="32"/>
      <c r="DW955" s="32"/>
      <c r="DX955" s="32"/>
      <c r="DY955" s="32"/>
      <c r="DZ955" s="32"/>
      <c r="EA955" s="32"/>
      <c r="EB955" s="32"/>
      <c r="EC955" s="32"/>
      <c r="ED955" s="32"/>
      <c r="EE955" s="32"/>
      <c r="EF955" s="32"/>
      <c r="EG955" s="32"/>
      <c r="EH955" s="32"/>
      <c r="EI955" s="32"/>
      <c r="EJ955" s="32"/>
      <c r="EK955" s="32"/>
      <c r="EL955" s="32"/>
      <c r="EM955" s="32"/>
      <c r="EN955" s="32"/>
      <c r="EO955" s="32"/>
      <c r="EP955" s="32"/>
      <c r="EQ955" s="32"/>
      <c r="ER955" s="32"/>
      <c r="ES955" s="32"/>
      <c r="ET955" s="32"/>
      <c r="EU955" s="32"/>
      <c r="EV955" s="32"/>
      <c r="EW955" s="32"/>
      <c r="EX955" s="32"/>
      <c r="EY955" s="32"/>
      <c r="EZ955" s="32"/>
      <c r="FA955" s="32"/>
      <c r="FB955" s="32"/>
      <c r="FC955" s="32"/>
      <c r="FD955" s="32"/>
      <c r="FE955" s="32"/>
      <c r="FF955" s="32"/>
      <c r="FG955" s="32"/>
      <c r="FH955" s="32"/>
      <c r="FI955" s="32"/>
      <c r="FJ955" s="32"/>
      <c r="FK955" s="32"/>
      <c r="FL955" s="32"/>
      <c r="FM955" s="32"/>
      <c r="FN955" s="32"/>
      <c r="FO955" s="32"/>
      <c r="FP955" s="32"/>
      <c r="FQ955" s="32"/>
      <c r="FR955" s="32"/>
      <c r="FS955" s="32"/>
      <c r="FT955" s="32"/>
      <c r="FU955" s="32"/>
      <c r="FV955" s="32"/>
      <c r="FW955" s="32"/>
      <c r="FX955" s="32"/>
      <c r="FY955" s="32"/>
      <c r="FZ955" s="32"/>
      <c r="GA955" s="32"/>
      <c r="GB955" s="32"/>
      <c r="GC955" s="32"/>
      <c r="GD955" s="32"/>
      <c r="GE955" s="32"/>
      <c r="GF955" s="32"/>
      <c r="GG955" s="32"/>
      <c r="GH955" s="32"/>
      <c r="GI955" s="32"/>
      <c r="GJ955" s="32"/>
      <c r="GK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</row>
    <row r="956" spans="1:258" ht="18" x14ac:dyDescent="0.25">
      <c r="A956" s="33">
        <f>LOOKUP(2,1/($A$4:$A955&lt;&gt;""),$A$4:$A955)+1</f>
        <v>948</v>
      </c>
      <c r="B956" s="34"/>
      <c r="C956" s="48"/>
      <c r="D956" s="35" t="str">
        <f ca="1">IFERROR(IF($E956="","",VLOOKUP($E956,'Currency Pairs'!$B$4:$D$1001,3,FALSE)),"")</f>
        <v/>
      </c>
      <c r="E956" s="47" t="str">
        <f ca="1">IFERROR(IF($D956="","",VLOOKUP($D956,'Currency Pairs'!$A$4:$B$1001,2,FALSE)),"")</f>
        <v/>
      </c>
      <c r="F956" s="48"/>
      <c r="G956" s="47"/>
      <c r="H956" s="47"/>
      <c r="I956" s="47"/>
      <c r="J956" s="49" t="str">
        <f t="shared" si="30"/>
        <v/>
      </c>
      <c r="K956" s="77"/>
      <c r="L956" s="47"/>
      <c r="M956" s="50"/>
      <c r="N956" s="51" t="str">
        <f>IF(OR($G956="",$L956=""),"",ROUND(IF($F956="Long",(L956-G956),(G956-L956)) * POWER(10, VLOOKUP($D956,'Currency Pairs'!$A:$C,3,FALSE)),0))</f>
        <v/>
      </c>
      <c r="O956" s="93" t="str">
        <f>IF($P956="","",(($P956+$Q956+$R956)/LOOKUP(2,1/($V$4:$V955&lt;&gt;""),$V$4:$V955)))</f>
        <v/>
      </c>
      <c r="P956" s="52"/>
      <c r="Q956" s="52"/>
      <c r="R956" s="52"/>
      <c r="S956" s="40" t="str">
        <f t="shared" si="31"/>
        <v/>
      </c>
      <c r="T956" s="64"/>
      <c r="U956" s="64"/>
      <c r="V956" s="39" t="str">
        <f>IF($P956="","",$P956+$Q956+LOOKUP(2,1/($V$4:$V955&lt;&gt;""),$V$4:$V955))</f>
        <v/>
      </c>
      <c r="W956" s="40"/>
      <c r="X956" s="40"/>
      <c r="Y956" s="33"/>
      <c r="Z956" s="33"/>
      <c r="AA956" s="33"/>
      <c r="AB956" s="33"/>
      <c r="AC956" s="33"/>
      <c r="AD956" s="33"/>
      <c r="AE956" s="33"/>
      <c r="AF956" s="33"/>
      <c r="AG956" s="33"/>
      <c r="AH956" s="33"/>
      <c r="AI956" s="33"/>
      <c r="AJ956" s="33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  <c r="BY956" s="33"/>
      <c r="BZ956" s="33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  <c r="CY956" s="33"/>
      <c r="CZ956" s="33"/>
      <c r="DA956" s="33"/>
      <c r="DB956" s="33"/>
      <c r="DC956" s="33"/>
      <c r="DD956" s="33"/>
      <c r="DE956" s="33"/>
      <c r="DF956" s="33"/>
      <c r="DG956" s="33"/>
      <c r="DH956" s="33"/>
      <c r="DI956" s="33"/>
      <c r="DJ956" s="33"/>
      <c r="DK956" s="33"/>
      <c r="DL956" s="33"/>
      <c r="DM956" s="33"/>
      <c r="DN956" s="33"/>
      <c r="DO956" s="33"/>
      <c r="DP956" s="33"/>
      <c r="DQ956" s="33"/>
      <c r="DR956" s="33"/>
      <c r="DS956" s="33"/>
      <c r="DT956" s="33"/>
      <c r="DU956" s="33"/>
      <c r="DV956" s="33"/>
      <c r="DW956" s="33"/>
      <c r="DX956" s="33"/>
      <c r="DY956" s="33"/>
      <c r="DZ956" s="33"/>
      <c r="EA956" s="33"/>
      <c r="EB956" s="33"/>
      <c r="EC956" s="33"/>
      <c r="ED956" s="33"/>
      <c r="EE956" s="33"/>
      <c r="EF956" s="33"/>
      <c r="EG956" s="33"/>
      <c r="EH956" s="33"/>
      <c r="EI956" s="33"/>
      <c r="EJ956" s="33"/>
      <c r="EK956" s="33"/>
      <c r="EL956" s="33"/>
      <c r="EM956" s="33"/>
      <c r="EN956" s="33"/>
      <c r="EO956" s="33"/>
      <c r="EP956" s="33"/>
      <c r="EQ956" s="33"/>
      <c r="ER956" s="33"/>
      <c r="ES956" s="33"/>
      <c r="ET956" s="33"/>
      <c r="EU956" s="33"/>
      <c r="EV956" s="33"/>
      <c r="EW956" s="33"/>
      <c r="EX956" s="33"/>
      <c r="EY956" s="33"/>
      <c r="EZ956" s="33"/>
      <c r="FA956" s="33"/>
      <c r="FB956" s="33"/>
      <c r="FC956" s="33"/>
      <c r="FD956" s="33"/>
      <c r="FE956" s="33"/>
      <c r="FF956" s="33"/>
      <c r="FG956" s="33"/>
      <c r="FH956" s="33"/>
      <c r="FI956" s="33"/>
      <c r="FJ956" s="33"/>
      <c r="FK956" s="33"/>
      <c r="FL956" s="33"/>
      <c r="FM956" s="33"/>
      <c r="FN956" s="33"/>
      <c r="FO956" s="33"/>
      <c r="FP956" s="33"/>
      <c r="FQ956" s="33"/>
      <c r="FR956" s="33"/>
      <c r="FS956" s="33"/>
      <c r="FT956" s="33"/>
      <c r="FU956" s="33"/>
      <c r="FV956" s="33"/>
      <c r="FW956" s="33"/>
      <c r="FX956" s="33"/>
      <c r="FY956" s="33"/>
      <c r="FZ956" s="33"/>
      <c r="GA956" s="33"/>
      <c r="GB956" s="33"/>
      <c r="GC956" s="33"/>
      <c r="GD956" s="33"/>
      <c r="GE956" s="33"/>
      <c r="GF956" s="33"/>
      <c r="GG956" s="33"/>
      <c r="GH956" s="33"/>
      <c r="GI956" s="33"/>
      <c r="GJ956" s="33"/>
      <c r="GK956" s="33"/>
      <c r="GL956" s="33"/>
      <c r="GM956" s="33"/>
      <c r="GN956" s="33"/>
      <c r="GO956" s="33"/>
      <c r="GP956" s="33"/>
      <c r="GQ956" s="33"/>
      <c r="GR956" s="33"/>
      <c r="GS956" s="33"/>
      <c r="GT956" s="33"/>
      <c r="GU956" s="33"/>
      <c r="GV956" s="33"/>
      <c r="GW956" s="33"/>
      <c r="GX956" s="33"/>
      <c r="GY956" s="33"/>
      <c r="GZ956" s="33"/>
      <c r="HA956" s="33"/>
      <c r="HB956" s="33"/>
      <c r="HC956" s="33"/>
      <c r="HD956" s="33"/>
      <c r="HE956" s="33"/>
      <c r="HF956" s="33"/>
      <c r="HG956" s="33"/>
      <c r="HH956" s="33"/>
      <c r="HI956" s="33"/>
      <c r="HJ956" s="33"/>
      <c r="HK956" s="33"/>
      <c r="HL956" s="33"/>
      <c r="HM956" s="33"/>
      <c r="HN956" s="33"/>
      <c r="HO956" s="33"/>
      <c r="HP956" s="33"/>
      <c r="HQ956" s="33"/>
      <c r="HR956" s="33"/>
      <c r="HS956" s="33"/>
      <c r="HT956" s="33"/>
      <c r="HU956" s="33"/>
      <c r="HV956" s="33"/>
      <c r="HW956" s="33"/>
      <c r="HX956" s="33"/>
      <c r="HY956" s="33"/>
      <c r="HZ956" s="33"/>
      <c r="IA956" s="33"/>
      <c r="IB956" s="33"/>
      <c r="IC956" s="33"/>
      <c r="ID956" s="33"/>
      <c r="IE956" s="33"/>
      <c r="IF956" s="33"/>
      <c r="IG956" s="33"/>
      <c r="IH956" s="33"/>
      <c r="II956" s="33"/>
      <c r="IJ956" s="33"/>
      <c r="IK956" s="33"/>
      <c r="IL956" s="33"/>
      <c r="IM956" s="33"/>
      <c r="IN956" s="33"/>
      <c r="IO956" s="33"/>
      <c r="IP956" s="33"/>
      <c r="IQ956" s="33"/>
      <c r="IR956" s="33"/>
      <c r="IS956" s="33"/>
      <c r="IT956" s="33"/>
      <c r="IU956" s="33"/>
      <c r="IV956" s="33"/>
      <c r="IW956" s="33"/>
      <c r="IX956" s="33"/>
    </row>
    <row r="957" spans="1:258" ht="18" x14ac:dyDescent="0.25">
      <c r="A957" s="24">
        <f>LOOKUP(2,1/($A$4:$A956&lt;&gt;""),$A$4:$A956)+1</f>
        <v>949</v>
      </c>
      <c r="B957" s="25"/>
      <c r="C957" s="42"/>
      <c r="D957" s="26" t="str">
        <f ca="1">IFERROR(IF($E957="","",VLOOKUP($E957,'Currency Pairs'!$B$4:$D$1001,3,FALSE)),"")</f>
        <v/>
      </c>
      <c r="E957" s="41" t="str">
        <f ca="1">IFERROR(IF($D957="","",VLOOKUP($D957,'Currency Pairs'!$A$4:$B$1001,2,FALSE)),"")</f>
        <v/>
      </c>
      <c r="F957" s="42"/>
      <c r="G957" s="41"/>
      <c r="H957" s="41"/>
      <c r="I957" s="41"/>
      <c r="J957" s="43" t="str">
        <f t="shared" si="30"/>
        <v/>
      </c>
      <c r="K957" s="76"/>
      <c r="L957" s="41"/>
      <c r="M957" s="44"/>
      <c r="N957" s="45" t="str">
        <f>IF(OR($G957="",$L957=""),"",ROUND(IF($F957="Long",(L957-G957),(G957-L957)) * POWER(10, VLOOKUP($D957,'Currency Pairs'!$A:$C,3,FALSE)),0))</f>
        <v/>
      </c>
      <c r="O957" s="89" t="str">
        <f>IF($P957="","",(($P957+$Q957+$R957)/LOOKUP(2,1/($V$4:$V956&lt;&gt;""),$V$4:$V956)))</f>
        <v/>
      </c>
      <c r="P957" s="46"/>
      <c r="Q957" s="46"/>
      <c r="R957" s="46"/>
      <c r="S957" s="31" t="str">
        <f t="shared" si="31"/>
        <v/>
      </c>
      <c r="T957" s="63"/>
      <c r="U957" s="63"/>
      <c r="V957" s="30" t="str">
        <f>IF($P957="","",$P957+$Q957+LOOKUP(2,1/($V$4:$V956&lt;&gt;""),$V$4:$V956))</f>
        <v/>
      </c>
      <c r="W957" s="31"/>
      <c r="X957" s="31"/>
      <c r="Y957" s="32"/>
      <c r="Z957" s="32"/>
      <c r="AA957" s="32"/>
      <c r="AB957" s="32"/>
      <c r="AC957" s="32"/>
      <c r="AD957" s="32"/>
      <c r="AE957" s="32"/>
      <c r="AF957" s="32"/>
      <c r="AG957" s="32"/>
      <c r="AH957" s="32"/>
      <c r="AI957" s="32"/>
      <c r="AJ957" s="32"/>
      <c r="AK957" s="32"/>
      <c r="AL957" s="32"/>
      <c r="AM957" s="32"/>
      <c r="AN957" s="32"/>
      <c r="AO957" s="32"/>
      <c r="AP957" s="32"/>
      <c r="AQ957" s="32"/>
      <c r="AR957" s="32"/>
      <c r="AS957" s="32"/>
      <c r="AT957" s="32"/>
      <c r="AU957" s="32"/>
      <c r="AV957" s="32"/>
      <c r="AW957" s="32"/>
      <c r="AX957" s="32"/>
      <c r="AY957" s="32"/>
      <c r="AZ957" s="32"/>
      <c r="BA957" s="32"/>
      <c r="BB957" s="32"/>
      <c r="BC957" s="32"/>
      <c r="BD957" s="32"/>
      <c r="BE957" s="32"/>
      <c r="BF957" s="32"/>
      <c r="BG957" s="32"/>
      <c r="BH957" s="32"/>
      <c r="BI957" s="32"/>
      <c r="BJ957" s="32"/>
      <c r="BK957" s="32"/>
      <c r="BL957" s="32"/>
      <c r="BM957" s="32"/>
      <c r="BN957" s="32"/>
      <c r="BO957" s="32"/>
      <c r="BP957" s="32"/>
      <c r="BQ957" s="32"/>
      <c r="BR957" s="32"/>
      <c r="BS957" s="32"/>
      <c r="BT957" s="32"/>
      <c r="BU957" s="32"/>
      <c r="BV957" s="32"/>
      <c r="BW957" s="32"/>
      <c r="BX957" s="32"/>
      <c r="BY957" s="32"/>
      <c r="BZ957" s="32"/>
      <c r="CA957" s="32"/>
      <c r="CB957" s="32"/>
      <c r="CC957" s="32"/>
      <c r="CD957" s="32"/>
      <c r="CE957" s="32"/>
      <c r="CF957" s="32"/>
      <c r="CG957" s="32"/>
      <c r="CH957" s="32"/>
      <c r="CI957" s="32"/>
      <c r="CJ957" s="32"/>
      <c r="CK957" s="32"/>
      <c r="CL957" s="32"/>
      <c r="CM957" s="32"/>
      <c r="CN957" s="32"/>
      <c r="CO957" s="32"/>
      <c r="CP957" s="32"/>
      <c r="CQ957" s="32"/>
      <c r="CR957" s="32"/>
      <c r="CS957" s="32"/>
      <c r="CT957" s="32"/>
      <c r="CU957" s="32"/>
      <c r="CV957" s="32"/>
      <c r="CW957" s="32"/>
      <c r="CX957" s="32"/>
      <c r="CY957" s="32"/>
      <c r="CZ957" s="32"/>
      <c r="DA957" s="32"/>
      <c r="DB957" s="32"/>
      <c r="DC957" s="32"/>
      <c r="DD957" s="32"/>
      <c r="DE957" s="32"/>
      <c r="DF957" s="32"/>
      <c r="DG957" s="32"/>
      <c r="DH957" s="32"/>
      <c r="DI957" s="32"/>
      <c r="DJ957" s="32"/>
      <c r="DK957" s="32"/>
      <c r="DL957" s="32"/>
      <c r="DM957" s="32"/>
      <c r="DN957" s="32"/>
      <c r="DO957" s="32"/>
      <c r="DP957" s="32"/>
      <c r="DQ957" s="32"/>
      <c r="DR957" s="32"/>
      <c r="DS957" s="32"/>
      <c r="DT957" s="32"/>
      <c r="DU957" s="32"/>
      <c r="DV957" s="32"/>
      <c r="DW957" s="32"/>
      <c r="DX957" s="32"/>
      <c r="DY957" s="32"/>
      <c r="DZ957" s="32"/>
      <c r="EA957" s="32"/>
      <c r="EB957" s="32"/>
      <c r="EC957" s="32"/>
      <c r="ED957" s="32"/>
      <c r="EE957" s="32"/>
      <c r="EF957" s="32"/>
      <c r="EG957" s="32"/>
      <c r="EH957" s="32"/>
      <c r="EI957" s="32"/>
      <c r="EJ957" s="32"/>
      <c r="EK957" s="32"/>
      <c r="EL957" s="32"/>
      <c r="EM957" s="32"/>
      <c r="EN957" s="32"/>
      <c r="EO957" s="32"/>
      <c r="EP957" s="32"/>
      <c r="EQ957" s="32"/>
      <c r="ER957" s="32"/>
      <c r="ES957" s="32"/>
      <c r="ET957" s="32"/>
      <c r="EU957" s="32"/>
      <c r="EV957" s="32"/>
      <c r="EW957" s="32"/>
      <c r="EX957" s="32"/>
      <c r="EY957" s="32"/>
      <c r="EZ957" s="32"/>
      <c r="FA957" s="32"/>
      <c r="FB957" s="32"/>
      <c r="FC957" s="32"/>
      <c r="FD957" s="32"/>
      <c r="FE957" s="32"/>
      <c r="FF957" s="32"/>
      <c r="FG957" s="32"/>
      <c r="FH957" s="32"/>
      <c r="FI957" s="32"/>
      <c r="FJ957" s="32"/>
      <c r="FK957" s="32"/>
      <c r="FL957" s="32"/>
      <c r="FM957" s="32"/>
      <c r="FN957" s="32"/>
      <c r="FO957" s="32"/>
      <c r="FP957" s="32"/>
      <c r="FQ957" s="32"/>
      <c r="FR957" s="32"/>
      <c r="FS957" s="32"/>
      <c r="FT957" s="32"/>
      <c r="FU957" s="32"/>
      <c r="FV957" s="32"/>
      <c r="FW957" s="32"/>
      <c r="FX957" s="32"/>
      <c r="FY957" s="32"/>
      <c r="FZ957" s="32"/>
      <c r="GA957" s="32"/>
      <c r="GB957" s="32"/>
      <c r="GC957" s="32"/>
      <c r="GD957" s="32"/>
      <c r="GE957" s="32"/>
      <c r="GF957" s="32"/>
      <c r="GG957" s="32"/>
      <c r="GH957" s="32"/>
      <c r="GI957" s="32"/>
      <c r="GJ957" s="32"/>
      <c r="GK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</row>
    <row r="958" spans="1:258" ht="18" x14ac:dyDescent="0.25">
      <c r="A958" s="33">
        <f>LOOKUP(2,1/($A$4:$A957&lt;&gt;""),$A$4:$A957)+1</f>
        <v>950</v>
      </c>
      <c r="B958" s="34"/>
      <c r="C958" s="48"/>
      <c r="D958" s="35" t="str">
        <f ca="1">IFERROR(IF($E958="","",VLOOKUP($E958,'Currency Pairs'!$B$4:$D$1001,3,FALSE)),"")</f>
        <v/>
      </c>
      <c r="E958" s="47" t="str">
        <f ca="1">IFERROR(IF($D958="","",VLOOKUP($D958,'Currency Pairs'!$A$4:$B$1001,2,FALSE)),"")</f>
        <v/>
      </c>
      <c r="F958" s="48"/>
      <c r="G958" s="47"/>
      <c r="H958" s="47"/>
      <c r="I958" s="47"/>
      <c r="J958" s="49" t="str">
        <f t="shared" si="30"/>
        <v/>
      </c>
      <c r="K958" s="77"/>
      <c r="L958" s="47"/>
      <c r="M958" s="50"/>
      <c r="N958" s="51" t="str">
        <f>IF(OR($G958="",$L958=""),"",ROUND(IF($F958="Long",(L958-G958),(G958-L958)) * POWER(10, VLOOKUP($D958,'Currency Pairs'!$A:$C,3,FALSE)),0))</f>
        <v/>
      </c>
      <c r="O958" s="93" t="str">
        <f>IF($P958="","",(($P958+$Q958+$R958)/LOOKUP(2,1/($V$4:$V957&lt;&gt;""),$V$4:$V957)))</f>
        <v/>
      </c>
      <c r="P958" s="52"/>
      <c r="Q958" s="52"/>
      <c r="R958" s="52"/>
      <c r="S958" s="40" t="str">
        <f t="shared" si="31"/>
        <v/>
      </c>
      <c r="T958" s="64"/>
      <c r="U958" s="64"/>
      <c r="V958" s="39" t="str">
        <f>IF($P958="","",$P958+$Q958+LOOKUP(2,1/($V$4:$V957&lt;&gt;""),$V$4:$V957))</f>
        <v/>
      </c>
      <c r="W958" s="40"/>
      <c r="X958" s="40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  <c r="BY958" s="33"/>
      <c r="BZ958" s="33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  <c r="CY958" s="33"/>
      <c r="CZ958" s="33"/>
      <c r="DA958" s="33"/>
      <c r="DB958" s="33"/>
      <c r="DC958" s="33"/>
      <c r="DD958" s="33"/>
      <c r="DE958" s="33"/>
      <c r="DF958" s="33"/>
      <c r="DG958" s="33"/>
      <c r="DH958" s="33"/>
      <c r="DI958" s="33"/>
      <c r="DJ958" s="33"/>
      <c r="DK958" s="33"/>
      <c r="DL958" s="33"/>
      <c r="DM958" s="33"/>
      <c r="DN958" s="33"/>
      <c r="DO958" s="33"/>
      <c r="DP958" s="33"/>
      <c r="DQ958" s="33"/>
      <c r="DR958" s="33"/>
      <c r="DS958" s="33"/>
      <c r="DT958" s="33"/>
      <c r="DU958" s="33"/>
      <c r="DV958" s="33"/>
      <c r="DW958" s="33"/>
      <c r="DX958" s="33"/>
      <c r="DY958" s="33"/>
      <c r="DZ958" s="33"/>
      <c r="EA958" s="33"/>
      <c r="EB958" s="33"/>
      <c r="EC958" s="33"/>
      <c r="ED958" s="33"/>
      <c r="EE958" s="33"/>
      <c r="EF958" s="33"/>
      <c r="EG958" s="33"/>
      <c r="EH958" s="33"/>
      <c r="EI958" s="33"/>
      <c r="EJ958" s="33"/>
      <c r="EK958" s="33"/>
      <c r="EL958" s="33"/>
      <c r="EM958" s="33"/>
      <c r="EN958" s="33"/>
      <c r="EO958" s="33"/>
      <c r="EP958" s="33"/>
      <c r="EQ958" s="33"/>
      <c r="ER958" s="33"/>
      <c r="ES958" s="33"/>
      <c r="ET958" s="33"/>
      <c r="EU958" s="33"/>
      <c r="EV958" s="33"/>
      <c r="EW958" s="33"/>
      <c r="EX958" s="33"/>
      <c r="EY958" s="33"/>
      <c r="EZ958" s="33"/>
      <c r="FA958" s="33"/>
      <c r="FB958" s="33"/>
      <c r="FC958" s="33"/>
      <c r="FD958" s="33"/>
      <c r="FE958" s="33"/>
      <c r="FF958" s="33"/>
      <c r="FG958" s="33"/>
      <c r="FH958" s="33"/>
      <c r="FI958" s="33"/>
      <c r="FJ958" s="33"/>
      <c r="FK958" s="33"/>
      <c r="FL958" s="33"/>
      <c r="FM958" s="33"/>
      <c r="FN958" s="33"/>
      <c r="FO958" s="33"/>
      <c r="FP958" s="33"/>
      <c r="FQ958" s="33"/>
      <c r="FR958" s="33"/>
      <c r="FS958" s="33"/>
      <c r="FT958" s="33"/>
      <c r="FU958" s="33"/>
      <c r="FV958" s="33"/>
      <c r="FW958" s="33"/>
      <c r="FX958" s="33"/>
      <c r="FY958" s="33"/>
      <c r="FZ958" s="33"/>
      <c r="GA958" s="33"/>
      <c r="GB958" s="33"/>
      <c r="GC958" s="33"/>
      <c r="GD958" s="33"/>
      <c r="GE958" s="33"/>
      <c r="GF958" s="33"/>
      <c r="GG958" s="33"/>
      <c r="GH958" s="33"/>
      <c r="GI958" s="33"/>
      <c r="GJ958" s="33"/>
      <c r="GK958" s="33"/>
      <c r="GL958" s="33"/>
      <c r="GM958" s="33"/>
      <c r="GN958" s="33"/>
      <c r="GO958" s="33"/>
      <c r="GP958" s="33"/>
      <c r="GQ958" s="33"/>
      <c r="GR958" s="33"/>
      <c r="GS958" s="33"/>
      <c r="GT958" s="33"/>
      <c r="GU958" s="33"/>
      <c r="GV958" s="33"/>
      <c r="GW958" s="33"/>
      <c r="GX958" s="33"/>
      <c r="GY958" s="33"/>
      <c r="GZ958" s="33"/>
      <c r="HA958" s="33"/>
      <c r="HB958" s="33"/>
      <c r="HC958" s="33"/>
      <c r="HD958" s="33"/>
      <c r="HE958" s="33"/>
      <c r="HF958" s="33"/>
      <c r="HG958" s="33"/>
      <c r="HH958" s="33"/>
      <c r="HI958" s="33"/>
      <c r="HJ958" s="33"/>
      <c r="HK958" s="33"/>
      <c r="HL958" s="33"/>
      <c r="HM958" s="33"/>
      <c r="HN958" s="33"/>
      <c r="HO958" s="33"/>
      <c r="HP958" s="33"/>
      <c r="HQ958" s="33"/>
      <c r="HR958" s="33"/>
      <c r="HS958" s="33"/>
      <c r="HT958" s="33"/>
      <c r="HU958" s="33"/>
      <c r="HV958" s="33"/>
      <c r="HW958" s="33"/>
      <c r="HX958" s="33"/>
      <c r="HY958" s="33"/>
      <c r="HZ958" s="33"/>
      <c r="IA958" s="33"/>
      <c r="IB958" s="33"/>
      <c r="IC958" s="33"/>
      <c r="ID958" s="33"/>
      <c r="IE958" s="33"/>
      <c r="IF958" s="33"/>
      <c r="IG958" s="33"/>
      <c r="IH958" s="33"/>
      <c r="II958" s="33"/>
      <c r="IJ958" s="33"/>
      <c r="IK958" s="33"/>
      <c r="IL958" s="33"/>
      <c r="IM958" s="33"/>
      <c r="IN958" s="33"/>
      <c r="IO958" s="33"/>
      <c r="IP958" s="33"/>
      <c r="IQ958" s="33"/>
      <c r="IR958" s="33"/>
      <c r="IS958" s="33"/>
      <c r="IT958" s="33"/>
      <c r="IU958" s="33"/>
      <c r="IV958" s="33"/>
      <c r="IW958" s="33"/>
      <c r="IX958" s="33"/>
    </row>
    <row r="959" spans="1:258" ht="18" x14ac:dyDescent="0.25">
      <c r="A959" s="24">
        <f>LOOKUP(2,1/($A$4:$A958&lt;&gt;""),$A$4:$A958)+1</f>
        <v>951</v>
      </c>
      <c r="B959" s="25"/>
      <c r="C959" s="42"/>
      <c r="D959" s="26" t="str">
        <f ca="1">IFERROR(IF($E959="","",VLOOKUP($E959,'Currency Pairs'!$B$4:$D$1001,3,FALSE)),"")</f>
        <v/>
      </c>
      <c r="E959" s="41" t="str">
        <f ca="1">IFERROR(IF($D959="","",VLOOKUP($D959,'Currency Pairs'!$A$4:$B$1001,2,FALSE)),"")</f>
        <v/>
      </c>
      <c r="F959" s="42"/>
      <c r="G959" s="41"/>
      <c r="H959" s="41"/>
      <c r="I959" s="41"/>
      <c r="J959" s="43" t="str">
        <f t="shared" si="30"/>
        <v/>
      </c>
      <c r="K959" s="76"/>
      <c r="L959" s="41"/>
      <c r="M959" s="44"/>
      <c r="N959" s="45" t="str">
        <f>IF(OR($G959="",$L959=""),"",ROUND(IF($F959="Long",(L959-G959),(G959-L959)) * POWER(10, VLOOKUP($D959,'Currency Pairs'!$A:$C,3,FALSE)),0))</f>
        <v/>
      </c>
      <c r="O959" s="89" t="str">
        <f>IF($P959="","",(($P959+$Q959+$R959)/LOOKUP(2,1/($V$4:$V958&lt;&gt;""),$V$4:$V958)))</f>
        <v/>
      </c>
      <c r="P959" s="46"/>
      <c r="Q959" s="46"/>
      <c r="R959" s="46"/>
      <c r="S959" s="31" t="str">
        <f t="shared" si="31"/>
        <v/>
      </c>
      <c r="T959" s="63"/>
      <c r="U959" s="63"/>
      <c r="V959" s="30" t="str">
        <f>IF($P959="","",$P959+$Q959+LOOKUP(2,1/($V$4:$V958&lt;&gt;""),$V$4:$V958))</f>
        <v/>
      </c>
      <c r="W959" s="31"/>
      <c r="X959" s="31"/>
      <c r="Y959" s="32"/>
      <c r="Z959" s="32"/>
      <c r="AA959" s="32"/>
      <c r="AB959" s="32"/>
      <c r="AC959" s="32"/>
      <c r="AD959" s="32"/>
      <c r="AE959" s="32"/>
      <c r="AF959" s="32"/>
      <c r="AG959" s="32"/>
      <c r="AH959" s="32"/>
      <c r="AI959" s="32"/>
      <c r="AJ959" s="32"/>
      <c r="AK959" s="32"/>
      <c r="AL959" s="32"/>
      <c r="AM959" s="32"/>
      <c r="AN959" s="32"/>
      <c r="AO959" s="32"/>
      <c r="AP959" s="32"/>
      <c r="AQ959" s="32"/>
      <c r="AR959" s="32"/>
      <c r="AS959" s="32"/>
      <c r="AT959" s="32"/>
      <c r="AU959" s="32"/>
      <c r="AV959" s="32"/>
      <c r="AW959" s="32"/>
      <c r="AX959" s="32"/>
      <c r="AY959" s="32"/>
      <c r="AZ959" s="32"/>
      <c r="BA959" s="32"/>
      <c r="BB959" s="32"/>
      <c r="BC959" s="32"/>
      <c r="BD959" s="32"/>
      <c r="BE959" s="32"/>
      <c r="BF959" s="32"/>
      <c r="BG959" s="32"/>
      <c r="BH959" s="32"/>
      <c r="BI959" s="32"/>
      <c r="BJ959" s="32"/>
      <c r="BK959" s="32"/>
      <c r="BL959" s="32"/>
      <c r="BM959" s="32"/>
      <c r="BN959" s="32"/>
      <c r="BO959" s="32"/>
      <c r="BP959" s="32"/>
      <c r="BQ959" s="32"/>
      <c r="BR959" s="32"/>
      <c r="BS959" s="32"/>
      <c r="BT959" s="32"/>
      <c r="BU959" s="32"/>
      <c r="BV959" s="32"/>
      <c r="BW959" s="32"/>
      <c r="BX959" s="32"/>
      <c r="BY959" s="32"/>
      <c r="BZ959" s="32"/>
      <c r="CA959" s="32"/>
      <c r="CB959" s="32"/>
      <c r="CC959" s="32"/>
      <c r="CD959" s="32"/>
      <c r="CE959" s="32"/>
      <c r="CF959" s="32"/>
      <c r="CG959" s="32"/>
      <c r="CH959" s="32"/>
      <c r="CI959" s="32"/>
      <c r="CJ959" s="32"/>
      <c r="CK959" s="32"/>
      <c r="CL959" s="32"/>
      <c r="CM959" s="32"/>
      <c r="CN959" s="32"/>
      <c r="CO959" s="32"/>
      <c r="CP959" s="32"/>
      <c r="CQ959" s="32"/>
      <c r="CR959" s="32"/>
      <c r="CS959" s="32"/>
      <c r="CT959" s="32"/>
      <c r="CU959" s="32"/>
      <c r="CV959" s="32"/>
      <c r="CW959" s="32"/>
      <c r="CX959" s="32"/>
      <c r="CY959" s="32"/>
      <c r="CZ959" s="32"/>
      <c r="DA959" s="32"/>
      <c r="DB959" s="32"/>
      <c r="DC959" s="32"/>
      <c r="DD959" s="32"/>
      <c r="DE959" s="32"/>
      <c r="DF959" s="32"/>
      <c r="DG959" s="32"/>
      <c r="DH959" s="32"/>
      <c r="DI959" s="32"/>
      <c r="DJ959" s="32"/>
      <c r="DK959" s="32"/>
      <c r="DL959" s="32"/>
      <c r="DM959" s="32"/>
      <c r="DN959" s="32"/>
      <c r="DO959" s="32"/>
      <c r="DP959" s="32"/>
      <c r="DQ959" s="32"/>
      <c r="DR959" s="32"/>
      <c r="DS959" s="32"/>
      <c r="DT959" s="32"/>
      <c r="DU959" s="32"/>
      <c r="DV959" s="32"/>
      <c r="DW959" s="32"/>
      <c r="DX959" s="32"/>
      <c r="DY959" s="32"/>
      <c r="DZ959" s="32"/>
      <c r="EA959" s="32"/>
      <c r="EB959" s="32"/>
      <c r="EC959" s="32"/>
      <c r="ED959" s="32"/>
      <c r="EE959" s="32"/>
      <c r="EF959" s="32"/>
      <c r="EG959" s="32"/>
      <c r="EH959" s="32"/>
      <c r="EI959" s="32"/>
      <c r="EJ959" s="32"/>
      <c r="EK959" s="32"/>
      <c r="EL959" s="32"/>
      <c r="EM959" s="32"/>
      <c r="EN959" s="32"/>
      <c r="EO959" s="32"/>
      <c r="EP959" s="32"/>
      <c r="EQ959" s="32"/>
      <c r="ER959" s="32"/>
      <c r="ES959" s="32"/>
      <c r="ET959" s="32"/>
      <c r="EU959" s="32"/>
      <c r="EV959" s="32"/>
      <c r="EW959" s="32"/>
      <c r="EX959" s="32"/>
      <c r="EY959" s="32"/>
      <c r="EZ959" s="32"/>
      <c r="FA959" s="32"/>
      <c r="FB959" s="32"/>
      <c r="FC959" s="32"/>
      <c r="FD959" s="32"/>
      <c r="FE959" s="32"/>
      <c r="FF959" s="32"/>
      <c r="FG959" s="32"/>
      <c r="FH959" s="32"/>
      <c r="FI959" s="32"/>
      <c r="FJ959" s="32"/>
      <c r="FK959" s="32"/>
      <c r="FL959" s="32"/>
      <c r="FM959" s="32"/>
      <c r="FN959" s="32"/>
      <c r="FO959" s="32"/>
      <c r="FP959" s="32"/>
      <c r="FQ959" s="32"/>
      <c r="FR959" s="32"/>
      <c r="FS959" s="32"/>
      <c r="FT959" s="32"/>
      <c r="FU959" s="32"/>
      <c r="FV959" s="32"/>
      <c r="FW959" s="32"/>
      <c r="FX959" s="32"/>
      <c r="FY959" s="32"/>
      <c r="FZ959" s="32"/>
      <c r="GA959" s="32"/>
      <c r="GB959" s="32"/>
      <c r="GC959" s="32"/>
      <c r="GD959" s="32"/>
      <c r="GE959" s="32"/>
      <c r="GF959" s="32"/>
      <c r="GG959" s="32"/>
      <c r="GH959" s="32"/>
      <c r="GI959" s="32"/>
      <c r="GJ959" s="32"/>
      <c r="GK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</row>
    <row r="960" spans="1:258" ht="18" x14ac:dyDescent="0.25">
      <c r="A960" s="33">
        <f>LOOKUP(2,1/($A$4:$A959&lt;&gt;""),$A$4:$A959)+1</f>
        <v>952</v>
      </c>
      <c r="B960" s="34"/>
      <c r="C960" s="48"/>
      <c r="D960" s="35" t="str">
        <f ca="1">IFERROR(IF($E960="","",VLOOKUP($E960,'Currency Pairs'!$B$4:$D$1001,3,FALSE)),"")</f>
        <v/>
      </c>
      <c r="E960" s="47" t="str">
        <f ca="1">IFERROR(IF($D960="","",VLOOKUP($D960,'Currency Pairs'!$A$4:$B$1001,2,FALSE)),"")</f>
        <v/>
      </c>
      <c r="F960" s="48"/>
      <c r="G960" s="47"/>
      <c r="H960" s="47"/>
      <c r="I960" s="47"/>
      <c r="J960" s="49" t="str">
        <f t="shared" si="30"/>
        <v/>
      </c>
      <c r="K960" s="77"/>
      <c r="L960" s="47"/>
      <c r="M960" s="50"/>
      <c r="N960" s="51" t="str">
        <f>IF(OR($G960="",$L960=""),"",ROUND(IF($F960="Long",(L960-G960),(G960-L960)) * POWER(10, VLOOKUP($D960,'Currency Pairs'!$A:$C,3,FALSE)),0))</f>
        <v/>
      </c>
      <c r="O960" s="93" t="str">
        <f>IF($P960="","",(($P960+$Q960+$R960)/LOOKUP(2,1/($V$4:$V959&lt;&gt;""),$V$4:$V959)))</f>
        <v/>
      </c>
      <c r="P960" s="52"/>
      <c r="Q960" s="52"/>
      <c r="R960" s="52"/>
      <c r="S960" s="40" t="str">
        <f t="shared" si="31"/>
        <v/>
      </c>
      <c r="T960" s="64"/>
      <c r="U960" s="64"/>
      <c r="V960" s="39" t="str">
        <f>IF($P960="","",$P960+$Q960+LOOKUP(2,1/($V$4:$V959&lt;&gt;""),$V$4:$V959))</f>
        <v/>
      </c>
      <c r="W960" s="40"/>
      <c r="X960" s="40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  <c r="BY960" s="33"/>
      <c r="BZ960" s="33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  <c r="CY960" s="33"/>
      <c r="CZ960" s="33"/>
      <c r="DA960" s="33"/>
      <c r="DB960" s="33"/>
      <c r="DC960" s="33"/>
      <c r="DD960" s="33"/>
      <c r="DE960" s="33"/>
      <c r="DF960" s="33"/>
      <c r="DG960" s="33"/>
      <c r="DH960" s="33"/>
      <c r="DI960" s="33"/>
      <c r="DJ960" s="33"/>
      <c r="DK960" s="33"/>
      <c r="DL960" s="33"/>
      <c r="DM960" s="33"/>
      <c r="DN960" s="33"/>
      <c r="DO960" s="33"/>
      <c r="DP960" s="33"/>
      <c r="DQ960" s="33"/>
      <c r="DR960" s="33"/>
      <c r="DS960" s="33"/>
      <c r="DT960" s="33"/>
      <c r="DU960" s="33"/>
      <c r="DV960" s="33"/>
      <c r="DW960" s="33"/>
      <c r="DX960" s="33"/>
      <c r="DY960" s="33"/>
      <c r="DZ960" s="33"/>
      <c r="EA960" s="33"/>
      <c r="EB960" s="33"/>
      <c r="EC960" s="33"/>
      <c r="ED960" s="33"/>
      <c r="EE960" s="33"/>
      <c r="EF960" s="33"/>
      <c r="EG960" s="33"/>
      <c r="EH960" s="33"/>
      <c r="EI960" s="33"/>
      <c r="EJ960" s="33"/>
      <c r="EK960" s="33"/>
      <c r="EL960" s="33"/>
      <c r="EM960" s="33"/>
      <c r="EN960" s="33"/>
      <c r="EO960" s="33"/>
      <c r="EP960" s="33"/>
      <c r="EQ960" s="33"/>
      <c r="ER960" s="33"/>
      <c r="ES960" s="33"/>
      <c r="ET960" s="33"/>
      <c r="EU960" s="33"/>
      <c r="EV960" s="33"/>
      <c r="EW960" s="33"/>
      <c r="EX960" s="33"/>
      <c r="EY960" s="33"/>
      <c r="EZ960" s="33"/>
      <c r="FA960" s="33"/>
      <c r="FB960" s="33"/>
      <c r="FC960" s="33"/>
      <c r="FD960" s="33"/>
      <c r="FE960" s="33"/>
      <c r="FF960" s="33"/>
      <c r="FG960" s="33"/>
      <c r="FH960" s="33"/>
      <c r="FI960" s="33"/>
      <c r="FJ960" s="33"/>
      <c r="FK960" s="33"/>
      <c r="FL960" s="33"/>
      <c r="FM960" s="33"/>
      <c r="FN960" s="33"/>
      <c r="FO960" s="33"/>
      <c r="FP960" s="33"/>
      <c r="FQ960" s="33"/>
      <c r="FR960" s="33"/>
      <c r="FS960" s="33"/>
      <c r="FT960" s="33"/>
      <c r="FU960" s="33"/>
      <c r="FV960" s="33"/>
      <c r="FW960" s="33"/>
      <c r="FX960" s="33"/>
      <c r="FY960" s="33"/>
      <c r="FZ960" s="33"/>
      <c r="GA960" s="33"/>
      <c r="GB960" s="33"/>
      <c r="GC960" s="33"/>
      <c r="GD960" s="33"/>
      <c r="GE960" s="33"/>
      <c r="GF960" s="33"/>
      <c r="GG960" s="33"/>
      <c r="GH960" s="33"/>
      <c r="GI960" s="33"/>
      <c r="GJ960" s="33"/>
      <c r="GK960" s="33"/>
      <c r="GL960" s="33"/>
      <c r="GM960" s="33"/>
      <c r="GN960" s="33"/>
      <c r="GO960" s="33"/>
      <c r="GP960" s="33"/>
      <c r="GQ960" s="33"/>
      <c r="GR960" s="33"/>
      <c r="GS960" s="33"/>
      <c r="GT960" s="33"/>
      <c r="GU960" s="33"/>
      <c r="GV960" s="33"/>
      <c r="GW960" s="33"/>
      <c r="GX960" s="33"/>
      <c r="GY960" s="33"/>
      <c r="GZ960" s="33"/>
      <c r="HA960" s="33"/>
      <c r="HB960" s="33"/>
      <c r="HC960" s="33"/>
      <c r="HD960" s="33"/>
      <c r="HE960" s="33"/>
      <c r="HF960" s="33"/>
      <c r="HG960" s="33"/>
      <c r="HH960" s="33"/>
      <c r="HI960" s="33"/>
      <c r="HJ960" s="33"/>
      <c r="HK960" s="33"/>
      <c r="HL960" s="33"/>
      <c r="HM960" s="33"/>
      <c r="HN960" s="33"/>
      <c r="HO960" s="33"/>
      <c r="HP960" s="33"/>
      <c r="HQ960" s="33"/>
      <c r="HR960" s="33"/>
      <c r="HS960" s="33"/>
      <c r="HT960" s="33"/>
      <c r="HU960" s="33"/>
      <c r="HV960" s="33"/>
      <c r="HW960" s="33"/>
      <c r="HX960" s="33"/>
      <c r="HY960" s="33"/>
      <c r="HZ960" s="33"/>
      <c r="IA960" s="33"/>
      <c r="IB960" s="33"/>
      <c r="IC960" s="33"/>
      <c r="ID960" s="33"/>
      <c r="IE960" s="33"/>
      <c r="IF960" s="33"/>
      <c r="IG960" s="33"/>
      <c r="IH960" s="33"/>
      <c r="II960" s="33"/>
      <c r="IJ960" s="33"/>
      <c r="IK960" s="33"/>
      <c r="IL960" s="33"/>
      <c r="IM960" s="33"/>
      <c r="IN960" s="33"/>
      <c r="IO960" s="33"/>
      <c r="IP960" s="33"/>
      <c r="IQ960" s="33"/>
      <c r="IR960" s="33"/>
      <c r="IS960" s="33"/>
      <c r="IT960" s="33"/>
      <c r="IU960" s="33"/>
      <c r="IV960" s="33"/>
      <c r="IW960" s="33"/>
      <c r="IX960" s="33"/>
    </row>
    <row r="961" spans="1:258" ht="18" x14ac:dyDescent="0.25">
      <c r="A961" s="24">
        <f>LOOKUP(2,1/($A$4:$A960&lt;&gt;""),$A$4:$A960)+1</f>
        <v>953</v>
      </c>
      <c r="B961" s="25"/>
      <c r="C961" s="42"/>
      <c r="D961" s="26" t="str">
        <f ca="1">IFERROR(IF($E961="","",VLOOKUP($E961,'Currency Pairs'!$B$4:$D$1001,3,FALSE)),"")</f>
        <v/>
      </c>
      <c r="E961" s="41" t="str">
        <f ca="1">IFERROR(IF($D961="","",VLOOKUP($D961,'Currency Pairs'!$A$4:$B$1001,2,FALSE)),"")</f>
        <v/>
      </c>
      <c r="F961" s="42"/>
      <c r="G961" s="41"/>
      <c r="H961" s="41"/>
      <c r="I961" s="41"/>
      <c r="J961" s="43" t="str">
        <f t="shared" si="30"/>
        <v/>
      </c>
      <c r="K961" s="76"/>
      <c r="L961" s="41"/>
      <c r="M961" s="44"/>
      <c r="N961" s="45" t="str">
        <f>IF(OR($G961="",$L961=""),"",ROUND(IF($F961="Long",(L961-G961),(G961-L961)) * POWER(10, VLOOKUP($D961,'Currency Pairs'!$A:$C,3,FALSE)),0))</f>
        <v/>
      </c>
      <c r="O961" s="89" t="str">
        <f>IF($P961="","",(($P961+$Q961+$R961)/LOOKUP(2,1/($V$4:$V960&lt;&gt;""),$V$4:$V960)))</f>
        <v/>
      </c>
      <c r="P961" s="46"/>
      <c r="Q961" s="46"/>
      <c r="R961" s="46"/>
      <c r="S961" s="31" t="str">
        <f t="shared" si="31"/>
        <v/>
      </c>
      <c r="T961" s="63"/>
      <c r="U961" s="63"/>
      <c r="V961" s="30" t="str">
        <f>IF($P961="","",$P961+$Q961+LOOKUP(2,1/($V$4:$V960&lt;&gt;""),$V$4:$V960))</f>
        <v/>
      </c>
      <c r="W961" s="31"/>
      <c r="X961" s="31"/>
      <c r="Y961" s="32"/>
      <c r="Z961" s="32"/>
      <c r="AA961" s="32"/>
      <c r="AB961" s="32"/>
      <c r="AC961" s="32"/>
      <c r="AD961" s="32"/>
      <c r="AE961" s="32"/>
      <c r="AF961" s="32"/>
      <c r="AG961" s="32"/>
      <c r="AH961" s="32"/>
      <c r="AI961" s="32"/>
      <c r="AJ961" s="32"/>
      <c r="AK961" s="32"/>
      <c r="AL961" s="32"/>
      <c r="AM961" s="32"/>
      <c r="AN961" s="32"/>
      <c r="AO961" s="32"/>
      <c r="AP961" s="32"/>
      <c r="AQ961" s="32"/>
      <c r="AR961" s="32"/>
      <c r="AS961" s="32"/>
      <c r="AT961" s="32"/>
      <c r="AU961" s="32"/>
      <c r="AV961" s="32"/>
      <c r="AW961" s="32"/>
      <c r="AX961" s="32"/>
      <c r="AY961" s="32"/>
      <c r="AZ961" s="32"/>
      <c r="BA961" s="32"/>
      <c r="BB961" s="32"/>
      <c r="BC961" s="32"/>
      <c r="BD961" s="32"/>
      <c r="BE961" s="32"/>
      <c r="BF961" s="32"/>
      <c r="BG961" s="32"/>
      <c r="BH961" s="32"/>
      <c r="BI961" s="32"/>
      <c r="BJ961" s="32"/>
      <c r="BK961" s="32"/>
      <c r="BL961" s="32"/>
      <c r="BM961" s="32"/>
      <c r="BN961" s="32"/>
      <c r="BO961" s="32"/>
      <c r="BP961" s="32"/>
      <c r="BQ961" s="32"/>
      <c r="BR961" s="32"/>
      <c r="BS961" s="32"/>
      <c r="BT961" s="32"/>
      <c r="BU961" s="32"/>
      <c r="BV961" s="32"/>
      <c r="BW961" s="32"/>
      <c r="BX961" s="32"/>
      <c r="BY961" s="32"/>
      <c r="BZ961" s="32"/>
      <c r="CA961" s="32"/>
      <c r="CB961" s="32"/>
      <c r="CC961" s="32"/>
      <c r="CD961" s="32"/>
      <c r="CE961" s="32"/>
      <c r="CF961" s="32"/>
      <c r="CG961" s="32"/>
      <c r="CH961" s="32"/>
      <c r="CI961" s="32"/>
      <c r="CJ961" s="32"/>
      <c r="CK961" s="32"/>
      <c r="CL961" s="32"/>
      <c r="CM961" s="32"/>
      <c r="CN961" s="32"/>
      <c r="CO961" s="32"/>
      <c r="CP961" s="32"/>
      <c r="CQ961" s="32"/>
      <c r="CR961" s="32"/>
      <c r="CS961" s="32"/>
      <c r="CT961" s="32"/>
      <c r="CU961" s="32"/>
      <c r="CV961" s="32"/>
      <c r="CW961" s="32"/>
      <c r="CX961" s="32"/>
      <c r="CY961" s="32"/>
      <c r="CZ961" s="32"/>
      <c r="DA961" s="32"/>
      <c r="DB961" s="32"/>
      <c r="DC961" s="32"/>
      <c r="DD961" s="32"/>
      <c r="DE961" s="32"/>
      <c r="DF961" s="32"/>
      <c r="DG961" s="32"/>
      <c r="DH961" s="32"/>
      <c r="DI961" s="32"/>
      <c r="DJ961" s="32"/>
      <c r="DK961" s="32"/>
      <c r="DL961" s="32"/>
      <c r="DM961" s="32"/>
      <c r="DN961" s="32"/>
      <c r="DO961" s="32"/>
      <c r="DP961" s="32"/>
      <c r="DQ961" s="32"/>
      <c r="DR961" s="32"/>
      <c r="DS961" s="32"/>
      <c r="DT961" s="32"/>
      <c r="DU961" s="32"/>
      <c r="DV961" s="32"/>
      <c r="DW961" s="32"/>
      <c r="DX961" s="32"/>
      <c r="DY961" s="32"/>
      <c r="DZ961" s="32"/>
      <c r="EA961" s="32"/>
      <c r="EB961" s="32"/>
      <c r="EC961" s="32"/>
      <c r="ED961" s="32"/>
      <c r="EE961" s="32"/>
      <c r="EF961" s="32"/>
      <c r="EG961" s="32"/>
      <c r="EH961" s="32"/>
      <c r="EI961" s="32"/>
      <c r="EJ961" s="32"/>
      <c r="EK961" s="32"/>
      <c r="EL961" s="32"/>
      <c r="EM961" s="32"/>
      <c r="EN961" s="32"/>
      <c r="EO961" s="32"/>
      <c r="EP961" s="32"/>
      <c r="EQ961" s="32"/>
      <c r="ER961" s="32"/>
      <c r="ES961" s="32"/>
      <c r="ET961" s="32"/>
      <c r="EU961" s="32"/>
      <c r="EV961" s="32"/>
      <c r="EW961" s="32"/>
      <c r="EX961" s="32"/>
      <c r="EY961" s="32"/>
      <c r="EZ961" s="32"/>
      <c r="FA961" s="32"/>
      <c r="FB961" s="32"/>
      <c r="FC961" s="32"/>
      <c r="FD961" s="32"/>
      <c r="FE961" s="32"/>
      <c r="FF961" s="32"/>
      <c r="FG961" s="32"/>
      <c r="FH961" s="32"/>
      <c r="FI961" s="32"/>
      <c r="FJ961" s="32"/>
      <c r="FK961" s="32"/>
      <c r="FL961" s="32"/>
      <c r="FM961" s="32"/>
      <c r="FN961" s="32"/>
      <c r="FO961" s="32"/>
      <c r="FP961" s="32"/>
      <c r="FQ961" s="32"/>
      <c r="FR961" s="32"/>
      <c r="FS961" s="32"/>
      <c r="FT961" s="32"/>
      <c r="FU961" s="32"/>
      <c r="FV961" s="32"/>
      <c r="FW961" s="32"/>
      <c r="FX961" s="32"/>
      <c r="FY961" s="32"/>
      <c r="FZ961" s="32"/>
      <c r="GA961" s="32"/>
      <c r="GB961" s="32"/>
      <c r="GC961" s="32"/>
      <c r="GD961" s="32"/>
      <c r="GE961" s="32"/>
      <c r="GF961" s="32"/>
      <c r="GG961" s="32"/>
      <c r="GH961" s="32"/>
      <c r="GI961" s="32"/>
      <c r="GJ961" s="32"/>
      <c r="GK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</row>
    <row r="962" spans="1:258" ht="18" x14ac:dyDescent="0.25">
      <c r="A962" s="33">
        <f>LOOKUP(2,1/($A$4:$A961&lt;&gt;""),$A$4:$A961)+1</f>
        <v>954</v>
      </c>
      <c r="B962" s="34"/>
      <c r="C962" s="48"/>
      <c r="D962" s="35" t="str">
        <f ca="1">IFERROR(IF($E962="","",VLOOKUP($E962,'Currency Pairs'!$B$4:$D$1001,3,FALSE)),"")</f>
        <v/>
      </c>
      <c r="E962" s="47" t="str">
        <f ca="1">IFERROR(IF($D962="","",VLOOKUP($D962,'Currency Pairs'!$A$4:$B$1001,2,FALSE)),"")</f>
        <v/>
      </c>
      <c r="F962" s="48"/>
      <c r="G962" s="47"/>
      <c r="H962" s="47"/>
      <c r="I962" s="47"/>
      <c r="J962" s="49" t="str">
        <f t="shared" si="30"/>
        <v/>
      </c>
      <c r="K962" s="77"/>
      <c r="L962" s="47"/>
      <c r="M962" s="50"/>
      <c r="N962" s="51" t="str">
        <f>IF(OR($G962="",$L962=""),"",ROUND(IF($F962="Long",(L962-G962),(G962-L962)) * POWER(10, VLOOKUP($D962,'Currency Pairs'!$A:$C,3,FALSE)),0))</f>
        <v/>
      </c>
      <c r="O962" s="93" t="str">
        <f>IF($P962="","",(($P962+$Q962+$R962)/LOOKUP(2,1/($V$4:$V961&lt;&gt;""),$V$4:$V961)))</f>
        <v/>
      </c>
      <c r="P962" s="52"/>
      <c r="Q962" s="52"/>
      <c r="R962" s="52"/>
      <c r="S962" s="40" t="str">
        <f t="shared" si="31"/>
        <v/>
      </c>
      <c r="T962" s="64"/>
      <c r="U962" s="64"/>
      <c r="V962" s="39" t="str">
        <f>IF($P962="","",$P962+$Q962+LOOKUP(2,1/($V$4:$V961&lt;&gt;""),$V$4:$V961))</f>
        <v/>
      </c>
      <c r="W962" s="40"/>
      <c r="X962" s="40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  <c r="BY962" s="33"/>
      <c r="BZ962" s="33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  <c r="CY962" s="33"/>
      <c r="CZ962" s="33"/>
      <c r="DA962" s="33"/>
      <c r="DB962" s="33"/>
      <c r="DC962" s="33"/>
      <c r="DD962" s="33"/>
      <c r="DE962" s="33"/>
      <c r="DF962" s="33"/>
      <c r="DG962" s="33"/>
      <c r="DH962" s="33"/>
      <c r="DI962" s="33"/>
      <c r="DJ962" s="33"/>
      <c r="DK962" s="33"/>
      <c r="DL962" s="33"/>
      <c r="DM962" s="33"/>
      <c r="DN962" s="33"/>
      <c r="DO962" s="33"/>
      <c r="DP962" s="33"/>
      <c r="DQ962" s="33"/>
      <c r="DR962" s="33"/>
      <c r="DS962" s="33"/>
      <c r="DT962" s="33"/>
      <c r="DU962" s="33"/>
      <c r="DV962" s="33"/>
      <c r="DW962" s="33"/>
      <c r="DX962" s="33"/>
      <c r="DY962" s="33"/>
      <c r="DZ962" s="33"/>
      <c r="EA962" s="33"/>
      <c r="EB962" s="33"/>
      <c r="EC962" s="33"/>
      <c r="ED962" s="33"/>
      <c r="EE962" s="33"/>
      <c r="EF962" s="33"/>
      <c r="EG962" s="33"/>
      <c r="EH962" s="33"/>
      <c r="EI962" s="33"/>
      <c r="EJ962" s="33"/>
      <c r="EK962" s="33"/>
      <c r="EL962" s="33"/>
      <c r="EM962" s="33"/>
      <c r="EN962" s="33"/>
      <c r="EO962" s="33"/>
      <c r="EP962" s="33"/>
      <c r="EQ962" s="33"/>
      <c r="ER962" s="33"/>
      <c r="ES962" s="33"/>
      <c r="ET962" s="33"/>
      <c r="EU962" s="33"/>
      <c r="EV962" s="33"/>
      <c r="EW962" s="33"/>
      <c r="EX962" s="33"/>
      <c r="EY962" s="33"/>
      <c r="EZ962" s="33"/>
      <c r="FA962" s="33"/>
      <c r="FB962" s="33"/>
      <c r="FC962" s="33"/>
      <c r="FD962" s="33"/>
      <c r="FE962" s="33"/>
      <c r="FF962" s="33"/>
      <c r="FG962" s="33"/>
      <c r="FH962" s="33"/>
      <c r="FI962" s="33"/>
      <c r="FJ962" s="33"/>
      <c r="FK962" s="33"/>
      <c r="FL962" s="33"/>
      <c r="FM962" s="33"/>
      <c r="FN962" s="33"/>
      <c r="FO962" s="33"/>
      <c r="FP962" s="33"/>
      <c r="FQ962" s="33"/>
      <c r="FR962" s="33"/>
      <c r="FS962" s="33"/>
      <c r="FT962" s="33"/>
      <c r="FU962" s="33"/>
      <c r="FV962" s="33"/>
      <c r="FW962" s="33"/>
      <c r="FX962" s="33"/>
      <c r="FY962" s="33"/>
      <c r="FZ962" s="33"/>
      <c r="GA962" s="33"/>
      <c r="GB962" s="33"/>
      <c r="GC962" s="33"/>
      <c r="GD962" s="33"/>
      <c r="GE962" s="33"/>
      <c r="GF962" s="33"/>
      <c r="GG962" s="33"/>
      <c r="GH962" s="33"/>
      <c r="GI962" s="33"/>
      <c r="GJ962" s="33"/>
      <c r="GK962" s="33"/>
      <c r="GL962" s="33"/>
      <c r="GM962" s="33"/>
      <c r="GN962" s="33"/>
      <c r="GO962" s="33"/>
      <c r="GP962" s="33"/>
      <c r="GQ962" s="33"/>
      <c r="GR962" s="33"/>
      <c r="GS962" s="33"/>
      <c r="GT962" s="33"/>
      <c r="GU962" s="33"/>
      <c r="GV962" s="33"/>
      <c r="GW962" s="33"/>
      <c r="GX962" s="33"/>
      <c r="GY962" s="33"/>
      <c r="GZ962" s="33"/>
      <c r="HA962" s="33"/>
      <c r="HB962" s="33"/>
      <c r="HC962" s="33"/>
      <c r="HD962" s="33"/>
      <c r="HE962" s="33"/>
      <c r="HF962" s="33"/>
      <c r="HG962" s="33"/>
      <c r="HH962" s="33"/>
      <c r="HI962" s="33"/>
      <c r="HJ962" s="33"/>
      <c r="HK962" s="33"/>
      <c r="HL962" s="33"/>
      <c r="HM962" s="33"/>
      <c r="HN962" s="33"/>
      <c r="HO962" s="33"/>
      <c r="HP962" s="33"/>
      <c r="HQ962" s="33"/>
      <c r="HR962" s="33"/>
      <c r="HS962" s="33"/>
      <c r="HT962" s="33"/>
      <c r="HU962" s="33"/>
      <c r="HV962" s="33"/>
      <c r="HW962" s="33"/>
      <c r="HX962" s="33"/>
      <c r="HY962" s="33"/>
      <c r="HZ962" s="33"/>
      <c r="IA962" s="33"/>
      <c r="IB962" s="33"/>
      <c r="IC962" s="33"/>
      <c r="ID962" s="33"/>
      <c r="IE962" s="33"/>
      <c r="IF962" s="33"/>
      <c r="IG962" s="33"/>
      <c r="IH962" s="33"/>
      <c r="II962" s="33"/>
      <c r="IJ962" s="33"/>
      <c r="IK962" s="33"/>
      <c r="IL962" s="33"/>
      <c r="IM962" s="33"/>
      <c r="IN962" s="33"/>
      <c r="IO962" s="33"/>
      <c r="IP962" s="33"/>
      <c r="IQ962" s="33"/>
      <c r="IR962" s="33"/>
      <c r="IS962" s="33"/>
      <c r="IT962" s="33"/>
      <c r="IU962" s="33"/>
      <c r="IV962" s="33"/>
      <c r="IW962" s="33"/>
      <c r="IX962" s="33"/>
    </row>
    <row r="963" spans="1:258" ht="18" x14ac:dyDescent="0.25">
      <c r="A963" s="24">
        <f>LOOKUP(2,1/($A$4:$A962&lt;&gt;""),$A$4:$A962)+1</f>
        <v>955</v>
      </c>
      <c r="B963" s="25"/>
      <c r="C963" s="42"/>
      <c r="D963" s="26" t="str">
        <f ca="1">IFERROR(IF($E963="","",VLOOKUP($E963,'Currency Pairs'!$B$4:$D$1001,3,FALSE)),"")</f>
        <v/>
      </c>
      <c r="E963" s="41" t="str">
        <f ca="1">IFERROR(IF($D963="","",VLOOKUP($D963,'Currency Pairs'!$A$4:$B$1001,2,FALSE)),"")</f>
        <v/>
      </c>
      <c r="F963" s="42"/>
      <c r="G963" s="41"/>
      <c r="H963" s="41"/>
      <c r="I963" s="41"/>
      <c r="J963" s="43" t="str">
        <f t="shared" si="30"/>
        <v/>
      </c>
      <c r="K963" s="76"/>
      <c r="L963" s="41"/>
      <c r="M963" s="44"/>
      <c r="N963" s="45" t="str">
        <f>IF(OR($G963="",$L963=""),"",ROUND(IF($F963="Long",(L963-G963),(G963-L963)) * POWER(10, VLOOKUP($D963,'Currency Pairs'!$A:$C,3,FALSE)),0))</f>
        <v/>
      </c>
      <c r="O963" s="89" t="str">
        <f>IF($P963="","",(($P963+$Q963+$R963)/LOOKUP(2,1/($V$4:$V962&lt;&gt;""),$V$4:$V962)))</f>
        <v/>
      </c>
      <c r="P963" s="46"/>
      <c r="Q963" s="46"/>
      <c r="R963" s="46"/>
      <c r="S963" s="31" t="str">
        <f t="shared" si="31"/>
        <v/>
      </c>
      <c r="T963" s="63"/>
      <c r="U963" s="63"/>
      <c r="V963" s="30" t="str">
        <f>IF($P963="","",$P963+$Q963+LOOKUP(2,1/($V$4:$V962&lt;&gt;""),$V$4:$V962))</f>
        <v/>
      </c>
      <c r="W963" s="31"/>
      <c r="X963" s="31"/>
      <c r="Y963" s="32"/>
      <c r="Z963" s="32"/>
      <c r="AA963" s="32"/>
      <c r="AB963" s="32"/>
      <c r="AC963" s="32"/>
      <c r="AD963" s="32"/>
      <c r="AE963" s="32"/>
      <c r="AF963" s="32"/>
      <c r="AG963" s="32"/>
      <c r="AH963" s="32"/>
      <c r="AI963" s="32"/>
      <c r="AJ963" s="32"/>
      <c r="AK963" s="32"/>
      <c r="AL963" s="32"/>
      <c r="AM963" s="32"/>
      <c r="AN963" s="32"/>
      <c r="AO963" s="32"/>
      <c r="AP963" s="32"/>
      <c r="AQ963" s="32"/>
      <c r="AR963" s="32"/>
      <c r="AS963" s="32"/>
      <c r="AT963" s="32"/>
      <c r="AU963" s="32"/>
      <c r="AV963" s="32"/>
      <c r="AW963" s="32"/>
      <c r="AX963" s="32"/>
      <c r="AY963" s="32"/>
      <c r="AZ963" s="32"/>
      <c r="BA963" s="32"/>
      <c r="BB963" s="32"/>
      <c r="BC963" s="32"/>
      <c r="BD963" s="32"/>
      <c r="BE963" s="32"/>
      <c r="BF963" s="32"/>
      <c r="BG963" s="32"/>
      <c r="BH963" s="32"/>
      <c r="BI963" s="32"/>
      <c r="BJ963" s="32"/>
      <c r="BK963" s="32"/>
      <c r="BL963" s="32"/>
      <c r="BM963" s="32"/>
      <c r="BN963" s="32"/>
      <c r="BO963" s="32"/>
      <c r="BP963" s="32"/>
      <c r="BQ963" s="32"/>
      <c r="BR963" s="32"/>
      <c r="BS963" s="32"/>
      <c r="BT963" s="32"/>
      <c r="BU963" s="32"/>
      <c r="BV963" s="32"/>
      <c r="BW963" s="32"/>
      <c r="BX963" s="32"/>
      <c r="BY963" s="32"/>
      <c r="BZ963" s="32"/>
      <c r="CA963" s="32"/>
      <c r="CB963" s="32"/>
      <c r="CC963" s="32"/>
      <c r="CD963" s="32"/>
      <c r="CE963" s="32"/>
      <c r="CF963" s="32"/>
      <c r="CG963" s="32"/>
      <c r="CH963" s="32"/>
      <c r="CI963" s="32"/>
      <c r="CJ963" s="32"/>
      <c r="CK963" s="32"/>
      <c r="CL963" s="32"/>
      <c r="CM963" s="32"/>
      <c r="CN963" s="32"/>
      <c r="CO963" s="32"/>
      <c r="CP963" s="32"/>
      <c r="CQ963" s="32"/>
      <c r="CR963" s="32"/>
      <c r="CS963" s="32"/>
      <c r="CT963" s="32"/>
      <c r="CU963" s="32"/>
      <c r="CV963" s="32"/>
      <c r="CW963" s="32"/>
      <c r="CX963" s="32"/>
      <c r="CY963" s="32"/>
      <c r="CZ963" s="32"/>
      <c r="DA963" s="32"/>
      <c r="DB963" s="32"/>
      <c r="DC963" s="32"/>
      <c r="DD963" s="32"/>
      <c r="DE963" s="32"/>
      <c r="DF963" s="32"/>
      <c r="DG963" s="32"/>
      <c r="DH963" s="32"/>
      <c r="DI963" s="32"/>
      <c r="DJ963" s="32"/>
      <c r="DK963" s="32"/>
      <c r="DL963" s="32"/>
      <c r="DM963" s="32"/>
      <c r="DN963" s="32"/>
      <c r="DO963" s="32"/>
      <c r="DP963" s="32"/>
      <c r="DQ963" s="32"/>
      <c r="DR963" s="32"/>
      <c r="DS963" s="32"/>
      <c r="DT963" s="32"/>
      <c r="DU963" s="32"/>
      <c r="DV963" s="32"/>
      <c r="DW963" s="32"/>
      <c r="DX963" s="32"/>
      <c r="DY963" s="32"/>
      <c r="DZ963" s="32"/>
      <c r="EA963" s="32"/>
      <c r="EB963" s="32"/>
      <c r="EC963" s="32"/>
      <c r="ED963" s="32"/>
      <c r="EE963" s="32"/>
      <c r="EF963" s="32"/>
      <c r="EG963" s="32"/>
      <c r="EH963" s="32"/>
      <c r="EI963" s="32"/>
      <c r="EJ963" s="32"/>
      <c r="EK963" s="32"/>
      <c r="EL963" s="32"/>
      <c r="EM963" s="32"/>
      <c r="EN963" s="32"/>
      <c r="EO963" s="32"/>
      <c r="EP963" s="32"/>
      <c r="EQ963" s="32"/>
      <c r="ER963" s="32"/>
      <c r="ES963" s="32"/>
      <c r="ET963" s="32"/>
      <c r="EU963" s="32"/>
      <c r="EV963" s="32"/>
      <c r="EW963" s="32"/>
      <c r="EX963" s="32"/>
      <c r="EY963" s="32"/>
      <c r="EZ963" s="32"/>
      <c r="FA963" s="32"/>
      <c r="FB963" s="32"/>
      <c r="FC963" s="32"/>
      <c r="FD963" s="32"/>
      <c r="FE963" s="32"/>
      <c r="FF963" s="32"/>
      <c r="FG963" s="32"/>
      <c r="FH963" s="32"/>
      <c r="FI963" s="32"/>
      <c r="FJ963" s="32"/>
      <c r="FK963" s="32"/>
      <c r="FL963" s="32"/>
      <c r="FM963" s="32"/>
      <c r="FN963" s="32"/>
      <c r="FO963" s="32"/>
      <c r="FP963" s="32"/>
      <c r="FQ963" s="32"/>
      <c r="FR963" s="32"/>
      <c r="FS963" s="32"/>
      <c r="FT963" s="32"/>
      <c r="FU963" s="32"/>
      <c r="FV963" s="32"/>
      <c r="FW963" s="32"/>
      <c r="FX963" s="32"/>
      <c r="FY963" s="32"/>
      <c r="FZ963" s="32"/>
      <c r="GA963" s="32"/>
      <c r="GB963" s="32"/>
      <c r="GC963" s="32"/>
      <c r="GD963" s="32"/>
      <c r="GE963" s="32"/>
      <c r="GF963" s="32"/>
      <c r="GG963" s="32"/>
      <c r="GH963" s="32"/>
      <c r="GI963" s="32"/>
      <c r="GJ963" s="32"/>
      <c r="GK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</row>
    <row r="964" spans="1:258" ht="18" x14ac:dyDescent="0.25">
      <c r="A964" s="33">
        <f>LOOKUP(2,1/($A$4:$A963&lt;&gt;""),$A$4:$A963)+1</f>
        <v>956</v>
      </c>
      <c r="B964" s="34"/>
      <c r="C964" s="48"/>
      <c r="D964" s="35" t="str">
        <f ca="1">IFERROR(IF($E964="","",VLOOKUP($E964,'Currency Pairs'!$B$4:$D$1001,3,FALSE)),"")</f>
        <v/>
      </c>
      <c r="E964" s="47" t="str">
        <f ca="1">IFERROR(IF($D964="","",VLOOKUP($D964,'Currency Pairs'!$A$4:$B$1001,2,FALSE)),"")</f>
        <v/>
      </c>
      <c r="F964" s="48"/>
      <c r="G964" s="47"/>
      <c r="H964" s="47"/>
      <c r="I964" s="47"/>
      <c r="J964" s="49" t="str">
        <f t="shared" si="30"/>
        <v/>
      </c>
      <c r="K964" s="77"/>
      <c r="L964" s="47"/>
      <c r="M964" s="50"/>
      <c r="N964" s="51" t="str">
        <f>IF(OR($G964="",$L964=""),"",ROUND(IF($F964="Long",(L964-G964),(G964-L964)) * POWER(10, VLOOKUP($D964,'Currency Pairs'!$A:$C,3,FALSE)),0))</f>
        <v/>
      </c>
      <c r="O964" s="93" t="str">
        <f>IF($P964="","",(($P964+$Q964+$R964)/LOOKUP(2,1/($V$4:$V963&lt;&gt;""),$V$4:$V963)))</f>
        <v/>
      </c>
      <c r="P964" s="52"/>
      <c r="Q964" s="52"/>
      <c r="R964" s="52"/>
      <c r="S964" s="40" t="str">
        <f t="shared" si="31"/>
        <v/>
      </c>
      <c r="T964" s="64"/>
      <c r="U964" s="64"/>
      <c r="V964" s="39" t="str">
        <f>IF($P964="","",$P964+$Q964+LOOKUP(2,1/($V$4:$V963&lt;&gt;""),$V$4:$V963))</f>
        <v/>
      </c>
      <c r="W964" s="40"/>
      <c r="X964" s="40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  <c r="CY964" s="33"/>
      <c r="CZ964" s="33"/>
      <c r="DA964" s="33"/>
      <c r="DB964" s="33"/>
      <c r="DC964" s="33"/>
      <c r="DD964" s="33"/>
      <c r="DE964" s="33"/>
      <c r="DF964" s="33"/>
      <c r="DG964" s="33"/>
      <c r="DH964" s="33"/>
      <c r="DI964" s="33"/>
      <c r="DJ964" s="33"/>
      <c r="DK964" s="33"/>
      <c r="DL964" s="33"/>
      <c r="DM964" s="33"/>
      <c r="DN964" s="33"/>
      <c r="DO964" s="33"/>
      <c r="DP964" s="33"/>
      <c r="DQ964" s="33"/>
      <c r="DR964" s="33"/>
      <c r="DS964" s="33"/>
      <c r="DT964" s="33"/>
      <c r="DU964" s="33"/>
      <c r="DV964" s="33"/>
      <c r="DW964" s="33"/>
      <c r="DX964" s="33"/>
      <c r="DY964" s="33"/>
      <c r="DZ964" s="33"/>
      <c r="EA964" s="33"/>
      <c r="EB964" s="33"/>
      <c r="EC964" s="33"/>
      <c r="ED964" s="33"/>
      <c r="EE964" s="33"/>
      <c r="EF964" s="33"/>
      <c r="EG964" s="33"/>
      <c r="EH964" s="33"/>
      <c r="EI964" s="33"/>
      <c r="EJ964" s="33"/>
      <c r="EK964" s="33"/>
      <c r="EL964" s="33"/>
      <c r="EM964" s="33"/>
      <c r="EN964" s="33"/>
      <c r="EO964" s="33"/>
      <c r="EP964" s="33"/>
      <c r="EQ964" s="33"/>
      <c r="ER964" s="33"/>
      <c r="ES964" s="33"/>
      <c r="ET964" s="33"/>
      <c r="EU964" s="33"/>
      <c r="EV964" s="33"/>
      <c r="EW964" s="33"/>
      <c r="EX964" s="33"/>
      <c r="EY964" s="33"/>
      <c r="EZ964" s="33"/>
      <c r="FA964" s="33"/>
      <c r="FB964" s="33"/>
      <c r="FC964" s="33"/>
      <c r="FD964" s="33"/>
      <c r="FE964" s="33"/>
      <c r="FF964" s="33"/>
      <c r="FG964" s="33"/>
      <c r="FH964" s="33"/>
      <c r="FI964" s="33"/>
      <c r="FJ964" s="33"/>
      <c r="FK964" s="33"/>
      <c r="FL964" s="33"/>
      <c r="FM964" s="33"/>
      <c r="FN964" s="33"/>
      <c r="FO964" s="33"/>
      <c r="FP964" s="33"/>
      <c r="FQ964" s="33"/>
      <c r="FR964" s="33"/>
      <c r="FS964" s="33"/>
      <c r="FT964" s="33"/>
      <c r="FU964" s="33"/>
      <c r="FV964" s="33"/>
      <c r="FW964" s="33"/>
      <c r="FX964" s="33"/>
      <c r="FY964" s="33"/>
      <c r="FZ964" s="33"/>
      <c r="GA964" s="33"/>
      <c r="GB964" s="33"/>
      <c r="GC964" s="33"/>
      <c r="GD964" s="33"/>
      <c r="GE964" s="33"/>
      <c r="GF964" s="33"/>
      <c r="GG964" s="33"/>
      <c r="GH964" s="33"/>
      <c r="GI964" s="33"/>
      <c r="GJ964" s="33"/>
      <c r="GK964" s="33"/>
      <c r="GL964" s="33"/>
      <c r="GM964" s="33"/>
      <c r="GN964" s="33"/>
      <c r="GO964" s="33"/>
      <c r="GP964" s="33"/>
      <c r="GQ964" s="33"/>
      <c r="GR964" s="33"/>
      <c r="GS964" s="33"/>
      <c r="GT964" s="33"/>
      <c r="GU964" s="33"/>
      <c r="GV964" s="33"/>
      <c r="GW964" s="33"/>
      <c r="GX964" s="33"/>
      <c r="GY964" s="33"/>
      <c r="GZ964" s="33"/>
      <c r="HA964" s="33"/>
      <c r="HB964" s="33"/>
      <c r="HC964" s="33"/>
      <c r="HD964" s="33"/>
      <c r="HE964" s="33"/>
      <c r="HF964" s="33"/>
      <c r="HG964" s="33"/>
      <c r="HH964" s="33"/>
      <c r="HI964" s="33"/>
      <c r="HJ964" s="33"/>
      <c r="HK964" s="33"/>
      <c r="HL964" s="33"/>
      <c r="HM964" s="33"/>
      <c r="HN964" s="33"/>
      <c r="HO964" s="33"/>
      <c r="HP964" s="33"/>
      <c r="HQ964" s="33"/>
      <c r="HR964" s="33"/>
      <c r="HS964" s="33"/>
      <c r="HT964" s="33"/>
      <c r="HU964" s="33"/>
      <c r="HV964" s="33"/>
      <c r="HW964" s="33"/>
      <c r="HX964" s="33"/>
      <c r="HY964" s="33"/>
      <c r="HZ964" s="33"/>
      <c r="IA964" s="33"/>
      <c r="IB964" s="33"/>
      <c r="IC964" s="33"/>
      <c r="ID964" s="33"/>
      <c r="IE964" s="33"/>
      <c r="IF964" s="33"/>
      <c r="IG964" s="33"/>
      <c r="IH964" s="33"/>
      <c r="II964" s="33"/>
      <c r="IJ964" s="33"/>
      <c r="IK964" s="33"/>
      <c r="IL964" s="33"/>
      <c r="IM964" s="33"/>
      <c r="IN964" s="33"/>
      <c r="IO964" s="33"/>
      <c r="IP964" s="33"/>
      <c r="IQ964" s="33"/>
      <c r="IR964" s="33"/>
      <c r="IS964" s="33"/>
      <c r="IT964" s="33"/>
      <c r="IU964" s="33"/>
      <c r="IV964" s="33"/>
      <c r="IW964" s="33"/>
      <c r="IX964" s="33"/>
    </row>
    <row r="965" spans="1:258" ht="18" x14ac:dyDescent="0.25">
      <c r="A965" s="24">
        <f>LOOKUP(2,1/($A$4:$A964&lt;&gt;""),$A$4:$A964)+1</f>
        <v>957</v>
      </c>
      <c r="B965" s="25"/>
      <c r="C965" s="42"/>
      <c r="D965" s="26" t="str">
        <f ca="1">IFERROR(IF($E965="","",VLOOKUP($E965,'Currency Pairs'!$B$4:$D$1001,3,FALSE)),"")</f>
        <v/>
      </c>
      <c r="E965" s="41" t="str">
        <f ca="1">IFERROR(IF($D965="","",VLOOKUP($D965,'Currency Pairs'!$A$4:$B$1001,2,FALSE)),"")</f>
        <v/>
      </c>
      <c r="F965" s="42"/>
      <c r="G965" s="41"/>
      <c r="H965" s="41"/>
      <c r="I965" s="41"/>
      <c r="J965" s="43" t="str">
        <f t="shared" si="30"/>
        <v/>
      </c>
      <c r="K965" s="76"/>
      <c r="L965" s="41"/>
      <c r="M965" s="44"/>
      <c r="N965" s="45" t="str">
        <f>IF(OR($G965="",$L965=""),"",ROUND(IF($F965="Long",(L965-G965),(G965-L965)) * POWER(10, VLOOKUP($D965,'Currency Pairs'!$A:$C,3,FALSE)),0))</f>
        <v/>
      </c>
      <c r="O965" s="89" t="str">
        <f>IF($P965="","",(($P965+$Q965+$R965)/LOOKUP(2,1/($V$4:$V964&lt;&gt;""),$V$4:$V964)))</f>
        <v/>
      </c>
      <c r="P965" s="46"/>
      <c r="Q965" s="46"/>
      <c r="R965" s="46"/>
      <c r="S965" s="31" t="str">
        <f t="shared" si="31"/>
        <v/>
      </c>
      <c r="T965" s="63"/>
      <c r="U965" s="63"/>
      <c r="V965" s="30" t="str">
        <f>IF($P965="","",$P965+$Q965+LOOKUP(2,1/($V$4:$V964&lt;&gt;""),$V$4:$V964))</f>
        <v/>
      </c>
      <c r="W965" s="31"/>
      <c r="X965" s="31"/>
      <c r="Y965" s="32"/>
      <c r="Z965" s="32"/>
      <c r="AA965" s="32"/>
      <c r="AB965" s="32"/>
      <c r="AC965" s="32"/>
      <c r="AD965" s="32"/>
      <c r="AE965" s="32"/>
      <c r="AF965" s="32"/>
      <c r="AG965" s="32"/>
      <c r="AH965" s="32"/>
      <c r="AI965" s="32"/>
      <c r="AJ965" s="32"/>
      <c r="AK965" s="32"/>
      <c r="AL965" s="32"/>
      <c r="AM965" s="32"/>
      <c r="AN965" s="32"/>
      <c r="AO965" s="32"/>
      <c r="AP965" s="32"/>
      <c r="AQ965" s="32"/>
      <c r="AR965" s="32"/>
      <c r="AS965" s="32"/>
      <c r="AT965" s="32"/>
      <c r="AU965" s="32"/>
      <c r="AV965" s="32"/>
      <c r="AW965" s="32"/>
      <c r="AX965" s="32"/>
      <c r="AY965" s="32"/>
      <c r="AZ965" s="32"/>
      <c r="BA965" s="32"/>
      <c r="BB965" s="32"/>
      <c r="BC965" s="32"/>
      <c r="BD965" s="32"/>
      <c r="BE965" s="32"/>
      <c r="BF965" s="32"/>
      <c r="BG965" s="32"/>
      <c r="BH965" s="32"/>
      <c r="BI965" s="32"/>
      <c r="BJ965" s="32"/>
      <c r="BK965" s="32"/>
      <c r="BL965" s="32"/>
      <c r="BM965" s="32"/>
      <c r="BN965" s="32"/>
      <c r="BO965" s="32"/>
      <c r="BP965" s="32"/>
      <c r="BQ965" s="32"/>
      <c r="BR965" s="32"/>
      <c r="BS965" s="32"/>
      <c r="BT965" s="32"/>
      <c r="BU965" s="32"/>
      <c r="BV965" s="32"/>
      <c r="BW965" s="32"/>
      <c r="BX965" s="32"/>
      <c r="BY965" s="32"/>
      <c r="BZ965" s="32"/>
      <c r="CA965" s="32"/>
      <c r="CB965" s="32"/>
      <c r="CC965" s="32"/>
      <c r="CD965" s="32"/>
      <c r="CE965" s="32"/>
      <c r="CF965" s="32"/>
      <c r="CG965" s="32"/>
      <c r="CH965" s="32"/>
      <c r="CI965" s="32"/>
      <c r="CJ965" s="32"/>
      <c r="CK965" s="32"/>
      <c r="CL965" s="32"/>
      <c r="CM965" s="32"/>
      <c r="CN965" s="32"/>
      <c r="CO965" s="32"/>
      <c r="CP965" s="32"/>
      <c r="CQ965" s="32"/>
      <c r="CR965" s="32"/>
      <c r="CS965" s="32"/>
      <c r="CT965" s="32"/>
      <c r="CU965" s="32"/>
      <c r="CV965" s="32"/>
      <c r="CW965" s="32"/>
      <c r="CX965" s="32"/>
      <c r="CY965" s="32"/>
      <c r="CZ965" s="32"/>
      <c r="DA965" s="32"/>
      <c r="DB965" s="32"/>
      <c r="DC965" s="32"/>
      <c r="DD965" s="32"/>
      <c r="DE965" s="32"/>
      <c r="DF965" s="32"/>
      <c r="DG965" s="32"/>
      <c r="DH965" s="32"/>
      <c r="DI965" s="32"/>
      <c r="DJ965" s="32"/>
      <c r="DK965" s="32"/>
      <c r="DL965" s="32"/>
      <c r="DM965" s="32"/>
      <c r="DN965" s="32"/>
      <c r="DO965" s="32"/>
      <c r="DP965" s="32"/>
      <c r="DQ965" s="32"/>
      <c r="DR965" s="32"/>
      <c r="DS965" s="32"/>
      <c r="DT965" s="32"/>
      <c r="DU965" s="32"/>
      <c r="DV965" s="32"/>
      <c r="DW965" s="32"/>
      <c r="DX965" s="32"/>
      <c r="DY965" s="32"/>
      <c r="DZ965" s="32"/>
      <c r="EA965" s="32"/>
      <c r="EB965" s="32"/>
      <c r="EC965" s="32"/>
      <c r="ED965" s="32"/>
      <c r="EE965" s="32"/>
      <c r="EF965" s="32"/>
      <c r="EG965" s="32"/>
      <c r="EH965" s="32"/>
      <c r="EI965" s="32"/>
      <c r="EJ965" s="32"/>
      <c r="EK965" s="32"/>
      <c r="EL965" s="32"/>
      <c r="EM965" s="32"/>
      <c r="EN965" s="32"/>
      <c r="EO965" s="32"/>
      <c r="EP965" s="32"/>
      <c r="EQ965" s="32"/>
      <c r="ER965" s="32"/>
      <c r="ES965" s="32"/>
      <c r="ET965" s="32"/>
      <c r="EU965" s="32"/>
      <c r="EV965" s="32"/>
      <c r="EW965" s="32"/>
      <c r="EX965" s="32"/>
      <c r="EY965" s="32"/>
      <c r="EZ965" s="32"/>
      <c r="FA965" s="32"/>
      <c r="FB965" s="32"/>
      <c r="FC965" s="32"/>
      <c r="FD965" s="32"/>
      <c r="FE965" s="32"/>
      <c r="FF965" s="32"/>
      <c r="FG965" s="32"/>
      <c r="FH965" s="32"/>
      <c r="FI965" s="32"/>
      <c r="FJ965" s="32"/>
      <c r="FK965" s="32"/>
      <c r="FL965" s="32"/>
      <c r="FM965" s="32"/>
      <c r="FN965" s="32"/>
      <c r="FO965" s="32"/>
      <c r="FP965" s="32"/>
      <c r="FQ965" s="32"/>
      <c r="FR965" s="32"/>
      <c r="FS965" s="32"/>
      <c r="FT965" s="32"/>
      <c r="FU965" s="32"/>
      <c r="FV965" s="32"/>
      <c r="FW965" s="32"/>
      <c r="FX965" s="32"/>
      <c r="FY965" s="32"/>
      <c r="FZ965" s="32"/>
      <c r="GA965" s="32"/>
      <c r="GB965" s="32"/>
      <c r="GC965" s="32"/>
      <c r="GD965" s="32"/>
      <c r="GE965" s="32"/>
      <c r="GF965" s="32"/>
      <c r="GG965" s="32"/>
      <c r="GH965" s="32"/>
      <c r="GI965" s="32"/>
      <c r="GJ965" s="32"/>
      <c r="GK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</row>
    <row r="966" spans="1:258" ht="18" x14ac:dyDescent="0.25">
      <c r="A966" s="33">
        <f>LOOKUP(2,1/($A$4:$A965&lt;&gt;""),$A$4:$A965)+1</f>
        <v>958</v>
      </c>
      <c r="B966" s="34"/>
      <c r="C966" s="48"/>
      <c r="D966" s="35" t="str">
        <f ca="1">IFERROR(IF($E966="","",VLOOKUP($E966,'Currency Pairs'!$B$4:$D$1001,3,FALSE)),"")</f>
        <v/>
      </c>
      <c r="E966" s="47" t="str">
        <f ca="1">IFERROR(IF($D966="","",VLOOKUP($D966,'Currency Pairs'!$A$4:$B$1001,2,FALSE)),"")</f>
        <v/>
      </c>
      <c r="F966" s="48"/>
      <c r="G966" s="47"/>
      <c r="H966" s="47"/>
      <c r="I966" s="47"/>
      <c r="J966" s="49" t="str">
        <f t="shared" si="30"/>
        <v/>
      </c>
      <c r="K966" s="77"/>
      <c r="L966" s="47"/>
      <c r="M966" s="50"/>
      <c r="N966" s="51" t="str">
        <f>IF(OR($G966="",$L966=""),"",ROUND(IF($F966="Long",(L966-G966),(G966-L966)) * POWER(10, VLOOKUP($D966,'Currency Pairs'!$A:$C,3,FALSE)),0))</f>
        <v/>
      </c>
      <c r="O966" s="93" t="str">
        <f>IF($P966="","",(($P966+$Q966+$R966)/LOOKUP(2,1/($V$4:$V965&lt;&gt;""),$V$4:$V965)))</f>
        <v/>
      </c>
      <c r="P966" s="52"/>
      <c r="Q966" s="52"/>
      <c r="R966" s="52"/>
      <c r="S966" s="40" t="str">
        <f t="shared" si="31"/>
        <v/>
      </c>
      <c r="T966" s="64"/>
      <c r="U966" s="64"/>
      <c r="V966" s="39" t="str">
        <f>IF($P966="","",$P966+$Q966+LOOKUP(2,1/($V$4:$V965&lt;&gt;""),$V$4:$V965))</f>
        <v/>
      </c>
      <c r="W966" s="40"/>
      <c r="X966" s="40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  <c r="BY966" s="33"/>
      <c r="BZ966" s="33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  <c r="CY966" s="33"/>
      <c r="CZ966" s="33"/>
      <c r="DA966" s="33"/>
      <c r="DB966" s="33"/>
      <c r="DC966" s="33"/>
      <c r="DD966" s="33"/>
      <c r="DE966" s="33"/>
      <c r="DF966" s="33"/>
      <c r="DG966" s="33"/>
      <c r="DH966" s="33"/>
      <c r="DI966" s="33"/>
      <c r="DJ966" s="33"/>
      <c r="DK966" s="33"/>
      <c r="DL966" s="33"/>
      <c r="DM966" s="33"/>
      <c r="DN966" s="33"/>
      <c r="DO966" s="33"/>
      <c r="DP966" s="33"/>
      <c r="DQ966" s="33"/>
      <c r="DR966" s="33"/>
      <c r="DS966" s="33"/>
      <c r="DT966" s="33"/>
      <c r="DU966" s="33"/>
      <c r="DV966" s="33"/>
      <c r="DW966" s="33"/>
      <c r="DX966" s="33"/>
      <c r="DY966" s="33"/>
      <c r="DZ966" s="33"/>
      <c r="EA966" s="33"/>
      <c r="EB966" s="33"/>
      <c r="EC966" s="33"/>
      <c r="ED966" s="33"/>
      <c r="EE966" s="33"/>
      <c r="EF966" s="33"/>
      <c r="EG966" s="33"/>
      <c r="EH966" s="33"/>
      <c r="EI966" s="33"/>
      <c r="EJ966" s="33"/>
      <c r="EK966" s="33"/>
      <c r="EL966" s="33"/>
      <c r="EM966" s="33"/>
      <c r="EN966" s="33"/>
      <c r="EO966" s="33"/>
      <c r="EP966" s="33"/>
      <c r="EQ966" s="33"/>
      <c r="ER966" s="33"/>
      <c r="ES966" s="33"/>
      <c r="ET966" s="33"/>
      <c r="EU966" s="33"/>
      <c r="EV966" s="33"/>
      <c r="EW966" s="33"/>
      <c r="EX966" s="33"/>
      <c r="EY966" s="33"/>
      <c r="EZ966" s="33"/>
      <c r="FA966" s="33"/>
      <c r="FB966" s="33"/>
      <c r="FC966" s="33"/>
      <c r="FD966" s="33"/>
      <c r="FE966" s="33"/>
      <c r="FF966" s="33"/>
      <c r="FG966" s="33"/>
      <c r="FH966" s="33"/>
      <c r="FI966" s="33"/>
      <c r="FJ966" s="33"/>
      <c r="FK966" s="33"/>
      <c r="FL966" s="33"/>
      <c r="FM966" s="33"/>
      <c r="FN966" s="33"/>
      <c r="FO966" s="33"/>
      <c r="FP966" s="33"/>
      <c r="FQ966" s="33"/>
      <c r="FR966" s="33"/>
      <c r="FS966" s="33"/>
      <c r="FT966" s="33"/>
      <c r="FU966" s="33"/>
      <c r="FV966" s="33"/>
      <c r="FW966" s="33"/>
      <c r="FX966" s="33"/>
      <c r="FY966" s="33"/>
      <c r="FZ966" s="33"/>
      <c r="GA966" s="33"/>
      <c r="GB966" s="33"/>
      <c r="GC966" s="33"/>
      <c r="GD966" s="33"/>
      <c r="GE966" s="33"/>
      <c r="GF966" s="33"/>
      <c r="GG966" s="33"/>
      <c r="GH966" s="33"/>
      <c r="GI966" s="33"/>
      <c r="GJ966" s="33"/>
      <c r="GK966" s="33"/>
      <c r="GL966" s="33"/>
      <c r="GM966" s="33"/>
      <c r="GN966" s="33"/>
      <c r="GO966" s="33"/>
      <c r="GP966" s="33"/>
      <c r="GQ966" s="33"/>
      <c r="GR966" s="33"/>
      <c r="GS966" s="33"/>
      <c r="GT966" s="33"/>
      <c r="GU966" s="33"/>
      <c r="GV966" s="33"/>
      <c r="GW966" s="33"/>
      <c r="GX966" s="33"/>
      <c r="GY966" s="33"/>
      <c r="GZ966" s="33"/>
      <c r="HA966" s="33"/>
      <c r="HB966" s="33"/>
      <c r="HC966" s="33"/>
      <c r="HD966" s="33"/>
      <c r="HE966" s="33"/>
      <c r="HF966" s="33"/>
      <c r="HG966" s="33"/>
      <c r="HH966" s="33"/>
      <c r="HI966" s="33"/>
      <c r="HJ966" s="33"/>
      <c r="HK966" s="33"/>
      <c r="HL966" s="33"/>
      <c r="HM966" s="33"/>
      <c r="HN966" s="33"/>
      <c r="HO966" s="33"/>
      <c r="HP966" s="33"/>
      <c r="HQ966" s="33"/>
      <c r="HR966" s="33"/>
      <c r="HS966" s="33"/>
      <c r="HT966" s="33"/>
      <c r="HU966" s="33"/>
      <c r="HV966" s="33"/>
      <c r="HW966" s="33"/>
      <c r="HX966" s="33"/>
      <c r="HY966" s="33"/>
      <c r="HZ966" s="33"/>
      <c r="IA966" s="33"/>
      <c r="IB966" s="33"/>
      <c r="IC966" s="33"/>
      <c r="ID966" s="33"/>
      <c r="IE966" s="33"/>
      <c r="IF966" s="33"/>
      <c r="IG966" s="33"/>
      <c r="IH966" s="33"/>
      <c r="II966" s="33"/>
      <c r="IJ966" s="33"/>
      <c r="IK966" s="33"/>
      <c r="IL966" s="33"/>
      <c r="IM966" s="33"/>
      <c r="IN966" s="33"/>
      <c r="IO966" s="33"/>
      <c r="IP966" s="33"/>
      <c r="IQ966" s="33"/>
      <c r="IR966" s="33"/>
      <c r="IS966" s="33"/>
      <c r="IT966" s="33"/>
      <c r="IU966" s="33"/>
      <c r="IV966" s="33"/>
      <c r="IW966" s="33"/>
      <c r="IX966" s="33"/>
    </row>
    <row r="967" spans="1:258" ht="18" x14ac:dyDescent="0.25">
      <c r="A967" s="24">
        <f>LOOKUP(2,1/($A$4:$A966&lt;&gt;""),$A$4:$A966)+1</f>
        <v>959</v>
      </c>
      <c r="B967" s="25"/>
      <c r="C967" s="42"/>
      <c r="D967" s="26" t="str">
        <f ca="1">IFERROR(IF($E967="","",VLOOKUP($E967,'Currency Pairs'!$B$4:$D$1001,3,FALSE)),"")</f>
        <v/>
      </c>
      <c r="E967" s="41" t="str">
        <f ca="1">IFERROR(IF($D967="","",VLOOKUP($D967,'Currency Pairs'!$A$4:$B$1001,2,FALSE)),"")</f>
        <v/>
      </c>
      <c r="F967" s="42"/>
      <c r="G967" s="41"/>
      <c r="H967" s="41"/>
      <c r="I967" s="41"/>
      <c r="J967" s="43" t="str">
        <f t="shared" si="30"/>
        <v/>
      </c>
      <c r="K967" s="76"/>
      <c r="L967" s="41"/>
      <c r="M967" s="44"/>
      <c r="N967" s="45" t="str">
        <f>IF(OR($G967="",$L967=""),"",ROUND(IF($F967="Long",(L967-G967),(G967-L967)) * POWER(10, VLOOKUP($D967,'Currency Pairs'!$A:$C,3,FALSE)),0))</f>
        <v/>
      </c>
      <c r="O967" s="89" t="str">
        <f>IF($P967="","",(($P967+$Q967+$R967)/LOOKUP(2,1/($V$4:$V966&lt;&gt;""),$V$4:$V966)))</f>
        <v/>
      </c>
      <c r="P967" s="46"/>
      <c r="Q967" s="46"/>
      <c r="R967" s="46"/>
      <c r="S967" s="31" t="str">
        <f t="shared" si="31"/>
        <v/>
      </c>
      <c r="T967" s="63"/>
      <c r="U967" s="63"/>
      <c r="V967" s="30" t="str">
        <f>IF($P967="","",$P967+$Q967+LOOKUP(2,1/($V$4:$V966&lt;&gt;""),$V$4:$V966))</f>
        <v/>
      </c>
      <c r="W967" s="31"/>
      <c r="X967" s="31"/>
      <c r="Y967" s="32"/>
      <c r="Z967" s="32"/>
      <c r="AA967" s="32"/>
      <c r="AB967" s="32"/>
      <c r="AC967" s="32"/>
      <c r="AD967" s="32"/>
      <c r="AE967" s="32"/>
      <c r="AF967" s="32"/>
      <c r="AG967" s="32"/>
      <c r="AH967" s="32"/>
      <c r="AI967" s="32"/>
      <c r="AJ967" s="32"/>
      <c r="AK967" s="32"/>
      <c r="AL967" s="32"/>
      <c r="AM967" s="32"/>
      <c r="AN967" s="32"/>
      <c r="AO967" s="32"/>
      <c r="AP967" s="32"/>
      <c r="AQ967" s="32"/>
      <c r="AR967" s="32"/>
      <c r="AS967" s="32"/>
      <c r="AT967" s="32"/>
      <c r="AU967" s="32"/>
      <c r="AV967" s="32"/>
      <c r="AW967" s="32"/>
      <c r="AX967" s="32"/>
      <c r="AY967" s="32"/>
      <c r="AZ967" s="32"/>
      <c r="BA967" s="32"/>
      <c r="BB967" s="32"/>
      <c r="BC967" s="32"/>
      <c r="BD967" s="32"/>
      <c r="BE967" s="32"/>
      <c r="BF967" s="32"/>
      <c r="BG967" s="32"/>
      <c r="BH967" s="32"/>
      <c r="BI967" s="32"/>
      <c r="BJ967" s="32"/>
      <c r="BK967" s="32"/>
      <c r="BL967" s="32"/>
      <c r="BM967" s="32"/>
      <c r="BN967" s="32"/>
      <c r="BO967" s="32"/>
      <c r="BP967" s="32"/>
      <c r="BQ967" s="32"/>
      <c r="BR967" s="32"/>
      <c r="BS967" s="32"/>
      <c r="BT967" s="32"/>
      <c r="BU967" s="32"/>
      <c r="BV967" s="32"/>
      <c r="BW967" s="32"/>
      <c r="BX967" s="32"/>
      <c r="BY967" s="32"/>
      <c r="BZ967" s="32"/>
      <c r="CA967" s="32"/>
      <c r="CB967" s="32"/>
      <c r="CC967" s="32"/>
      <c r="CD967" s="32"/>
      <c r="CE967" s="32"/>
      <c r="CF967" s="32"/>
      <c r="CG967" s="32"/>
      <c r="CH967" s="32"/>
      <c r="CI967" s="32"/>
      <c r="CJ967" s="32"/>
      <c r="CK967" s="32"/>
      <c r="CL967" s="32"/>
      <c r="CM967" s="32"/>
      <c r="CN967" s="32"/>
      <c r="CO967" s="32"/>
      <c r="CP967" s="32"/>
      <c r="CQ967" s="32"/>
      <c r="CR967" s="32"/>
      <c r="CS967" s="32"/>
      <c r="CT967" s="32"/>
      <c r="CU967" s="32"/>
      <c r="CV967" s="32"/>
      <c r="CW967" s="32"/>
      <c r="CX967" s="32"/>
      <c r="CY967" s="32"/>
      <c r="CZ967" s="32"/>
      <c r="DA967" s="32"/>
      <c r="DB967" s="32"/>
      <c r="DC967" s="32"/>
      <c r="DD967" s="32"/>
      <c r="DE967" s="32"/>
      <c r="DF967" s="32"/>
      <c r="DG967" s="32"/>
      <c r="DH967" s="32"/>
      <c r="DI967" s="32"/>
      <c r="DJ967" s="32"/>
      <c r="DK967" s="32"/>
      <c r="DL967" s="32"/>
      <c r="DM967" s="32"/>
      <c r="DN967" s="32"/>
      <c r="DO967" s="32"/>
      <c r="DP967" s="32"/>
      <c r="DQ967" s="32"/>
      <c r="DR967" s="32"/>
      <c r="DS967" s="32"/>
      <c r="DT967" s="32"/>
      <c r="DU967" s="32"/>
      <c r="DV967" s="32"/>
      <c r="DW967" s="32"/>
      <c r="DX967" s="32"/>
      <c r="DY967" s="32"/>
      <c r="DZ967" s="32"/>
      <c r="EA967" s="32"/>
      <c r="EB967" s="32"/>
      <c r="EC967" s="32"/>
      <c r="ED967" s="32"/>
      <c r="EE967" s="32"/>
      <c r="EF967" s="32"/>
      <c r="EG967" s="32"/>
      <c r="EH967" s="32"/>
      <c r="EI967" s="32"/>
      <c r="EJ967" s="32"/>
      <c r="EK967" s="32"/>
      <c r="EL967" s="32"/>
      <c r="EM967" s="32"/>
      <c r="EN967" s="32"/>
      <c r="EO967" s="32"/>
      <c r="EP967" s="32"/>
      <c r="EQ967" s="32"/>
      <c r="ER967" s="32"/>
      <c r="ES967" s="32"/>
      <c r="ET967" s="32"/>
      <c r="EU967" s="32"/>
      <c r="EV967" s="32"/>
      <c r="EW967" s="32"/>
      <c r="EX967" s="32"/>
      <c r="EY967" s="32"/>
      <c r="EZ967" s="32"/>
      <c r="FA967" s="32"/>
      <c r="FB967" s="32"/>
      <c r="FC967" s="32"/>
      <c r="FD967" s="32"/>
      <c r="FE967" s="32"/>
      <c r="FF967" s="32"/>
      <c r="FG967" s="32"/>
      <c r="FH967" s="32"/>
      <c r="FI967" s="32"/>
      <c r="FJ967" s="32"/>
      <c r="FK967" s="32"/>
      <c r="FL967" s="32"/>
      <c r="FM967" s="32"/>
      <c r="FN967" s="32"/>
      <c r="FO967" s="32"/>
      <c r="FP967" s="32"/>
      <c r="FQ967" s="32"/>
      <c r="FR967" s="32"/>
      <c r="FS967" s="32"/>
      <c r="FT967" s="32"/>
      <c r="FU967" s="32"/>
      <c r="FV967" s="32"/>
      <c r="FW967" s="32"/>
      <c r="FX967" s="32"/>
      <c r="FY967" s="32"/>
      <c r="FZ967" s="32"/>
      <c r="GA967" s="32"/>
      <c r="GB967" s="32"/>
      <c r="GC967" s="32"/>
      <c r="GD967" s="32"/>
      <c r="GE967" s="32"/>
      <c r="GF967" s="32"/>
      <c r="GG967" s="32"/>
      <c r="GH967" s="32"/>
      <c r="GI967" s="32"/>
      <c r="GJ967" s="32"/>
      <c r="GK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</row>
    <row r="968" spans="1:258" ht="18" x14ac:dyDescent="0.25">
      <c r="A968" s="33">
        <f>LOOKUP(2,1/($A$4:$A967&lt;&gt;""),$A$4:$A967)+1</f>
        <v>960</v>
      </c>
      <c r="B968" s="34"/>
      <c r="C968" s="48"/>
      <c r="D968" s="35" t="str">
        <f ca="1">IFERROR(IF($E968="","",VLOOKUP($E968,'Currency Pairs'!$B$4:$D$1001,3,FALSE)),"")</f>
        <v/>
      </c>
      <c r="E968" s="47" t="str">
        <f ca="1">IFERROR(IF($D968="","",VLOOKUP($D968,'Currency Pairs'!$A$4:$B$1001,2,FALSE)),"")</f>
        <v/>
      </c>
      <c r="F968" s="48"/>
      <c r="G968" s="47"/>
      <c r="H968" s="47"/>
      <c r="I968" s="47"/>
      <c r="J968" s="49" t="str">
        <f t="shared" si="30"/>
        <v/>
      </c>
      <c r="K968" s="77"/>
      <c r="L968" s="47"/>
      <c r="M968" s="50"/>
      <c r="N968" s="51" t="str">
        <f>IF(OR($G968="",$L968=""),"",ROUND(IF($F968="Long",(L968-G968),(G968-L968)) * POWER(10, VLOOKUP($D968,'Currency Pairs'!$A:$C,3,FALSE)),0))</f>
        <v/>
      </c>
      <c r="O968" s="93" t="str">
        <f>IF($P968="","",(($P968+$Q968+$R968)/LOOKUP(2,1/($V$4:$V967&lt;&gt;""),$V$4:$V967)))</f>
        <v/>
      </c>
      <c r="P968" s="52"/>
      <c r="Q968" s="52"/>
      <c r="R968" s="52"/>
      <c r="S968" s="40" t="str">
        <f t="shared" si="31"/>
        <v/>
      </c>
      <c r="T968" s="64"/>
      <c r="U968" s="64"/>
      <c r="V968" s="39" t="str">
        <f>IF($P968="","",$P968+$Q968+LOOKUP(2,1/($V$4:$V967&lt;&gt;""),$V$4:$V967))</f>
        <v/>
      </c>
      <c r="W968" s="40"/>
      <c r="X968" s="40"/>
      <c r="Y968" s="33"/>
      <c r="Z968" s="33"/>
      <c r="AA968" s="33"/>
      <c r="AB968" s="33"/>
      <c r="AC968" s="33"/>
      <c r="AD968" s="33"/>
      <c r="AE968" s="33"/>
      <c r="AF968" s="33"/>
      <c r="AG968" s="33"/>
      <c r="AH968" s="33"/>
      <c r="AI968" s="33"/>
      <c r="AJ968" s="33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  <c r="BY968" s="33"/>
      <c r="BZ968" s="33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  <c r="CY968" s="33"/>
      <c r="CZ968" s="33"/>
      <c r="DA968" s="33"/>
      <c r="DB968" s="33"/>
      <c r="DC968" s="33"/>
      <c r="DD968" s="33"/>
      <c r="DE968" s="33"/>
      <c r="DF968" s="33"/>
      <c r="DG968" s="33"/>
      <c r="DH968" s="33"/>
      <c r="DI968" s="33"/>
      <c r="DJ968" s="33"/>
      <c r="DK968" s="33"/>
      <c r="DL968" s="33"/>
      <c r="DM968" s="33"/>
      <c r="DN968" s="33"/>
      <c r="DO968" s="33"/>
      <c r="DP968" s="33"/>
      <c r="DQ968" s="33"/>
      <c r="DR968" s="33"/>
      <c r="DS968" s="33"/>
      <c r="DT968" s="33"/>
      <c r="DU968" s="33"/>
      <c r="DV968" s="33"/>
      <c r="DW968" s="33"/>
      <c r="DX968" s="33"/>
      <c r="DY968" s="33"/>
      <c r="DZ968" s="33"/>
      <c r="EA968" s="33"/>
      <c r="EB968" s="33"/>
      <c r="EC968" s="33"/>
      <c r="ED968" s="33"/>
      <c r="EE968" s="33"/>
      <c r="EF968" s="33"/>
      <c r="EG968" s="33"/>
      <c r="EH968" s="33"/>
      <c r="EI968" s="33"/>
      <c r="EJ968" s="33"/>
      <c r="EK968" s="33"/>
      <c r="EL968" s="33"/>
      <c r="EM968" s="33"/>
      <c r="EN968" s="33"/>
      <c r="EO968" s="33"/>
      <c r="EP968" s="33"/>
      <c r="EQ968" s="33"/>
      <c r="ER968" s="33"/>
      <c r="ES968" s="33"/>
      <c r="ET968" s="33"/>
      <c r="EU968" s="33"/>
      <c r="EV968" s="33"/>
      <c r="EW968" s="33"/>
      <c r="EX968" s="33"/>
      <c r="EY968" s="33"/>
      <c r="EZ968" s="33"/>
      <c r="FA968" s="33"/>
      <c r="FB968" s="33"/>
      <c r="FC968" s="33"/>
      <c r="FD968" s="33"/>
      <c r="FE968" s="33"/>
      <c r="FF968" s="33"/>
      <c r="FG968" s="33"/>
      <c r="FH968" s="33"/>
      <c r="FI968" s="33"/>
      <c r="FJ968" s="33"/>
      <c r="FK968" s="33"/>
      <c r="FL968" s="33"/>
      <c r="FM968" s="33"/>
      <c r="FN968" s="33"/>
      <c r="FO968" s="33"/>
      <c r="FP968" s="33"/>
      <c r="FQ968" s="33"/>
      <c r="FR968" s="33"/>
      <c r="FS968" s="33"/>
      <c r="FT968" s="33"/>
      <c r="FU968" s="33"/>
      <c r="FV968" s="33"/>
      <c r="FW968" s="33"/>
      <c r="FX968" s="33"/>
      <c r="FY968" s="33"/>
      <c r="FZ968" s="33"/>
      <c r="GA968" s="33"/>
      <c r="GB968" s="33"/>
      <c r="GC968" s="33"/>
      <c r="GD968" s="33"/>
      <c r="GE968" s="33"/>
      <c r="GF968" s="33"/>
      <c r="GG968" s="33"/>
      <c r="GH968" s="33"/>
      <c r="GI968" s="33"/>
      <c r="GJ968" s="33"/>
      <c r="GK968" s="33"/>
      <c r="GL968" s="33"/>
      <c r="GM968" s="33"/>
      <c r="GN968" s="33"/>
      <c r="GO968" s="33"/>
      <c r="GP968" s="33"/>
      <c r="GQ968" s="33"/>
      <c r="GR968" s="33"/>
      <c r="GS968" s="33"/>
      <c r="GT968" s="33"/>
      <c r="GU968" s="33"/>
      <c r="GV968" s="33"/>
      <c r="GW968" s="33"/>
      <c r="GX968" s="33"/>
      <c r="GY968" s="33"/>
      <c r="GZ968" s="33"/>
      <c r="HA968" s="33"/>
      <c r="HB968" s="33"/>
      <c r="HC968" s="33"/>
      <c r="HD968" s="33"/>
      <c r="HE968" s="33"/>
      <c r="HF968" s="33"/>
      <c r="HG968" s="33"/>
      <c r="HH968" s="33"/>
      <c r="HI968" s="33"/>
      <c r="HJ968" s="33"/>
      <c r="HK968" s="33"/>
      <c r="HL968" s="33"/>
      <c r="HM968" s="33"/>
      <c r="HN968" s="33"/>
      <c r="HO968" s="33"/>
      <c r="HP968" s="33"/>
      <c r="HQ968" s="33"/>
      <c r="HR968" s="33"/>
      <c r="HS968" s="33"/>
      <c r="HT968" s="33"/>
      <c r="HU968" s="33"/>
      <c r="HV968" s="33"/>
      <c r="HW968" s="33"/>
      <c r="HX968" s="33"/>
      <c r="HY968" s="33"/>
      <c r="HZ968" s="33"/>
      <c r="IA968" s="33"/>
      <c r="IB968" s="33"/>
      <c r="IC968" s="33"/>
      <c r="ID968" s="33"/>
      <c r="IE968" s="33"/>
      <c r="IF968" s="33"/>
      <c r="IG968" s="33"/>
      <c r="IH968" s="33"/>
      <c r="II968" s="33"/>
      <c r="IJ968" s="33"/>
      <c r="IK968" s="33"/>
      <c r="IL968" s="33"/>
      <c r="IM968" s="33"/>
      <c r="IN968" s="33"/>
      <c r="IO968" s="33"/>
      <c r="IP968" s="33"/>
      <c r="IQ968" s="33"/>
      <c r="IR968" s="33"/>
      <c r="IS968" s="33"/>
      <c r="IT968" s="33"/>
      <c r="IU968" s="33"/>
      <c r="IV968" s="33"/>
      <c r="IW968" s="33"/>
      <c r="IX968" s="33"/>
    </row>
    <row r="969" spans="1:258" ht="18" x14ac:dyDescent="0.25">
      <c r="A969" s="24">
        <f>LOOKUP(2,1/($A$4:$A968&lt;&gt;""),$A$4:$A968)+1</f>
        <v>961</v>
      </c>
      <c r="B969" s="25"/>
      <c r="C969" s="42"/>
      <c r="D969" s="26" t="str">
        <f ca="1">IFERROR(IF($E969="","",VLOOKUP($E969,'Currency Pairs'!$B$4:$D$1001,3,FALSE)),"")</f>
        <v/>
      </c>
      <c r="E969" s="41" t="str">
        <f ca="1">IFERROR(IF($D969="","",VLOOKUP($D969,'Currency Pairs'!$A$4:$B$1001,2,FALSE)),"")</f>
        <v/>
      </c>
      <c r="F969" s="42"/>
      <c r="G969" s="41"/>
      <c r="H969" s="41"/>
      <c r="I969" s="41"/>
      <c r="J969" s="43" t="str">
        <f t="shared" si="30"/>
        <v/>
      </c>
      <c r="K969" s="76"/>
      <c r="L969" s="41"/>
      <c r="M969" s="44"/>
      <c r="N969" s="45" t="str">
        <f>IF(OR($G969="",$L969=""),"",ROUND(IF($F969="Long",(L969-G969),(G969-L969)) * POWER(10, VLOOKUP($D969,'Currency Pairs'!$A:$C,3,FALSE)),0))</f>
        <v/>
      </c>
      <c r="O969" s="89" t="str">
        <f>IF($P969="","",(($P969+$Q969+$R969)/LOOKUP(2,1/($V$4:$V968&lt;&gt;""),$V$4:$V968)))</f>
        <v/>
      </c>
      <c r="P969" s="46"/>
      <c r="Q969" s="46"/>
      <c r="R969" s="46"/>
      <c r="S969" s="31" t="str">
        <f t="shared" si="31"/>
        <v/>
      </c>
      <c r="T969" s="63"/>
      <c r="U969" s="63"/>
      <c r="V969" s="30" t="str">
        <f>IF($P969="","",$P969+$Q969+LOOKUP(2,1/($V$4:$V968&lt;&gt;""),$V$4:$V968))</f>
        <v/>
      </c>
      <c r="W969" s="31"/>
      <c r="X969" s="31"/>
      <c r="Y969" s="32"/>
      <c r="Z969" s="32"/>
      <c r="AA969" s="32"/>
      <c r="AB969" s="32"/>
      <c r="AC969" s="32"/>
      <c r="AD969" s="32"/>
      <c r="AE969" s="32"/>
      <c r="AF969" s="32"/>
      <c r="AG969" s="32"/>
      <c r="AH969" s="32"/>
      <c r="AI969" s="32"/>
      <c r="AJ969" s="32"/>
      <c r="AK969" s="32"/>
      <c r="AL969" s="32"/>
      <c r="AM969" s="32"/>
      <c r="AN969" s="32"/>
      <c r="AO969" s="32"/>
      <c r="AP969" s="32"/>
      <c r="AQ969" s="32"/>
      <c r="AR969" s="32"/>
      <c r="AS969" s="32"/>
      <c r="AT969" s="32"/>
      <c r="AU969" s="32"/>
      <c r="AV969" s="32"/>
      <c r="AW969" s="32"/>
      <c r="AX969" s="32"/>
      <c r="AY969" s="32"/>
      <c r="AZ969" s="32"/>
      <c r="BA969" s="32"/>
      <c r="BB969" s="32"/>
      <c r="BC969" s="32"/>
      <c r="BD969" s="32"/>
      <c r="BE969" s="32"/>
      <c r="BF969" s="32"/>
      <c r="BG969" s="32"/>
      <c r="BH969" s="32"/>
      <c r="BI969" s="32"/>
      <c r="BJ969" s="32"/>
      <c r="BK969" s="32"/>
      <c r="BL969" s="32"/>
      <c r="BM969" s="32"/>
      <c r="BN969" s="32"/>
      <c r="BO969" s="32"/>
      <c r="BP969" s="32"/>
      <c r="BQ969" s="32"/>
      <c r="BR969" s="32"/>
      <c r="BS969" s="32"/>
      <c r="BT969" s="32"/>
      <c r="BU969" s="32"/>
      <c r="BV969" s="32"/>
      <c r="BW969" s="32"/>
      <c r="BX969" s="32"/>
      <c r="BY969" s="32"/>
      <c r="BZ969" s="32"/>
      <c r="CA969" s="32"/>
      <c r="CB969" s="32"/>
      <c r="CC969" s="32"/>
      <c r="CD969" s="32"/>
      <c r="CE969" s="32"/>
      <c r="CF969" s="32"/>
      <c r="CG969" s="32"/>
      <c r="CH969" s="32"/>
      <c r="CI969" s="32"/>
      <c r="CJ969" s="32"/>
      <c r="CK969" s="32"/>
      <c r="CL969" s="32"/>
      <c r="CM969" s="32"/>
      <c r="CN969" s="32"/>
      <c r="CO969" s="32"/>
      <c r="CP969" s="32"/>
      <c r="CQ969" s="32"/>
      <c r="CR969" s="32"/>
      <c r="CS969" s="32"/>
      <c r="CT969" s="32"/>
      <c r="CU969" s="32"/>
      <c r="CV969" s="32"/>
      <c r="CW969" s="32"/>
      <c r="CX969" s="32"/>
      <c r="CY969" s="32"/>
      <c r="CZ969" s="32"/>
      <c r="DA969" s="32"/>
      <c r="DB969" s="32"/>
      <c r="DC969" s="32"/>
      <c r="DD969" s="32"/>
      <c r="DE969" s="32"/>
      <c r="DF969" s="32"/>
      <c r="DG969" s="32"/>
      <c r="DH969" s="32"/>
      <c r="DI969" s="32"/>
      <c r="DJ969" s="32"/>
      <c r="DK969" s="32"/>
      <c r="DL969" s="32"/>
      <c r="DM969" s="32"/>
      <c r="DN969" s="32"/>
      <c r="DO969" s="32"/>
      <c r="DP969" s="32"/>
      <c r="DQ969" s="32"/>
      <c r="DR969" s="32"/>
      <c r="DS969" s="32"/>
      <c r="DT969" s="32"/>
      <c r="DU969" s="32"/>
      <c r="DV969" s="32"/>
      <c r="DW969" s="32"/>
      <c r="DX969" s="32"/>
      <c r="DY969" s="32"/>
      <c r="DZ969" s="32"/>
      <c r="EA969" s="32"/>
      <c r="EB969" s="32"/>
      <c r="EC969" s="32"/>
      <c r="ED969" s="32"/>
      <c r="EE969" s="32"/>
      <c r="EF969" s="32"/>
      <c r="EG969" s="32"/>
      <c r="EH969" s="32"/>
      <c r="EI969" s="32"/>
      <c r="EJ969" s="32"/>
      <c r="EK969" s="32"/>
      <c r="EL969" s="32"/>
      <c r="EM969" s="32"/>
      <c r="EN969" s="32"/>
      <c r="EO969" s="32"/>
      <c r="EP969" s="32"/>
      <c r="EQ969" s="32"/>
      <c r="ER969" s="32"/>
      <c r="ES969" s="32"/>
      <c r="ET969" s="32"/>
      <c r="EU969" s="32"/>
      <c r="EV969" s="32"/>
      <c r="EW969" s="32"/>
      <c r="EX969" s="32"/>
      <c r="EY969" s="32"/>
      <c r="EZ969" s="32"/>
      <c r="FA969" s="32"/>
      <c r="FB969" s="32"/>
      <c r="FC969" s="32"/>
      <c r="FD969" s="32"/>
      <c r="FE969" s="32"/>
      <c r="FF969" s="32"/>
      <c r="FG969" s="32"/>
      <c r="FH969" s="32"/>
      <c r="FI969" s="32"/>
      <c r="FJ969" s="32"/>
      <c r="FK969" s="32"/>
      <c r="FL969" s="32"/>
      <c r="FM969" s="32"/>
      <c r="FN969" s="32"/>
      <c r="FO969" s="32"/>
      <c r="FP969" s="32"/>
      <c r="FQ969" s="32"/>
      <c r="FR969" s="32"/>
      <c r="FS969" s="32"/>
      <c r="FT969" s="32"/>
      <c r="FU969" s="32"/>
      <c r="FV969" s="32"/>
      <c r="FW969" s="32"/>
      <c r="FX969" s="32"/>
      <c r="FY969" s="32"/>
      <c r="FZ969" s="32"/>
      <c r="GA969" s="32"/>
      <c r="GB969" s="32"/>
      <c r="GC969" s="32"/>
      <c r="GD969" s="32"/>
      <c r="GE969" s="32"/>
      <c r="GF969" s="32"/>
      <c r="GG969" s="32"/>
      <c r="GH969" s="32"/>
      <c r="GI969" s="32"/>
      <c r="GJ969" s="32"/>
      <c r="GK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</row>
    <row r="970" spans="1:258" ht="18" x14ac:dyDescent="0.25">
      <c r="A970" s="33">
        <f>LOOKUP(2,1/($A$4:$A969&lt;&gt;""),$A$4:$A969)+1</f>
        <v>962</v>
      </c>
      <c r="B970" s="34"/>
      <c r="C970" s="48"/>
      <c r="D970" s="35" t="str">
        <f ca="1">IFERROR(IF($E970="","",VLOOKUP($E970,'Currency Pairs'!$B$4:$D$1001,3,FALSE)),"")</f>
        <v/>
      </c>
      <c r="E970" s="47" t="str">
        <f ca="1">IFERROR(IF($D970="","",VLOOKUP($D970,'Currency Pairs'!$A$4:$B$1001,2,FALSE)),"")</f>
        <v/>
      </c>
      <c r="F970" s="48"/>
      <c r="G970" s="47"/>
      <c r="H970" s="47"/>
      <c r="I970" s="47"/>
      <c r="J970" s="49" t="str">
        <f t="shared" si="30"/>
        <v/>
      </c>
      <c r="K970" s="77"/>
      <c r="L970" s="47"/>
      <c r="M970" s="50"/>
      <c r="N970" s="51" t="str">
        <f>IF(OR($G970="",$L970=""),"",ROUND(IF($F970="Long",(L970-G970),(G970-L970)) * POWER(10, VLOOKUP($D970,'Currency Pairs'!$A:$C,3,FALSE)),0))</f>
        <v/>
      </c>
      <c r="O970" s="93" t="str">
        <f>IF($P970="","",(($P970+$Q970+$R970)/LOOKUP(2,1/($V$4:$V969&lt;&gt;""),$V$4:$V969)))</f>
        <v/>
      </c>
      <c r="P970" s="52"/>
      <c r="Q970" s="52"/>
      <c r="R970" s="52"/>
      <c r="S970" s="40" t="str">
        <f t="shared" si="31"/>
        <v/>
      </c>
      <c r="T970" s="64"/>
      <c r="U970" s="64"/>
      <c r="V970" s="39" t="str">
        <f>IF($P970="","",$P970+$Q970+LOOKUP(2,1/($V$4:$V969&lt;&gt;""),$V$4:$V969))</f>
        <v/>
      </c>
      <c r="W970" s="40"/>
      <c r="X970" s="40"/>
      <c r="Y970" s="33"/>
      <c r="Z970" s="33"/>
      <c r="AA970" s="33"/>
      <c r="AB970" s="33"/>
      <c r="AC970" s="33"/>
      <c r="AD970" s="33"/>
      <c r="AE970" s="33"/>
      <c r="AF970" s="33"/>
      <c r="AG970" s="33"/>
      <c r="AH970" s="33"/>
      <c r="AI970" s="33"/>
      <c r="AJ970" s="33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  <c r="BY970" s="33"/>
      <c r="BZ970" s="33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  <c r="CY970" s="33"/>
      <c r="CZ970" s="33"/>
      <c r="DA970" s="33"/>
      <c r="DB970" s="33"/>
      <c r="DC970" s="33"/>
      <c r="DD970" s="33"/>
      <c r="DE970" s="33"/>
      <c r="DF970" s="33"/>
      <c r="DG970" s="33"/>
      <c r="DH970" s="33"/>
      <c r="DI970" s="33"/>
      <c r="DJ970" s="33"/>
      <c r="DK970" s="33"/>
      <c r="DL970" s="33"/>
      <c r="DM970" s="33"/>
      <c r="DN970" s="33"/>
      <c r="DO970" s="33"/>
      <c r="DP970" s="33"/>
      <c r="DQ970" s="33"/>
      <c r="DR970" s="33"/>
      <c r="DS970" s="33"/>
      <c r="DT970" s="33"/>
      <c r="DU970" s="33"/>
      <c r="DV970" s="33"/>
      <c r="DW970" s="33"/>
      <c r="DX970" s="33"/>
      <c r="DY970" s="33"/>
      <c r="DZ970" s="33"/>
      <c r="EA970" s="33"/>
      <c r="EB970" s="33"/>
      <c r="EC970" s="33"/>
      <c r="ED970" s="33"/>
      <c r="EE970" s="33"/>
      <c r="EF970" s="33"/>
      <c r="EG970" s="33"/>
      <c r="EH970" s="33"/>
      <c r="EI970" s="33"/>
      <c r="EJ970" s="33"/>
      <c r="EK970" s="33"/>
      <c r="EL970" s="33"/>
      <c r="EM970" s="33"/>
      <c r="EN970" s="33"/>
      <c r="EO970" s="33"/>
      <c r="EP970" s="33"/>
      <c r="EQ970" s="33"/>
      <c r="ER970" s="33"/>
      <c r="ES970" s="33"/>
      <c r="ET970" s="33"/>
      <c r="EU970" s="33"/>
      <c r="EV970" s="33"/>
      <c r="EW970" s="33"/>
      <c r="EX970" s="33"/>
      <c r="EY970" s="33"/>
      <c r="EZ970" s="33"/>
      <c r="FA970" s="33"/>
      <c r="FB970" s="33"/>
      <c r="FC970" s="33"/>
      <c r="FD970" s="33"/>
      <c r="FE970" s="33"/>
      <c r="FF970" s="33"/>
      <c r="FG970" s="33"/>
      <c r="FH970" s="33"/>
      <c r="FI970" s="33"/>
      <c r="FJ970" s="33"/>
      <c r="FK970" s="33"/>
      <c r="FL970" s="33"/>
      <c r="FM970" s="33"/>
      <c r="FN970" s="33"/>
      <c r="FO970" s="33"/>
      <c r="FP970" s="33"/>
      <c r="FQ970" s="33"/>
      <c r="FR970" s="33"/>
      <c r="FS970" s="33"/>
      <c r="FT970" s="33"/>
      <c r="FU970" s="33"/>
      <c r="FV970" s="33"/>
      <c r="FW970" s="33"/>
      <c r="FX970" s="33"/>
      <c r="FY970" s="33"/>
      <c r="FZ970" s="33"/>
      <c r="GA970" s="33"/>
      <c r="GB970" s="33"/>
      <c r="GC970" s="33"/>
      <c r="GD970" s="33"/>
      <c r="GE970" s="33"/>
      <c r="GF970" s="33"/>
      <c r="GG970" s="33"/>
      <c r="GH970" s="33"/>
      <c r="GI970" s="33"/>
      <c r="GJ970" s="33"/>
      <c r="GK970" s="33"/>
      <c r="GL970" s="33"/>
      <c r="GM970" s="33"/>
      <c r="GN970" s="33"/>
      <c r="GO970" s="33"/>
      <c r="GP970" s="33"/>
      <c r="GQ970" s="33"/>
      <c r="GR970" s="33"/>
      <c r="GS970" s="33"/>
      <c r="GT970" s="33"/>
      <c r="GU970" s="33"/>
      <c r="GV970" s="33"/>
      <c r="GW970" s="33"/>
      <c r="GX970" s="33"/>
      <c r="GY970" s="33"/>
      <c r="GZ970" s="33"/>
      <c r="HA970" s="33"/>
      <c r="HB970" s="33"/>
      <c r="HC970" s="33"/>
      <c r="HD970" s="33"/>
      <c r="HE970" s="33"/>
      <c r="HF970" s="33"/>
      <c r="HG970" s="33"/>
      <c r="HH970" s="33"/>
      <c r="HI970" s="33"/>
      <c r="HJ970" s="33"/>
      <c r="HK970" s="33"/>
      <c r="HL970" s="33"/>
      <c r="HM970" s="33"/>
      <c r="HN970" s="33"/>
      <c r="HO970" s="33"/>
      <c r="HP970" s="33"/>
      <c r="HQ970" s="33"/>
      <c r="HR970" s="33"/>
      <c r="HS970" s="33"/>
      <c r="HT970" s="33"/>
      <c r="HU970" s="33"/>
      <c r="HV970" s="33"/>
      <c r="HW970" s="33"/>
      <c r="HX970" s="33"/>
      <c r="HY970" s="33"/>
      <c r="HZ970" s="33"/>
      <c r="IA970" s="33"/>
      <c r="IB970" s="33"/>
      <c r="IC970" s="33"/>
      <c r="ID970" s="33"/>
      <c r="IE970" s="33"/>
      <c r="IF970" s="33"/>
      <c r="IG970" s="33"/>
      <c r="IH970" s="33"/>
      <c r="II970" s="33"/>
      <c r="IJ970" s="33"/>
      <c r="IK970" s="33"/>
      <c r="IL970" s="33"/>
      <c r="IM970" s="33"/>
      <c r="IN970" s="33"/>
      <c r="IO970" s="33"/>
      <c r="IP970" s="33"/>
      <c r="IQ970" s="33"/>
      <c r="IR970" s="33"/>
      <c r="IS970" s="33"/>
      <c r="IT970" s="33"/>
      <c r="IU970" s="33"/>
      <c r="IV970" s="33"/>
      <c r="IW970" s="33"/>
      <c r="IX970" s="33"/>
    </row>
    <row r="971" spans="1:258" ht="18" x14ac:dyDescent="0.25">
      <c r="A971" s="24">
        <f>LOOKUP(2,1/($A$4:$A970&lt;&gt;""),$A$4:$A970)+1</f>
        <v>963</v>
      </c>
      <c r="B971" s="25"/>
      <c r="C971" s="42"/>
      <c r="D971" s="26" t="str">
        <f ca="1">IFERROR(IF($E971="","",VLOOKUP($E971,'Currency Pairs'!$B$4:$D$1001,3,FALSE)),"")</f>
        <v/>
      </c>
      <c r="E971" s="41" t="str">
        <f ca="1">IFERROR(IF($D971="","",VLOOKUP($D971,'Currency Pairs'!$A$4:$B$1001,2,FALSE)),"")</f>
        <v/>
      </c>
      <c r="F971" s="42"/>
      <c r="G971" s="41"/>
      <c r="H971" s="41"/>
      <c r="I971" s="41"/>
      <c r="J971" s="43" t="str">
        <f t="shared" si="30"/>
        <v/>
      </c>
      <c r="K971" s="76"/>
      <c r="L971" s="41"/>
      <c r="M971" s="44"/>
      <c r="N971" s="45" t="str">
        <f>IF(OR($G971="",$L971=""),"",ROUND(IF($F971="Long",(L971-G971),(G971-L971)) * POWER(10, VLOOKUP($D971,'Currency Pairs'!$A:$C,3,FALSE)),0))</f>
        <v/>
      </c>
      <c r="O971" s="89" t="str">
        <f>IF($P971="","",(($P971+$Q971+$R971)/LOOKUP(2,1/($V$4:$V970&lt;&gt;""),$V$4:$V970)))</f>
        <v/>
      </c>
      <c r="P971" s="46"/>
      <c r="Q971" s="46"/>
      <c r="R971" s="46"/>
      <c r="S971" s="31" t="str">
        <f t="shared" si="31"/>
        <v/>
      </c>
      <c r="T971" s="63"/>
      <c r="U971" s="63"/>
      <c r="V971" s="30" t="str">
        <f>IF($P971="","",$P971+$Q971+LOOKUP(2,1/($V$4:$V970&lt;&gt;""),$V$4:$V970))</f>
        <v/>
      </c>
      <c r="W971" s="31"/>
      <c r="X971" s="31"/>
      <c r="Y971" s="32"/>
      <c r="Z971" s="32"/>
      <c r="AA971" s="32"/>
      <c r="AB971" s="32"/>
      <c r="AC971" s="32"/>
      <c r="AD971" s="32"/>
      <c r="AE971" s="32"/>
      <c r="AF971" s="32"/>
      <c r="AG971" s="32"/>
      <c r="AH971" s="32"/>
      <c r="AI971" s="32"/>
      <c r="AJ971" s="32"/>
      <c r="AK971" s="32"/>
      <c r="AL971" s="32"/>
      <c r="AM971" s="32"/>
      <c r="AN971" s="32"/>
      <c r="AO971" s="32"/>
      <c r="AP971" s="32"/>
      <c r="AQ971" s="32"/>
      <c r="AR971" s="32"/>
      <c r="AS971" s="32"/>
      <c r="AT971" s="32"/>
      <c r="AU971" s="32"/>
      <c r="AV971" s="32"/>
      <c r="AW971" s="32"/>
      <c r="AX971" s="32"/>
      <c r="AY971" s="32"/>
      <c r="AZ971" s="32"/>
      <c r="BA971" s="32"/>
      <c r="BB971" s="32"/>
      <c r="BC971" s="32"/>
      <c r="BD971" s="32"/>
      <c r="BE971" s="32"/>
      <c r="BF971" s="32"/>
      <c r="BG971" s="32"/>
      <c r="BH971" s="32"/>
      <c r="BI971" s="32"/>
      <c r="BJ971" s="32"/>
      <c r="BK971" s="32"/>
      <c r="BL971" s="32"/>
      <c r="BM971" s="32"/>
      <c r="BN971" s="32"/>
      <c r="BO971" s="32"/>
      <c r="BP971" s="32"/>
      <c r="BQ971" s="32"/>
      <c r="BR971" s="32"/>
      <c r="BS971" s="32"/>
      <c r="BT971" s="32"/>
      <c r="BU971" s="32"/>
      <c r="BV971" s="32"/>
      <c r="BW971" s="32"/>
      <c r="BX971" s="32"/>
      <c r="BY971" s="32"/>
      <c r="BZ971" s="32"/>
      <c r="CA971" s="32"/>
      <c r="CB971" s="32"/>
      <c r="CC971" s="32"/>
      <c r="CD971" s="32"/>
      <c r="CE971" s="32"/>
      <c r="CF971" s="32"/>
      <c r="CG971" s="32"/>
      <c r="CH971" s="32"/>
      <c r="CI971" s="32"/>
      <c r="CJ971" s="32"/>
      <c r="CK971" s="32"/>
      <c r="CL971" s="32"/>
      <c r="CM971" s="32"/>
      <c r="CN971" s="32"/>
      <c r="CO971" s="32"/>
      <c r="CP971" s="32"/>
      <c r="CQ971" s="32"/>
      <c r="CR971" s="32"/>
      <c r="CS971" s="32"/>
      <c r="CT971" s="32"/>
      <c r="CU971" s="32"/>
      <c r="CV971" s="32"/>
      <c r="CW971" s="32"/>
      <c r="CX971" s="32"/>
      <c r="CY971" s="32"/>
      <c r="CZ971" s="32"/>
      <c r="DA971" s="32"/>
      <c r="DB971" s="32"/>
      <c r="DC971" s="32"/>
      <c r="DD971" s="32"/>
      <c r="DE971" s="32"/>
      <c r="DF971" s="32"/>
      <c r="DG971" s="32"/>
      <c r="DH971" s="32"/>
      <c r="DI971" s="32"/>
      <c r="DJ971" s="32"/>
      <c r="DK971" s="32"/>
      <c r="DL971" s="32"/>
      <c r="DM971" s="32"/>
      <c r="DN971" s="32"/>
      <c r="DO971" s="32"/>
      <c r="DP971" s="32"/>
      <c r="DQ971" s="32"/>
      <c r="DR971" s="32"/>
      <c r="DS971" s="32"/>
      <c r="DT971" s="32"/>
      <c r="DU971" s="32"/>
      <c r="DV971" s="32"/>
      <c r="DW971" s="32"/>
      <c r="DX971" s="32"/>
      <c r="DY971" s="32"/>
      <c r="DZ971" s="32"/>
      <c r="EA971" s="32"/>
      <c r="EB971" s="32"/>
      <c r="EC971" s="32"/>
      <c r="ED971" s="32"/>
      <c r="EE971" s="32"/>
      <c r="EF971" s="32"/>
      <c r="EG971" s="32"/>
      <c r="EH971" s="32"/>
      <c r="EI971" s="32"/>
      <c r="EJ971" s="32"/>
      <c r="EK971" s="32"/>
      <c r="EL971" s="32"/>
      <c r="EM971" s="32"/>
      <c r="EN971" s="32"/>
      <c r="EO971" s="32"/>
      <c r="EP971" s="32"/>
      <c r="EQ971" s="32"/>
      <c r="ER971" s="32"/>
      <c r="ES971" s="32"/>
      <c r="ET971" s="32"/>
      <c r="EU971" s="32"/>
      <c r="EV971" s="32"/>
      <c r="EW971" s="32"/>
      <c r="EX971" s="32"/>
      <c r="EY971" s="32"/>
      <c r="EZ971" s="32"/>
      <c r="FA971" s="32"/>
      <c r="FB971" s="32"/>
      <c r="FC971" s="32"/>
      <c r="FD971" s="32"/>
      <c r="FE971" s="32"/>
      <c r="FF971" s="32"/>
      <c r="FG971" s="32"/>
      <c r="FH971" s="32"/>
      <c r="FI971" s="32"/>
      <c r="FJ971" s="32"/>
      <c r="FK971" s="32"/>
      <c r="FL971" s="32"/>
      <c r="FM971" s="32"/>
      <c r="FN971" s="32"/>
      <c r="FO971" s="32"/>
      <c r="FP971" s="32"/>
      <c r="FQ971" s="32"/>
      <c r="FR971" s="32"/>
      <c r="FS971" s="32"/>
      <c r="FT971" s="32"/>
      <c r="FU971" s="32"/>
      <c r="FV971" s="32"/>
      <c r="FW971" s="32"/>
      <c r="FX971" s="32"/>
      <c r="FY971" s="32"/>
      <c r="FZ971" s="32"/>
      <c r="GA971" s="32"/>
      <c r="GB971" s="32"/>
      <c r="GC971" s="32"/>
      <c r="GD971" s="32"/>
      <c r="GE971" s="32"/>
      <c r="GF971" s="32"/>
      <c r="GG971" s="32"/>
      <c r="GH971" s="32"/>
      <c r="GI971" s="32"/>
      <c r="GJ971" s="32"/>
      <c r="GK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</row>
    <row r="972" spans="1:258" ht="18" x14ac:dyDescent="0.25">
      <c r="A972" s="33">
        <f>LOOKUP(2,1/($A$4:$A971&lt;&gt;""),$A$4:$A971)+1</f>
        <v>964</v>
      </c>
      <c r="B972" s="34"/>
      <c r="C972" s="48"/>
      <c r="D972" s="35" t="str">
        <f ca="1">IFERROR(IF($E972="","",VLOOKUP($E972,'Currency Pairs'!$B$4:$D$1001,3,FALSE)),"")</f>
        <v/>
      </c>
      <c r="E972" s="47" t="str">
        <f ca="1">IFERROR(IF($D972="","",VLOOKUP($D972,'Currency Pairs'!$A$4:$B$1001,2,FALSE)),"")</f>
        <v/>
      </c>
      <c r="F972" s="48"/>
      <c r="G972" s="47"/>
      <c r="H972" s="47"/>
      <c r="I972" s="47"/>
      <c r="J972" s="49" t="str">
        <f t="shared" ref="J972:J1007" si="32">IF(OR($G972="",$H972="",$I972=""),"",ROUND(ABS(($G972-$I972)/($G972-$H972)),2))</f>
        <v/>
      </c>
      <c r="K972" s="77"/>
      <c r="L972" s="47"/>
      <c r="M972" s="50"/>
      <c r="N972" s="51" t="str">
        <f>IF(OR($G972="",$L972=""),"",ROUND(IF($F972="Long",(L972-G972),(G972-L972)) * POWER(10, VLOOKUP($D972,'Currency Pairs'!$A:$C,3,FALSE)),0))</f>
        <v/>
      </c>
      <c r="O972" s="93" t="str">
        <f>IF($P972="","",(($P972+$Q972+$R972)/LOOKUP(2,1/($V$4:$V971&lt;&gt;""),$V$4:$V971)))</f>
        <v/>
      </c>
      <c r="P972" s="52"/>
      <c r="Q972" s="52"/>
      <c r="R972" s="52"/>
      <c r="S972" s="40" t="str">
        <f t="shared" si="31"/>
        <v/>
      </c>
      <c r="T972" s="64"/>
      <c r="U972" s="64"/>
      <c r="V972" s="39" t="str">
        <f>IF($P972="","",$P972+$Q972+LOOKUP(2,1/($V$4:$V971&lt;&gt;""),$V$4:$V971))</f>
        <v/>
      </c>
      <c r="W972" s="40"/>
      <c r="X972" s="40"/>
      <c r="Y972" s="33"/>
      <c r="Z972" s="33"/>
      <c r="AA972" s="33"/>
      <c r="AB972" s="33"/>
      <c r="AC972" s="33"/>
      <c r="AD972" s="33"/>
      <c r="AE972" s="33"/>
      <c r="AF972" s="33"/>
      <c r="AG972" s="33"/>
      <c r="AH972" s="33"/>
      <c r="AI972" s="33"/>
      <c r="AJ972" s="33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  <c r="BY972" s="33"/>
      <c r="BZ972" s="33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  <c r="CY972" s="33"/>
      <c r="CZ972" s="33"/>
      <c r="DA972" s="33"/>
      <c r="DB972" s="33"/>
      <c r="DC972" s="33"/>
      <c r="DD972" s="33"/>
      <c r="DE972" s="33"/>
      <c r="DF972" s="33"/>
      <c r="DG972" s="33"/>
      <c r="DH972" s="33"/>
      <c r="DI972" s="33"/>
      <c r="DJ972" s="33"/>
      <c r="DK972" s="33"/>
      <c r="DL972" s="33"/>
      <c r="DM972" s="33"/>
      <c r="DN972" s="33"/>
      <c r="DO972" s="33"/>
      <c r="DP972" s="33"/>
      <c r="DQ972" s="33"/>
      <c r="DR972" s="33"/>
      <c r="DS972" s="33"/>
      <c r="DT972" s="33"/>
      <c r="DU972" s="33"/>
      <c r="DV972" s="33"/>
      <c r="DW972" s="33"/>
      <c r="DX972" s="33"/>
      <c r="DY972" s="33"/>
      <c r="DZ972" s="33"/>
      <c r="EA972" s="33"/>
      <c r="EB972" s="33"/>
      <c r="EC972" s="33"/>
      <c r="ED972" s="33"/>
      <c r="EE972" s="33"/>
      <c r="EF972" s="33"/>
      <c r="EG972" s="33"/>
      <c r="EH972" s="33"/>
      <c r="EI972" s="33"/>
      <c r="EJ972" s="33"/>
      <c r="EK972" s="33"/>
      <c r="EL972" s="33"/>
      <c r="EM972" s="33"/>
      <c r="EN972" s="33"/>
      <c r="EO972" s="33"/>
      <c r="EP972" s="33"/>
      <c r="EQ972" s="33"/>
      <c r="ER972" s="33"/>
      <c r="ES972" s="33"/>
      <c r="ET972" s="33"/>
      <c r="EU972" s="33"/>
      <c r="EV972" s="33"/>
      <c r="EW972" s="33"/>
      <c r="EX972" s="33"/>
      <c r="EY972" s="33"/>
      <c r="EZ972" s="33"/>
      <c r="FA972" s="33"/>
      <c r="FB972" s="33"/>
      <c r="FC972" s="33"/>
      <c r="FD972" s="33"/>
      <c r="FE972" s="33"/>
      <c r="FF972" s="33"/>
      <c r="FG972" s="33"/>
      <c r="FH972" s="33"/>
      <c r="FI972" s="33"/>
      <c r="FJ972" s="33"/>
      <c r="FK972" s="33"/>
      <c r="FL972" s="33"/>
      <c r="FM972" s="33"/>
      <c r="FN972" s="33"/>
      <c r="FO972" s="33"/>
      <c r="FP972" s="33"/>
      <c r="FQ972" s="33"/>
      <c r="FR972" s="33"/>
      <c r="FS972" s="33"/>
      <c r="FT972" s="33"/>
      <c r="FU972" s="33"/>
      <c r="FV972" s="33"/>
      <c r="FW972" s="33"/>
      <c r="FX972" s="33"/>
      <c r="FY972" s="33"/>
      <c r="FZ972" s="33"/>
      <c r="GA972" s="33"/>
      <c r="GB972" s="33"/>
      <c r="GC972" s="33"/>
      <c r="GD972" s="33"/>
      <c r="GE972" s="33"/>
      <c r="GF972" s="33"/>
      <c r="GG972" s="33"/>
      <c r="GH972" s="33"/>
      <c r="GI972" s="33"/>
      <c r="GJ972" s="33"/>
      <c r="GK972" s="33"/>
      <c r="GL972" s="33"/>
      <c r="GM972" s="33"/>
      <c r="GN972" s="33"/>
      <c r="GO972" s="33"/>
      <c r="GP972" s="33"/>
      <c r="GQ972" s="33"/>
      <c r="GR972" s="33"/>
      <c r="GS972" s="33"/>
      <c r="GT972" s="33"/>
      <c r="GU972" s="33"/>
      <c r="GV972" s="33"/>
      <c r="GW972" s="33"/>
      <c r="GX972" s="33"/>
      <c r="GY972" s="33"/>
      <c r="GZ972" s="33"/>
      <c r="HA972" s="33"/>
      <c r="HB972" s="33"/>
      <c r="HC972" s="33"/>
      <c r="HD972" s="33"/>
      <c r="HE972" s="33"/>
      <c r="HF972" s="33"/>
      <c r="HG972" s="33"/>
      <c r="HH972" s="33"/>
      <c r="HI972" s="33"/>
      <c r="HJ972" s="33"/>
      <c r="HK972" s="33"/>
      <c r="HL972" s="33"/>
      <c r="HM972" s="33"/>
      <c r="HN972" s="33"/>
      <c r="HO972" s="33"/>
      <c r="HP972" s="33"/>
      <c r="HQ972" s="33"/>
      <c r="HR972" s="33"/>
      <c r="HS972" s="33"/>
      <c r="HT972" s="33"/>
      <c r="HU972" s="33"/>
      <c r="HV972" s="33"/>
      <c r="HW972" s="33"/>
      <c r="HX972" s="33"/>
      <c r="HY972" s="33"/>
      <c r="HZ972" s="33"/>
      <c r="IA972" s="33"/>
      <c r="IB972" s="33"/>
      <c r="IC972" s="33"/>
      <c r="ID972" s="33"/>
      <c r="IE972" s="33"/>
      <c r="IF972" s="33"/>
      <c r="IG972" s="33"/>
      <c r="IH972" s="33"/>
      <c r="II972" s="33"/>
      <c r="IJ972" s="33"/>
      <c r="IK972" s="33"/>
      <c r="IL972" s="33"/>
      <c r="IM972" s="33"/>
      <c r="IN972" s="33"/>
      <c r="IO972" s="33"/>
      <c r="IP972" s="33"/>
      <c r="IQ972" s="33"/>
      <c r="IR972" s="33"/>
      <c r="IS972" s="33"/>
      <c r="IT972" s="33"/>
      <c r="IU972" s="33"/>
      <c r="IV972" s="33"/>
      <c r="IW972" s="33"/>
      <c r="IX972" s="33"/>
    </row>
    <row r="973" spans="1:258" ht="18" x14ac:dyDescent="0.25">
      <c r="A973" s="24">
        <f>LOOKUP(2,1/($A$4:$A972&lt;&gt;""),$A$4:$A972)+1</f>
        <v>965</v>
      </c>
      <c r="B973" s="25"/>
      <c r="C973" s="42"/>
      <c r="D973" s="26" t="str">
        <f ca="1">IFERROR(IF($E973="","",VLOOKUP($E973,'Currency Pairs'!$B$4:$D$1001,3,FALSE)),"")</f>
        <v/>
      </c>
      <c r="E973" s="41" t="str">
        <f ca="1">IFERROR(IF($D973="","",VLOOKUP($D973,'Currency Pairs'!$A$4:$B$1001,2,FALSE)),"")</f>
        <v/>
      </c>
      <c r="F973" s="42"/>
      <c r="G973" s="41"/>
      <c r="H973" s="41"/>
      <c r="I973" s="41"/>
      <c r="J973" s="43" t="str">
        <f t="shared" si="32"/>
        <v/>
      </c>
      <c r="K973" s="76"/>
      <c r="L973" s="41"/>
      <c r="M973" s="44"/>
      <c r="N973" s="45" t="str">
        <f>IF(OR($G973="",$L973=""),"",ROUND(IF($F973="Long",(L973-G973),(G973-L973)) * POWER(10, VLOOKUP($D973,'Currency Pairs'!$A:$C,3,FALSE)),0))</f>
        <v/>
      </c>
      <c r="O973" s="89" t="str">
        <f>IF($P973="","",(($P973+$Q973+$R973)/LOOKUP(2,1/($V$4:$V972&lt;&gt;""),$V$4:$V972)))</f>
        <v/>
      </c>
      <c r="P973" s="46"/>
      <c r="Q973" s="46"/>
      <c r="R973" s="46"/>
      <c r="S973" s="31" t="str">
        <f t="shared" si="31"/>
        <v/>
      </c>
      <c r="T973" s="63"/>
      <c r="U973" s="63"/>
      <c r="V973" s="30" t="str">
        <f>IF($P973="","",$P973+$Q973+LOOKUP(2,1/($V$4:$V972&lt;&gt;""),$V$4:$V972))</f>
        <v/>
      </c>
      <c r="W973" s="31"/>
      <c r="X973" s="31"/>
      <c r="Y973" s="32"/>
      <c r="Z973" s="32"/>
      <c r="AA973" s="32"/>
      <c r="AB973" s="32"/>
      <c r="AC973" s="32"/>
      <c r="AD973" s="32"/>
      <c r="AE973" s="32"/>
      <c r="AF973" s="32"/>
      <c r="AG973" s="32"/>
      <c r="AH973" s="32"/>
      <c r="AI973" s="32"/>
      <c r="AJ973" s="32"/>
      <c r="AK973" s="32"/>
      <c r="AL973" s="32"/>
      <c r="AM973" s="32"/>
      <c r="AN973" s="32"/>
      <c r="AO973" s="32"/>
      <c r="AP973" s="32"/>
      <c r="AQ973" s="32"/>
      <c r="AR973" s="32"/>
      <c r="AS973" s="32"/>
      <c r="AT973" s="32"/>
      <c r="AU973" s="32"/>
      <c r="AV973" s="32"/>
      <c r="AW973" s="32"/>
      <c r="AX973" s="32"/>
      <c r="AY973" s="32"/>
      <c r="AZ973" s="32"/>
      <c r="BA973" s="32"/>
      <c r="BB973" s="32"/>
      <c r="BC973" s="32"/>
      <c r="BD973" s="32"/>
      <c r="BE973" s="32"/>
      <c r="BF973" s="32"/>
      <c r="BG973" s="32"/>
      <c r="BH973" s="32"/>
      <c r="BI973" s="32"/>
      <c r="BJ973" s="32"/>
      <c r="BK973" s="32"/>
      <c r="BL973" s="32"/>
      <c r="BM973" s="32"/>
      <c r="BN973" s="32"/>
      <c r="BO973" s="32"/>
      <c r="BP973" s="32"/>
      <c r="BQ973" s="32"/>
      <c r="BR973" s="32"/>
      <c r="BS973" s="32"/>
      <c r="BT973" s="32"/>
      <c r="BU973" s="32"/>
      <c r="BV973" s="32"/>
      <c r="BW973" s="32"/>
      <c r="BX973" s="32"/>
      <c r="BY973" s="32"/>
      <c r="BZ973" s="32"/>
      <c r="CA973" s="32"/>
      <c r="CB973" s="32"/>
      <c r="CC973" s="32"/>
      <c r="CD973" s="32"/>
      <c r="CE973" s="32"/>
      <c r="CF973" s="32"/>
      <c r="CG973" s="32"/>
      <c r="CH973" s="32"/>
      <c r="CI973" s="32"/>
      <c r="CJ973" s="32"/>
      <c r="CK973" s="32"/>
      <c r="CL973" s="32"/>
      <c r="CM973" s="32"/>
      <c r="CN973" s="32"/>
      <c r="CO973" s="32"/>
      <c r="CP973" s="32"/>
      <c r="CQ973" s="32"/>
      <c r="CR973" s="32"/>
      <c r="CS973" s="32"/>
      <c r="CT973" s="32"/>
      <c r="CU973" s="32"/>
      <c r="CV973" s="32"/>
      <c r="CW973" s="32"/>
      <c r="CX973" s="32"/>
      <c r="CY973" s="32"/>
      <c r="CZ973" s="32"/>
      <c r="DA973" s="32"/>
      <c r="DB973" s="32"/>
      <c r="DC973" s="32"/>
      <c r="DD973" s="32"/>
      <c r="DE973" s="32"/>
      <c r="DF973" s="32"/>
      <c r="DG973" s="32"/>
      <c r="DH973" s="32"/>
      <c r="DI973" s="32"/>
      <c r="DJ973" s="32"/>
      <c r="DK973" s="32"/>
      <c r="DL973" s="32"/>
      <c r="DM973" s="32"/>
      <c r="DN973" s="32"/>
      <c r="DO973" s="32"/>
      <c r="DP973" s="32"/>
      <c r="DQ973" s="32"/>
      <c r="DR973" s="32"/>
      <c r="DS973" s="32"/>
      <c r="DT973" s="32"/>
      <c r="DU973" s="32"/>
      <c r="DV973" s="32"/>
      <c r="DW973" s="32"/>
      <c r="DX973" s="32"/>
      <c r="DY973" s="32"/>
      <c r="DZ973" s="32"/>
      <c r="EA973" s="32"/>
      <c r="EB973" s="32"/>
      <c r="EC973" s="32"/>
      <c r="ED973" s="32"/>
      <c r="EE973" s="32"/>
      <c r="EF973" s="32"/>
      <c r="EG973" s="32"/>
      <c r="EH973" s="32"/>
      <c r="EI973" s="32"/>
      <c r="EJ973" s="32"/>
      <c r="EK973" s="32"/>
      <c r="EL973" s="32"/>
      <c r="EM973" s="32"/>
      <c r="EN973" s="32"/>
      <c r="EO973" s="32"/>
      <c r="EP973" s="32"/>
      <c r="EQ973" s="32"/>
      <c r="ER973" s="32"/>
      <c r="ES973" s="32"/>
      <c r="ET973" s="32"/>
      <c r="EU973" s="32"/>
      <c r="EV973" s="32"/>
      <c r="EW973" s="32"/>
      <c r="EX973" s="32"/>
      <c r="EY973" s="32"/>
      <c r="EZ973" s="32"/>
      <c r="FA973" s="32"/>
      <c r="FB973" s="32"/>
      <c r="FC973" s="32"/>
      <c r="FD973" s="32"/>
      <c r="FE973" s="32"/>
      <c r="FF973" s="32"/>
      <c r="FG973" s="32"/>
      <c r="FH973" s="32"/>
      <c r="FI973" s="32"/>
      <c r="FJ973" s="32"/>
      <c r="FK973" s="32"/>
      <c r="FL973" s="32"/>
      <c r="FM973" s="32"/>
      <c r="FN973" s="32"/>
      <c r="FO973" s="32"/>
      <c r="FP973" s="32"/>
      <c r="FQ973" s="32"/>
      <c r="FR973" s="32"/>
      <c r="FS973" s="32"/>
      <c r="FT973" s="32"/>
      <c r="FU973" s="32"/>
      <c r="FV973" s="32"/>
      <c r="FW973" s="32"/>
      <c r="FX973" s="32"/>
      <c r="FY973" s="32"/>
      <c r="FZ973" s="32"/>
      <c r="GA973" s="32"/>
      <c r="GB973" s="32"/>
      <c r="GC973" s="32"/>
      <c r="GD973" s="32"/>
      <c r="GE973" s="32"/>
      <c r="GF973" s="32"/>
      <c r="GG973" s="32"/>
      <c r="GH973" s="32"/>
      <c r="GI973" s="32"/>
      <c r="GJ973" s="32"/>
      <c r="GK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</row>
    <row r="974" spans="1:258" ht="18" x14ac:dyDescent="0.25">
      <c r="A974" s="33">
        <f>LOOKUP(2,1/($A$4:$A973&lt;&gt;""),$A$4:$A973)+1</f>
        <v>966</v>
      </c>
      <c r="B974" s="34"/>
      <c r="C974" s="48"/>
      <c r="D974" s="35" t="str">
        <f ca="1">IFERROR(IF($E974="","",VLOOKUP($E974,'Currency Pairs'!$B$4:$D$1001,3,FALSE)),"")</f>
        <v/>
      </c>
      <c r="E974" s="47" t="str">
        <f ca="1">IFERROR(IF($D974="","",VLOOKUP($D974,'Currency Pairs'!$A$4:$B$1001,2,FALSE)),"")</f>
        <v/>
      </c>
      <c r="F974" s="48"/>
      <c r="G974" s="47"/>
      <c r="H974" s="47"/>
      <c r="I974" s="47"/>
      <c r="J974" s="49" t="str">
        <f t="shared" si="32"/>
        <v/>
      </c>
      <c r="K974" s="77"/>
      <c r="L974" s="47"/>
      <c r="M974" s="50"/>
      <c r="N974" s="51" t="str">
        <f>IF(OR($G974="",$L974=""),"",ROUND(IF($F974="Long",(L974-G974),(G974-L974)) * POWER(10, VLOOKUP($D974,'Currency Pairs'!$A:$C,3,FALSE)),0))</f>
        <v/>
      </c>
      <c r="O974" s="93" t="str">
        <f>IF($P974="","",(($P974+$Q974+$R974)/LOOKUP(2,1/($V$4:$V973&lt;&gt;""),$V$4:$V973)))</f>
        <v/>
      </c>
      <c r="P974" s="52"/>
      <c r="Q974" s="52"/>
      <c r="R974" s="52"/>
      <c r="S974" s="40" t="str">
        <f t="shared" si="31"/>
        <v/>
      </c>
      <c r="T974" s="64"/>
      <c r="U974" s="64"/>
      <c r="V974" s="39" t="str">
        <f>IF($P974="","",$P974+$Q974+LOOKUP(2,1/($V$4:$V973&lt;&gt;""),$V$4:$V973))</f>
        <v/>
      </c>
      <c r="W974" s="40"/>
      <c r="X974" s="40"/>
      <c r="Y974" s="33"/>
      <c r="Z974" s="33"/>
      <c r="AA974" s="33"/>
      <c r="AB974" s="33"/>
      <c r="AC974" s="33"/>
      <c r="AD974" s="33"/>
      <c r="AE974" s="33"/>
      <c r="AF974" s="33"/>
      <c r="AG974" s="33"/>
      <c r="AH974" s="33"/>
      <c r="AI974" s="33"/>
      <c r="AJ974" s="33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  <c r="BY974" s="33"/>
      <c r="BZ974" s="33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  <c r="CY974" s="33"/>
      <c r="CZ974" s="33"/>
      <c r="DA974" s="33"/>
      <c r="DB974" s="33"/>
      <c r="DC974" s="33"/>
      <c r="DD974" s="33"/>
      <c r="DE974" s="33"/>
      <c r="DF974" s="33"/>
      <c r="DG974" s="33"/>
      <c r="DH974" s="33"/>
      <c r="DI974" s="33"/>
      <c r="DJ974" s="33"/>
      <c r="DK974" s="33"/>
      <c r="DL974" s="33"/>
      <c r="DM974" s="33"/>
      <c r="DN974" s="33"/>
      <c r="DO974" s="33"/>
      <c r="DP974" s="33"/>
      <c r="DQ974" s="33"/>
      <c r="DR974" s="33"/>
      <c r="DS974" s="33"/>
      <c r="DT974" s="33"/>
      <c r="DU974" s="33"/>
      <c r="DV974" s="33"/>
      <c r="DW974" s="33"/>
      <c r="DX974" s="33"/>
      <c r="DY974" s="33"/>
      <c r="DZ974" s="33"/>
      <c r="EA974" s="33"/>
      <c r="EB974" s="33"/>
      <c r="EC974" s="33"/>
      <c r="ED974" s="33"/>
      <c r="EE974" s="33"/>
      <c r="EF974" s="33"/>
      <c r="EG974" s="33"/>
      <c r="EH974" s="33"/>
      <c r="EI974" s="33"/>
      <c r="EJ974" s="33"/>
      <c r="EK974" s="33"/>
      <c r="EL974" s="33"/>
      <c r="EM974" s="33"/>
      <c r="EN974" s="33"/>
      <c r="EO974" s="33"/>
      <c r="EP974" s="33"/>
      <c r="EQ974" s="33"/>
      <c r="ER974" s="33"/>
      <c r="ES974" s="33"/>
      <c r="ET974" s="33"/>
      <c r="EU974" s="33"/>
      <c r="EV974" s="33"/>
      <c r="EW974" s="33"/>
      <c r="EX974" s="33"/>
      <c r="EY974" s="33"/>
      <c r="EZ974" s="33"/>
      <c r="FA974" s="33"/>
      <c r="FB974" s="33"/>
      <c r="FC974" s="33"/>
      <c r="FD974" s="33"/>
      <c r="FE974" s="33"/>
      <c r="FF974" s="33"/>
      <c r="FG974" s="33"/>
      <c r="FH974" s="33"/>
      <c r="FI974" s="33"/>
      <c r="FJ974" s="33"/>
      <c r="FK974" s="33"/>
      <c r="FL974" s="33"/>
      <c r="FM974" s="33"/>
      <c r="FN974" s="33"/>
      <c r="FO974" s="33"/>
      <c r="FP974" s="33"/>
      <c r="FQ974" s="33"/>
      <c r="FR974" s="33"/>
      <c r="FS974" s="33"/>
      <c r="FT974" s="33"/>
      <c r="FU974" s="33"/>
      <c r="FV974" s="33"/>
      <c r="FW974" s="33"/>
      <c r="FX974" s="33"/>
      <c r="FY974" s="33"/>
      <c r="FZ974" s="33"/>
      <c r="GA974" s="33"/>
      <c r="GB974" s="33"/>
      <c r="GC974" s="33"/>
      <c r="GD974" s="33"/>
      <c r="GE974" s="33"/>
      <c r="GF974" s="33"/>
      <c r="GG974" s="33"/>
      <c r="GH974" s="33"/>
      <c r="GI974" s="33"/>
      <c r="GJ974" s="33"/>
      <c r="GK974" s="33"/>
      <c r="GL974" s="33"/>
      <c r="GM974" s="33"/>
      <c r="GN974" s="33"/>
      <c r="GO974" s="33"/>
      <c r="GP974" s="33"/>
      <c r="GQ974" s="33"/>
      <c r="GR974" s="33"/>
      <c r="GS974" s="33"/>
      <c r="GT974" s="33"/>
      <c r="GU974" s="33"/>
      <c r="GV974" s="33"/>
      <c r="GW974" s="33"/>
      <c r="GX974" s="33"/>
      <c r="GY974" s="33"/>
      <c r="GZ974" s="33"/>
      <c r="HA974" s="33"/>
      <c r="HB974" s="33"/>
      <c r="HC974" s="33"/>
      <c r="HD974" s="33"/>
      <c r="HE974" s="33"/>
      <c r="HF974" s="33"/>
      <c r="HG974" s="33"/>
      <c r="HH974" s="33"/>
      <c r="HI974" s="33"/>
      <c r="HJ974" s="33"/>
      <c r="HK974" s="33"/>
      <c r="HL974" s="33"/>
      <c r="HM974" s="33"/>
      <c r="HN974" s="33"/>
      <c r="HO974" s="33"/>
      <c r="HP974" s="33"/>
      <c r="HQ974" s="33"/>
      <c r="HR974" s="33"/>
      <c r="HS974" s="33"/>
      <c r="HT974" s="33"/>
      <c r="HU974" s="33"/>
      <c r="HV974" s="33"/>
      <c r="HW974" s="33"/>
      <c r="HX974" s="33"/>
      <c r="HY974" s="33"/>
      <c r="HZ974" s="33"/>
      <c r="IA974" s="33"/>
      <c r="IB974" s="33"/>
      <c r="IC974" s="33"/>
      <c r="ID974" s="33"/>
      <c r="IE974" s="33"/>
      <c r="IF974" s="33"/>
      <c r="IG974" s="33"/>
      <c r="IH974" s="33"/>
      <c r="II974" s="33"/>
      <c r="IJ974" s="33"/>
      <c r="IK974" s="33"/>
      <c r="IL974" s="33"/>
      <c r="IM974" s="33"/>
      <c r="IN974" s="33"/>
      <c r="IO974" s="33"/>
      <c r="IP974" s="33"/>
      <c r="IQ974" s="33"/>
      <c r="IR974" s="33"/>
      <c r="IS974" s="33"/>
      <c r="IT974" s="33"/>
      <c r="IU974" s="33"/>
      <c r="IV974" s="33"/>
      <c r="IW974" s="33"/>
      <c r="IX974" s="33"/>
    </row>
    <row r="975" spans="1:258" ht="18" x14ac:dyDescent="0.25">
      <c r="A975" s="24">
        <f>LOOKUP(2,1/($A$4:$A974&lt;&gt;""),$A$4:$A974)+1</f>
        <v>967</v>
      </c>
      <c r="B975" s="25"/>
      <c r="C975" s="42"/>
      <c r="D975" s="26" t="str">
        <f ca="1">IFERROR(IF($E975="","",VLOOKUP($E975,'Currency Pairs'!$B$4:$D$1001,3,FALSE)),"")</f>
        <v/>
      </c>
      <c r="E975" s="41" t="str">
        <f ca="1">IFERROR(IF($D975="","",VLOOKUP($D975,'Currency Pairs'!$A$4:$B$1001,2,FALSE)),"")</f>
        <v/>
      </c>
      <c r="F975" s="42"/>
      <c r="G975" s="41"/>
      <c r="H975" s="41"/>
      <c r="I975" s="41"/>
      <c r="J975" s="43" t="str">
        <f t="shared" si="32"/>
        <v/>
      </c>
      <c r="K975" s="76"/>
      <c r="L975" s="41"/>
      <c r="M975" s="44"/>
      <c r="N975" s="45" t="str">
        <f>IF(OR($G975="",$L975=""),"",ROUND(IF($F975="Long",(L975-G975),(G975-L975)) * POWER(10, VLOOKUP($D975,'Currency Pairs'!$A:$C,3,FALSE)),0))</f>
        <v/>
      </c>
      <c r="O975" s="89" t="str">
        <f>IF($P975="","",(($P975+$Q975+$R975)/LOOKUP(2,1/($V$4:$V974&lt;&gt;""),$V$4:$V974)))</f>
        <v/>
      </c>
      <c r="P975" s="46"/>
      <c r="Q975" s="46"/>
      <c r="R975" s="46"/>
      <c r="S975" s="31" t="str">
        <f t="shared" si="31"/>
        <v/>
      </c>
      <c r="T975" s="63"/>
      <c r="U975" s="63"/>
      <c r="V975" s="30" t="str">
        <f>IF($P975="","",$P975+$Q975+LOOKUP(2,1/($V$4:$V974&lt;&gt;""),$V$4:$V974))</f>
        <v/>
      </c>
      <c r="W975" s="31"/>
      <c r="X975" s="31"/>
      <c r="Y975" s="32"/>
      <c r="Z975" s="32"/>
      <c r="AA975" s="32"/>
      <c r="AB975" s="32"/>
      <c r="AC975" s="32"/>
      <c r="AD975" s="32"/>
      <c r="AE975" s="32"/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  <c r="AP975" s="32"/>
      <c r="AQ975" s="32"/>
      <c r="AR975" s="32"/>
      <c r="AS975" s="32"/>
      <c r="AT975" s="32"/>
      <c r="AU975" s="32"/>
      <c r="AV975" s="32"/>
      <c r="AW975" s="32"/>
      <c r="AX975" s="32"/>
      <c r="AY975" s="32"/>
      <c r="AZ975" s="32"/>
      <c r="BA975" s="32"/>
      <c r="BB975" s="32"/>
      <c r="BC975" s="32"/>
      <c r="BD975" s="32"/>
      <c r="BE975" s="32"/>
      <c r="BF975" s="32"/>
      <c r="BG975" s="32"/>
      <c r="BH975" s="32"/>
      <c r="BI975" s="32"/>
      <c r="BJ975" s="32"/>
      <c r="BK975" s="32"/>
      <c r="BL975" s="32"/>
      <c r="BM975" s="32"/>
      <c r="BN975" s="32"/>
      <c r="BO975" s="32"/>
      <c r="BP975" s="32"/>
      <c r="BQ975" s="32"/>
      <c r="BR975" s="32"/>
      <c r="BS975" s="32"/>
      <c r="BT975" s="32"/>
      <c r="BU975" s="32"/>
      <c r="BV975" s="32"/>
      <c r="BW975" s="32"/>
      <c r="BX975" s="32"/>
      <c r="BY975" s="32"/>
      <c r="BZ975" s="32"/>
      <c r="CA975" s="32"/>
      <c r="CB975" s="32"/>
      <c r="CC975" s="32"/>
      <c r="CD975" s="32"/>
      <c r="CE975" s="32"/>
      <c r="CF975" s="32"/>
      <c r="CG975" s="32"/>
      <c r="CH975" s="32"/>
      <c r="CI975" s="32"/>
      <c r="CJ975" s="32"/>
      <c r="CK975" s="32"/>
      <c r="CL975" s="32"/>
      <c r="CM975" s="32"/>
      <c r="CN975" s="32"/>
      <c r="CO975" s="32"/>
      <c r="CP975" s="32"/>
      <c r="CQ975" s="32"/>
      <c r="CR975" s="32"/>
      <c r="CS975" s="32"/>
      <c r="CT975" s="32"/>
      <c r="CU975" s="32"/>
      <c r="CV975" s="32"/>
      <c r="CW975" s="32"/>
      <c r="CX975" s="32"/>
      <c r="CY975" s="32"/>
      <c r="CZ975" s="32"/>
      <c r="DA975" s="32"/>
      <c r="DB975" s="32"/>
      <c r="DC975" s="32"/>
      <c r="DD975" s="32"/>
      <c r="DE975" s="32"/>
      <c r="DF975" s="32"/>
      <c r="DG975" s="32"/>
      <c r="DH975" s="32"/>
      <c r="DI975" s="32"/>
      <c r="DJ975" s="32"/>
      <c r="DK975" s="32"/>
      <c r="DL975" s="32"/>
      <c r="DM975" s="32"/>
      <c r="DN975" s="32"/>
      <c r="DO975" s="32"/>
      <c r="DP975" s="32"/>
      <c r="DQ975" s="32"/>
      <c r="DR975" s="32"/>
      <c r="DS975" s="32"/>
      <c r="DT975" s="32"/>
      <c r="DU975" s="32"/>
      <c r="DV975" s="32"/>
      <c r="DW975" s="32"/>
      <c r="DX975" s="32"/>
      <c r="DY975" s="32"/>
      <c r="DZ975" s="32"/>
      <c r="EA975" s="32"/>
      <c r="EB975" s="32"/>
      <c r="EC975" s="32"/>
      <c r="ED975" s="32"/>
      <c r="EE975" s="32"/>
      <c r="EF975" s="32"/>
      <c r="EG975" s="32"/>
      <c r="EH975" s="32"/>
      <c r="EI975" s="32"/>
      <c r="EJ975" s="32"/>
      <c r="EK975" s="32"/>
      <c r="EL975" s="32"/>
      <c r="EM975" s="32"/>
      <c r="EN975" s="32"/>
      <c r="EO975" s="32"/>
      <c r="EP975" s="32"/>
      <c r="EQ975" s="32"/>
      <c r="ER975" s="32"/>
      <c r="ES975" s="32"/>
      <c r="ET975" s="32"/>
      <c r="EU975" s="32"/>
      <c r="EV975" s="32"/>
      <c r="EW975" s="32"/>
      <c r="EX975" s="32"/>
      <c r="EY975" s="32"/>
      <c r="EZ975" s="32"/>
      <c r="FA975" s="32"/>
      <c r="FB975" s="32"/>
      <c r="FC975" s="32"/>
      <c r="FD975" s="32"/>
      <c r="FE975" s="32"/>
      <c r="FF975" s="32"/>
      <c r="FG975" s="32"/>
      <c r="FH975" s="32"/>
      <c r="FI975" s="32"/>
      <c r="FJ975" s="32"/>
      <c r="FK975" s="32"/>
      <c r="FL975" s="32"/>
      <c r="FM975" s="32"/>
      <c r="FN975" s="32"/>
      <c r="FO975" s="32"/>
      <c r="FP975" s="32"/>
      <c r="FQ975" s="32"/>
      <c r="FR975" s="32"/>
      <c r="FS975" s="32"/>
      <c r="FT975" s="32"/>
      <c r="FU975" s="32"/>
      <c r="FV975" s="32"/>
      <c r="FW975" s="32"/>
      <c r="FX975" s="32"/>
      <c r="FY975" s="32"/>
      <c r="FZ975" s="32"/>
      <c r="GA975" s="32"/>
      <c r="GB975" s="32"/>
      <c r="GC975" s="32"/>
      <c r="GD975" s="32"/>
      <c r="GE975" s="32"/>
      <c r="GF975" s="32"/>
      <c r="GG975" s="32"/>
      <c r="GH975" s="32"/>
      <c r="GI975" s="32"/>
      <c r="GJ975" s="32"/>
      <c r="GK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</row>
    <row r="976" spans="1:258" ht="18" x14ac:dyDescent="0.25">
      <c r="A976" s="33">
        <f>LOOKUP(2,1/($A$4:$A975&lt;&gt;""),$A$4:$A975)+1</f>
        <v>968</v>
      </c>
      <c r="B976" s="34"/>
      <c r="C976" s="48"/>
      <c r="D976" s="35" t="str">
        <f ca="1">IFERROR(IF($E976="","",VLOOKUP($E976,'Currency Pairs'!$B$4:$D$1001,3,FALSE)),"")</f>
        <v/>
      </c>
      <c r="E976" s="47" t="str">
        <f ca="1">IFERROR(IF($D976="","",VLOOKUP($D976,'Currency Pairs'!$A$4:$B$1001,2,FALSE)),"")</f>
        <v/>
      </c>
      <c r="F976" s="48"/>
      <c r="G976" s="47"/>
      <c r="H976" s="47"/>
      <c r="I976" s="47"/>
      <c r="J976" s="49" t="str">
        <f t="shared" si="32"/>
        <v/>
      </c>
      <c r="K976" s="77"/>
      <c r="L976" s="47"/>
      <c r="M976" s="50"/>
      <c r="N976" s="51" t="str">
        <f>IF(OR($G976="",$L976=""),"",ROUND(IF($F976="Long",(L976-G976),(G976-L976)) * POWER(10, VLOOKUP($D976,'Currency Pairs'!$A:$C,3,FALSE)),0))</f>
        <v/>
      </c>
      <c r="O976" s="93" t="str">
        <f>IF($P976="","",(($P976+$Q976+$R976)/LOOKUP(2,1/($V$4:$V975&lt;&gt;""),$V$4:$V975)))</f>
        <v/>
      </c>
      <c r="P976" s="52"/>
      <c r="Q976" s="52"/>
      <c r="R976" s="52"/>
      <c r="S976" s="40" t="str">
        <f t="shared" si="31"/>
        <v/>
      </c>
      <c r="T976" s="64"/>
      <c r="U976" s="64"/>
      <c r="V976" s="39" t="str">
        <f>IF($P976="","",$P976+$Q976+LOOKUP(2,1/($V$4:$V975&lt;&gt;""),$V$4:$V975))</f>
        <v/>
      </c>
      <c r="W976" s="40"/>
      <c r="X976" s="40"/>
      <c r="Y976" s="33"/>
      <c r="Z976" s="33"/>
      <c r="AA976" s="33"/>
      <c r="AB976" s="33"/>
      <c r="AC976" s="33"/>
      <c r="AD976" s="33"/>
      <c r="AE976" s="33"/>
      <c r="AF976" s="33"/>
      <c r="AG976" s="33"/>
      <c r="AH976" s="33"/>
      <c r="AI976" s="33"/>
      <c r="AJ976" s="33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  <c r="CY976" s="33"/>
      <c r="CZ976" s="33"/>
      <c r="DA976" s="33"/>
      <c r="DB976" s="33"/>
      <c r="DC976" s="33"/>
      <c r="DD976" s="33"/>
      <c r="DE976" s="33"/>
      <c r="DF976" s="33"/>
      <c r="DG976" s="33"/>
      <c r="DH976" s="33"/>
      <c r="DI976" s="33"/>
      <c r="DJ976" s="33"/>
      <c r="DK976" s="33"/>
      <c r="DL976" s="33"/>
      <c r="DM976" s="33"/>
      <c r="DN976" s="33"/>
      <c r="DO976" s="33"/>
      <c r="DP976" s="33"/>
      <c r="DQ976" s="33"/>
      <c r="DR976" s="33"/>
      <c r="DS976" s="33"/>
      <c r="DT976" s="33"/>
      <c r="DU976" s="33"/>
      <c r="DV976" s="33"/>
      <c r="DW976" s="33"/>
      <c r="DX976" s="33"/>
      <c r="DY976" s="33"/>
      <c r="DZ976" s="33"/>
      <c r="EA976" s="33"/>
      <c r="EB976" s="33"/>
      <c r="EC976" s="33"/>
      <c r="ED976" s="33"/>
      <c r="EE976" s="33"/>
      <c r="EF976" s="33"/>
      <c r="EG976" s="33"/>
      <c r="EH976" s="33"/>
      <c r="EI976" s="33"/>
      <c r="EJ976" s="33"/>
      <c r="EK976" s="33"/>
      <c r="EL976" s="33"/>
      <c r="EM976" s="33"/>
      <c r="EN976" s="33"/>
      <c r="EO976" s="33"/>
      <c r="EP976" s="33"/>
      <c r="EQ976" s="33"/>
      <c r="ER976" s="33"/>
      <c r="ES976" s="33"/>
      <c r="ET976" s="33"/>
      <c r="EU976" s="33"/>
      <c r="EV976" s="33"/>
      <c r="EW976" s="33"/>
      <c r="EX976" s="33"/>
      <c r="EY976" s="33"/>
      <c r="EZ976" s="33"/>
      <c r="FA976" s="33"/>
      <c r="FB976" s="33"/>
      <c r="FC976" s="33"/>
      <c r="FD976" s="33"/>
      <c r="FE976" s="33"/>
      <c r="FF976" s="33"/>
      <c r="FG976" s="33"/>
      <c r="FH976" s="33"/>
      <c r="FI976" s="33"/>
      <c r="FJ976" s="33"/>
      <c r="FK976" s="33"/>
      <c r="FL976" s="33"/>
      <c r="FM976" s="33"/>
      <c r="FN976" s="33"/>
      <c r="FO976" s="33"/>
      <c r="FP976" s="33"/>
      <c r="FQ976" s="33"/>
      <c r="FR976" s="33"/>
      <c r="FS976" s="33"/>
      <c r="FT976" s="33"/>
      <c r="FU976" s="33"/>
      <c r="FV976" s="33"/>
      <c r="FW976" s="33"/>
      <c r="FX976" s="33"/>
      <c r="FY976" s="33"/>
      <c r="FZ976" s="33"/>
      <c r="GA976" s="33"/>
      <c r="GB976" s="33"/>
      <c r="GC976" s="33"/>
      <c r="GD976" s="33"/>
      <c r="GE976" s="33"/>
      <c r="GF976" s="33"/>
      <c r="GG976" s="33"/>
      <c r="GH976" s="33"/>
      <c r="GI976" s="33"/>
      <c r="GJ976" s="33"/>
      <c r="GK976" s="33"/>
      <c r="GL976" s="33"/>
      <c r="GM976" s="33"/>
      <c r="GN976" s="33"/>
      <c r="GO976" s="33"/>
      <c r="GP976" s="33"/>
      <c r="GQ976" s="33"/>
      <c r="GR976" s="33"/>
      <c r="GS976" s="33"/>
      <c r="GT976" s="33"/>
      <c r="GU976" s="33"/>
      <c r="GV976" s="33"/>
      <c r="GW976" s="33"/>
      <c r="GX976" s="33"/>
      <c r="GY976" s="33"/>
      <c r="GZ976" s="33"/>
      <c r="HA976" s="33"/>
      <c r="HB976" s="33"/>
      <c r="HC976" s="33"/>
      <c r="HD976" s="33"/>
      <c r="HE976" s="33"/>
      <c r="HF976" s="33"/>
      <c r="HG976" s="33"/>
      <c r="HH976" s="33"/>
      <c r="HI976" s="33"/>
      <c r="HJ976" s="33"/>
      <c r="HK976" s="33"/>
      <c r="HL976" s="33"/>
      <c r="HM976" s="33"/>
      <c r="HN976" s="33"/>
      <c r="HO976" s="33"/>
      <c r="HP976" s="33"/>
      <c r="HQ976" s="33"/>
      <c r="HR976" s="33"/>
      <c r="HS976" s="33"/>
      <c r="HT976" s="33"/>
      <c r="HU976" s="33"/>
      <c r="HV976" s="33"/>
      <c r="HW976" s="33"/>
      <c r="HX976" s="33"/>
      <c r="HY976" s="33"/>
      <c r="HZ976" s="33"/>
      <c r="IA976" s="33"/>
      <c r="IB976" s="33"/>
      <c r="IC976" s="33"/>
      <c r="ID976" s="33"/>
      <c r="IE976" s="33"/>
      <c r="IF976" s="33"/>
      <c r="IG976" s="33"/>
      <c r="IH976" s="33"/>
      <c r="II976" s="33"/>
      <c r="IJ976" s="33"/>
      <c r="IK976" s="33"/>
      <c r="IL976" s="33"/>
      <c r="IM976" s="33"/>
      <c r="IN976" s="33"/>
      <c r="IO976" s="33"/>
      <c r="IP976" s="33"/>
      <c r="IQ976" s="33"/>
      <c r="IR976" s="33"/>
      <c r="IS976" s="33"/>
      <c r="IT976" s="33"/>
      <c r="IU976" s="33"/>
      <c r="IV976" s="33"/>
      <c r="IW976" s="33"/>
      <c r="IX976" s="33"/>
    </row>
    <row r="977" spans="1:258" ht="18" x14ac:dyDescent="0.25">
      <c r="A977" s="24">
        <f>LOOKUP(2,1/($A$4:$A976&lt;&gt;""),$A$4:$A976)+1</f>
        <v>969</v>
      </c>
      <c r="B977" s="25"/>
      <c r="C977" s="42"/>
      <c r="D977" s="26" t="str">
        <f ca="1">IFERROR(IF($E977="","",VLOOKUP($E977,'Currency Pairs'!$B$4:$D$1001,3,FALSE)),"")</f>
        <v/>
      </c>
      <c r="E977" s="41" t="str">
        <f ca="1">IFERROR(IF($D977="","",VLOOKUP($D977,'Currency Pairs'!$A$4:$B$1001,2,FALSE)),"")</f>
        <v/>
      </c>
      <c r="F977" s="42"/>
      <c r="G977" s="41"/>
      <c r="H977" s="41"/>
      <c r="I977" s="41"/>
      <c r="J977" s="43" t="str">
        <f t="shared" si="32"/>
        <v/>
      </c>
      <c r="K977" s="76"/>
      <c r="L977" s="41"/>
      <c r="M977" s="44"/>
      <c r="N977" s="45" t="str">
        <f>IF(OR($G977="",$L977=""),"",ROUND(IF($F977="Long",(L977-G977),(G977-L977)) * POWER(10, VLOOKUP($D977,'Currency Pairs'!$A:$C,3,FALSE)),0))</f>
        <v/>
      </c>
      <c r="O977" s="89" t="str">
        <f>IF($P977="","",(($P977+$Q977+$R977)/LOOKUP(2,1/($V$4:$V976&lt;&gt;""),$V$4:$V976)))</f>
        <v/>
      </c>
      <c r="P977" s="46"/>
      <c r="Q977" s="46"/>
      <c r="R977" s="46"/>
      <c r="S977" s="31" t="str">
        <f t="shared" si="31"/>
        <v/>
      </c>
      <c r="T977" s="63"/>
      <c r="U977" s="63"/>
      <c r="V977" s="30" t="str">
        <f>IF($P977="","",$P977+$Q977+LOOKUP(2,1/($V$4:$V976&lt;&gt;""),$V$4:$V976))</f>
        <v/>
      </c>
      <c r="W977" s="31"/>
      <c r="X977" s="31"/>
      <c r="Y977" s="32"/>
      <c r="Z977" s="32"/>
      <c r="AA977" s="32"/>
      <c r="AB977" s="32"/>
      <c r="AC977" s="32"/>
      <c r="AD977" s="32"/>
      <c r="AE977" s="32"/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  <c r="AP977" s="32"/>
      <c r="AQ977" s="32"/>
      <c r="AR977" s="32"/>
      <c r="AS977" s="32"/>
      <c r="AT977" s="32"/>
      <c r="AU977" s="32"/>
      <c r="AV977" s="32"/>
      <c r="AW977" s="32"/>
      <c r="AX977" s="32"/>
      <c r="AY977" s="32"/>
      <c r="AZ977" s="32"/>
      <c r="BA977" s="32"/>
      <c r="BB977" s="32"/>
      <c r="BC977" s="32"/>
      <c r="BD977" s="32"/>
      <c r="BE977" s="32"/>
      <c r="BF977" s="32"/>
      <c r="BG977" s="32"/>
      <c r="BH977" s="32"/>
      <c r="BI977" s="32"/>
      <c r="BJ977" s="32"/>
      <c r="BK977" s="32"/>
      <c r="BL977" s="32"/>
      <c r="BM977" s="32"/>
      <c r="BN977" s="32"/>
      <c r="BO977" s="32"/>
      <c r="BP977" s="32"/>
      <c r="BQ977" s="32"/>
      <c r="BR977" s="32"/>
      <c r="BS977" s="32"/>
      <c r="BT977" s="32"/>
      <c r="BU977" s="32"/>
      <c r="BV977" s="32"/>
      <c r="BW977" s="32"/>
      <c r="BX977" s="32"/>
      <c r="BY977" s="32"/>
      <c r="BZ977" s="32"/>
      <c r="CA977" s="32"/>
      <c r="CB977" s="32"/>
      <c r="CC977" s="32"/>
      <c r="CD977" s="32"/>
      <c r="CE977" s="32"/>
      <c r="CF977" s="32"/>
      <c r="CG977" s="32"/>
      <c r="CH977" s="32"/>
      <c r="CI977" s="32"/>
      <c r="CJ977" s="32"/>
      <c r="CK977" s="32"/>
      <c r="CL977" s="32"/>
      <c r="CM977" s="32"/>
      <c r="CN977" s="32"/>
      <c r="CO977" s="32"/>
      <c r="CP977" s="32"/>
      <c r="CQ977" s="32"/>
      <c r="CR977" s="32"/>
      <c r="CS977" s="32"/>
      <c r="CT977" s="32"/>
      <c r="CU977" s="32"/>
      <c r="CV977" s="32"/>
      <c r="CW977" s="32"/>
      <c r="CX977" s="32"/>
      <c r="CY977" s="32"/>
      <c r="CZ977" s="32"/>
      <c r="DA977" s="32"/>
      <c r="DB977" s="32"/>
      <c r="DC977" s="32"/>
      <c r="DD977" s="32"/>
      <c r="DE977" s="32"/>
      <c r="DF977" s="32"/>
      <c r="DG977" s="32"/>
      <c r="DH977" s="32"/>
      <c r="DI977" s="32"/>
      <c r="DJ977" s="32"/>
      <c r="DK977" s="32"/>
      <c r="DL977" s="32"/>
      <c r="DM977" s="32"/>
      <c r="DN977" s="32"/>
      <c r="DO977" s="32"/>
      <c r="DP977" s="32"/>
      <c r="DQ977" s="32"/>
      <c r="DR977" s="32"/>
      <c r="DS977" s="32"/>
      <c r="DT977" s="32"/>
      <c r="DU977" s="32"/>
      <c r="DV977" s="32"/>
      <c r="DW977" s="32"/>
      <c r="DX977" s="32"/>
      <c r="DY977" s="32"/>
      <c r="DZ977" s="32"/>
      <c r="EA977" s="32"/>
      <c r="EB977" s="32"/>
      <c r="EC977" s="32"/>
      <c r="ED977" s="32"/>
      <c r="EE977" s="32"/>
      <c r="EF977" s="32"/>
      <c r="EG977" s="32"/>
      <c r="EH977" s="32"/>
      <c r="EI977" s="32"/>
      <c r="EJ977" s="32"/>
      <c r="EK977" s="32"/>
      <c r="EL977" s="32"/>
      <c r="EM977" s="32"/>
      <c r="EN977" s="32"/>
      <c r="EO977" s="32"/>
      <c r="EP977" s="32"/>
      <c r="EQ977" s="32"/>
      <c r="ER977" s="32"/>
      <c r="ES977" s="32"/>
      <c r="ET977" s="32"/>
      <c r="EU977" s="32"/>
      <c r="EV977" s="32"/>
      <c r="EW977" s="32"/>
      <c r="EX977" s="32"/>
      <c r="EY977" s="32"/>
      <c r="EZ977" s="32"/>
      <c r="FA977" s="32"/>
      <c r="FB977" s="32"/>
      <c r="FC977" s="32"/>
      <c r="FD977" s="32"/>
      <c r="FE977" s="32"/>
      <c r="FF977" s="32"/>
      <c r="FG977" s="32"/>
      <c r="FH977" s="32"/>
      <c r="FI977" s="32"/>
      <c r="FJ977" s="32"/>
      <c r="FK977" s="32"/>
      <c r="FL977" s="32"/>
      <c r="FM977" s="32"/>
      <c r="FN977" s="32"/>
      <c r="FO977" s="32"/>
      <c r="FP977" s="32"/>
      <c r="FQ977" s="32"/>
      <c r="FR977" s="32"/>
      <c r="FS977" s="32"/>
      <c r="FT977" s="32"/>
      <c r="FU977" s="32"/>
      <c r="FV977" s="32"/>
      <c r="FW977" s="32"/>
      <c r="FX977" s="32"/>
      <c r="FY977" s="32"/>
      <c r="FZ977" s="32"/>
      <c r="GA977" s="32"/>
      <c r="GB977" s="32"/>
      <c r="GC977" s="32"/>
      <c r="GD977" s="32"/>
      <c r="GE977" s="32"/>
      <c r="GF977" s="32"/>
      <c r="GG977" s="32"/>
      <c r="GH977" s="32"/>
      <c r="GI977" s="32"/>
      <c r="GJ977" s="32"/>
      <c r="GK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</row>
    <row r="978" spans="1:258" ht="18" x14ac:dyDescent="0.25">
      <c r="A978" s="33">
        <f>LOOKUP(2,1/($A$4:$A977&lt;&gt;""),$A$4:$A977)+1</f>
        <v>970</v>
      </c>
      <c r="B978" s="34"/>
      <c r="C978" s="48"/>
      <c r="D978" s="35" t="str">
        <f ca="1">IFERROR(IF($E978="","",VLOOKUP($E978,'Currency Pairs'!$B$4:$D$1001,3,FALSE)),"")</f>
        <v/>
      </c>
      <c r="E978" s="47" t="str">
        <f ca="1">IFERROR(IF($D978="","",VLOOKUP($D978,'Currency Pairs'!$A$4:$B$1001,2,FALSE)),"")</f>
        <v/>
      </c>
      <c r="F978" s="48"/>
      <c r="G978" s="47"/>
      <c r="H978" s="47"/>
      <c r="I978" s="47"/>
      <c r="J978" s="49" t="str">
        <f t="shared" si="32"/>
        <v/>
      </c>
      <c r="K978" s="77"/>
      <c r="L978" s="47"/>
      <c r="M978" s="50"/>
      <c r="N978" s="51" t="str">
        <f>IF(OR($G978="",$L978=""),"",ROUND(IF($F978="Long",(L978-G978),(G978-L978)) * POWER(10, VLOOKUP($D978,'Currency Pairs'!$A:$C,3,FALSE)),0))</f>
        <v/>
      </c>
      <c r="O978" s="93" t="str">
        <f>IF($P978="","",(($P978+$Q978+$R978)/LOOKUP(2,1/($V$4:$V977&lt;&gt;""),$V$4:$V977)))</f>
        <v/>
      </c>
      <c r="P978" s="52"/>
      <c r="Q978" s="52"/>
      <c r="R978" s="52"/>
      <c r="S978" s="40" t="str">
        <f t="shared" si="31"/>
        <v/>
      </c>
      <c r="T978" s="64"/>
      <c r="U978" s="64"/>
      <c r="V978" s="39" t="str">
        <f>IF($P978="","",$P978+$Q978+LOOKUP(2,1/($V$4:$V977&lt;&gt;""),$V$4:$V977))</f>
        <v/>
      </c>
      <c r="W978" s="40"/>
      <c r="X978" s="40"/>
      <c r="Y978" s="33"/>
      <c r="Z978" s="33"/>
      <c r="AA978" s="33"/>
      <c r="AB978" s="33"/>
      <c r="AC978" s="33"/>
      <c r="AD978" s="33"/>
      <c r="AE978" s="33"/>
      <c r="AF978" s="33"/>
      <c r="AG978" s="33"/>
      <c r="AH978" s="33"/>
      <c r="AI978" s="33"/>
      <c r="AJ978" s="33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  <c r="BY978" s="33"/>
      <c r="BZ978" s="33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  <c r="CY978" s="33"/>
      <c r="CZ978" s="33"/>
      <c r="DA978" s="33"/>
      <c r="DB978" s="33"/>
      <c r="DC978" s="33"/>
      <c r="DD978" s="33"/>
      <c r="DE978" s="33"/>
      <c r="DF978" s="33"/>
      <c r="DG978" s="33"/>
      <c r="DH978" s="33"/>
      <c r="DI978" s="33"/>
      <c r="DJ978" s="33"/>
      <c r="DK978" s="33"/>
      <c r="DL978" s="33"/>
      <c r="DM978" s="33"/>
      <c r="DN978" s="33"/>
      <c r="DO978" s="33"/>
      <c r="DP978" s="33"/>
      <c r="DQ978" s="33"/>
      <c r="DR978" s="33"/>
      <c r="DS978" s="33"/>
      <c r="DT978" s="33"/>
      <c r="DU978" s="33"/>
      <c r="DV978" s="33"/>
      <c r="DW978" s="33"/>
      <c r="DX978" s="33"/>
      <c r="DY978" s="33"/>
      <c r="DZ978" s="33"/>
      <c r="EA978" s="33"/>
      <c r="EB978" s="33"/>
      <c r="EC978" s="33"/>
      <c r="ED978" s="33"/>
      <c r="EE978" s="33"/>
      <c r="EF978" s="33"/>
      <c r="EG978" s="33"/>
      <c r="EH978" s="33"/>
      <c r="EI978" s="33"/>
      <c r="EJ978" s="33"/>
      <c r="EK978" s="33"/>
      <c r="EL978" s="33"/>
      <c r="EM978" s="33"/>
      <c r="EN978" s="33"/>
      <c r="EO978" s="33"/>
      <c r="EP978" s="33"/>
      <c r="EQ978" s="33"/>
      <c r="ER978" s="33"/>
      <c r="ES978" s="33"/>
      <c r="ET978" s="33"/>
      <c r="EU978" s="33"/>
      <c r="EV978" s="33"/>
      <c r="EW978" s="33"/>
      <c r="EX978" s="33"/>
      <c r="EY978" s="33"/>
      <c r="EZ978" s="33"/>
      <c r="FA978" s="33"/>
      <c r="FB978" s="33"/>
      <c r="FC978" s="33"/>
      <c r="FD978" s="33"/>
      <c r="FE978" s="33"/>
      <c r="FF978" s="33"/>
      <c r="FG978" s="33"/>
      <c r="FH978" s="33"/>
      <c r="FI978" s="33"/>
      <c r="FJ978" s="33"/>
      <c r="FK978" s="33"/>
      <c r="FL978" s="33"/>
      <c r="FM978" s="33"/>
      <c r="FN978" s="33"/>
      <c r="FO978" s="33"/>
      <c r="FP978" s="33"/>
      <c r="FQ978" s="33"/>
      <c r="FR978" s="33"/>
      <c r="FS978" s="33"/>
      <c r="FT978" s="33"/>
      <c r="FU978" s="33"/>
      <c r="FV978" s="33"/>
      <c r="FW978" s="33"/>
      <c r="FX978" s="33"/>
      <c r="FY978" s="33"/>
      <c r="FZ978" s="33"/>
      <c r="GA978" s="33"/>
      <c r="GB978" s="33"/>
      <c r="GC978" s="33"/>
      <c r="GD978" s="33"/>
      <c r="GE978" s="33"/>
      <c r="GF978" s="33"/>
      <c r="GG978" s="33"/>
      <c r="GH978" s="33"/>
      <c r="GI978" s="33"/>
      <c r="GJ978" s="33"/>
      <c r="GK978" s="33"/>
      <c r="GL978" s="33"/>
      <c r="GM978" s="33"/>
      <c r="GN978" s="33"/>
      <c r="GO978" s="33"/>
      <c r="GP978" s="33"/>
      <c r="GQ978" s="33"/>
      <c r="GR978" s="33"/>
      <c r="GS978" s="33"/>
      <c r="GT978" s="33"/>
      <c r="GU978" s="33"/>
      <c r="GV978" s="33"/>
      <c r="GW978" s="33"/>
      <c r="GX978" s="33"/>
      <c r="GY978" s="33"/>
      <c r="GZ978" s="33"/>
      <c r="HA978" s="33"/>
      <c r="HB978" s="33"/>
      <c r="HC978" s="33"/>
      <c r="HD978" s="33"/>
      <c r="HE978" s="33"/>
      <c r="HF978" s="33"/>
      <c r="HG978" s="33"/>
      <c r="HH978" s="33"/>
      <c r="HI978" s="33"/>
      <c r="HJ978" s="33"/>
      <c r="HK978" s="33"/>
      <c r="HL978" s="33"/>
      <c r="HM978" s="33"/>
      <c r="HN978" s="33"/>
      <c r="HO978" s="33"/>
      <c r="HP978" s="33"/>
      <c r="HQ978" s="33"/>
      <c r="HR978" s="33"/>
      <c r="HS978" s="33"/>
      <c r="HT978" s="33"/>
      <c r="HU978" s="33"/>
      <c r="HV978" s="33"/>
      <c r="HW978" s="33"/>
      <c r="HX978" s="33"/>
      <c r="HY978" s="33"/>
      <c r="HZ978" s="33"/>
      <c r="IA978" s="33"/>
      <c r="IB978" s="33"/>
      <c r="IC978" s="33"/>
      <c r="ID978" s="33"/>
      <c r="IE978" s="33"/>
      <c r="IF978" s="33"/>
      <c r="IG978" s="33"/>
      <c r="IH978" s="33"/>
      <c r="II978" s="33"/>
      <c r="IJ978" s="33"/>
      <c r="IK978" s="33"/>
      <c r="IL978" s="33"/>
      <c r="IM978" s="33"/>
      <c r="IN978" s="33"/>
      <c r="IO978" s="33"/>
      <c r="IP978" s="33"/>
      <c r="IQ978" s="33"/>
      <c r="IR978" s="33"/>
      <c r="IS978" s="33"/>
      <c r="IT978" s="33"/>
      <c r="IU978" s="33"/>
      <c r="IV978" s="33"/>
      <c r="IW978" s="33"/>
      <c r="IX978" s="33"/>
    </row>
    <row r="979" spans="1:258" ht="18" x14ac:dyDescent="0.25">
      <c r="A979" s="24">
        <f>LOOKUP(2,1/($A$4:$A978&lt;&gt;""),$A$4:$A978)+1</f>
        <v>971</v>
      </c>
      <c r="B979" s="25"/>
      <c r="C979" s="42"/>
      <c r="D979" s="26" t="str">
        <f ca="1">IFERROR(IF($E979="","",VLOOKUP($E979,'Currency Pairs'!$B$4:$D$1001,3,FALSE)),"")</f>
        <v/>
      </c>
      <c r="E979" s="41" t="str">
        <f ca="1">IFERROR(IF($D979="","",VLOOKUP($D979,'Currency Pairs'!$A$4:$B$1001,2,FALSE)),"")</f>
        <v/>
      </c>
      <c r="F979" s="42"/>
      <c r="G979" s="41"/>
      <c r="H979" s="41"/>
      <c r="I979" s="41"/>
      <c r="J979" s="43" t="str">
        <f t="shared" si="32"/>
        <v/>
      </c>
      <c r="K979" s="76"/>
      <c r="L979" s="41"/>
      <c r="M979" s="44"/>
      <c r="N979" s="45" t="str">
        <f>IF(OR($G979="",$L979=""),"",ROUND(IF($F979="Long",(L979-G979),(G979-L979)) * POWER(10, VLOOKUP($D979,'Currency Pairs'!$A:$C,3,FALSE)),0))</f>
        <v/>
      </c>
      <c r="O979" s="89" t="str">
        <f>IF($P979="","",(($P979+$Q979+$R979)/LOOKUP(2,1/($V$4:$V978&lt;&gt;""),$V$4:$V978)))</f>
        <v/>
      </c>
      <c r="P979" s="46"/>
      <c r="Q979" s="46"/>
      <c r="R979" s="46"/>
      <c r="S979" s="31" t="str">
        <f t="shared" ref="S979:S1007" si="33">IF(AND(B979&lt;&gt;"",M979&lt;&gt;""),IF(DATEDIF(B979,M979,"d")&gt;0,DATEDIF(B979,M979,"d"),"")&amp;
IF(DATEDIF(B979,M979,"d")=1," day",IF(DATEDIF(B979,M979,"d")=0, "Intraday"," days")),"")</f>
        <v/>
      </c>
      <c r="T979" s="63"/>
      <c r="U979" s="63"/>
      <c r="V979" s="30" t="str">
        <f>IF($P979="","",$P979+$Q979+LOOKUP(2,1/($V$4:$V978&lt;&gt;""),$V$4:$V978))</f>
        <v/>
      </c>
      <c r="W979" s="31"/>
      <c r="X979" s="31"/>
      <c r="Y979" s="32"/>
      <c r="Z979" s="32"/>
      <c r="AA979" s="32"/>
      <c r="AB979" s="32"/>
      <c r="AC979" s="32"/>
      <c r="AD979" s="32"/>
      <c r="AE979" s="32"/>
      <c r="AF979" s="32"/>
      <c r="AG979" s="32"/>
      <c r="AH979" s="32"/>
      <c r="AI979" s="32"/>
      <c r="AJ979" s="32"/>
      <c r="AK979" s="32"/>
      <c r="AL979" s="32"/>
      <c r="AM979" s="32"/>
      <c r="AN979" s="32"/>
      <c r="AO979" s="32"/>
      <c r="AP979" s="32"/>
      <c r="AQ979" s="32"/>
      <c r="AR979" s="32"/>
      <c r="AS979" s="32"/>
      <c r="AT979" s="32"/>
      <c r="AU979" s="32"/>
      <c r="AV979" s="32"/>
      <c r="AW979" s="32"/>
      <c r="AX979" s="32"/>
      <c r="AY979" s="32"/>
      <c r="AZ979" s="32"/>
      <c r="BA979" s="32"/>
      <c r="BB979" s="32"/>
      <c r="BC979" s="32"/>
      <c r="BD979" s="32"/>
      <c r="BE979" s="32"/>
      <c r="BF979" s="32"/>
      <c r="BG979" s="32"/>
      <c r="BH979" s="32"/>
      <c r="BI979" s="32"/>
      <c r="BJ979" s="32"/>
      <c r="BK979" s="32"/>
      <c r="BL979" s="32"/>
      <c r="BM979" s="32"/>
      <c r="BN979" s="32"/>
      <c r="BO979" s="32"/>
      <c r="BP979" s="32"/>
      <c r="BQ979" s="32"/>
      <c r="BR979" s="32"/>
      <c r="BS979" s="32"/>
      <c r="BT979" s="32"/>
      <c r="BU979" s="32"/>
      <c r="BV979" s="32"/>
      <c r="BW979" s="32"/>
      <c r="BX979" s="32"/>
      <c r="BY979" s="32"/>
      <c r="BZ979" s="32"/>
      <c r="CA979" s="32"/>
      <c r="CB979" s="32"/>
      <c r="CC979" s="32"/>
      <c r="CD979" s="32"/>
      <c r="CE979" s="32"/>
      <c r="CF979" s="32"/>
      <c r="CG979" s="32"/>
      <c r="CH979" s="32"/>
      <c r="CI979" s="32"/>
      <c r="CJ979" s="32"/>
      <c r="CK979" s="32"/>
      <c r="CL979" s="32"/>
      <c r="CM979" s="32"/>
      <c r="CN979" s="32"/>
      <c r="CO979" s="32"/>
      <c r="CP979" s="32"/>
      <c r="CQ979" s="32"/>
      <c r="CR979" s="32"/>
      <c r="CS979" s="32"/>
      <c r="CT979" s="32"/>
      <c r="CU979" s="32"/>
      <c r="CV979" s="32"/>
      <c r="CW979" s="32"/>
      <c r="CX979" s="32"/>
      <c r="CY979" s="32"/>
      <c r="CZ979" s="32"/>
      <c r="DA979" s="32"/>
      <c r="DB979" s="32"/>
      <c r="DC979" s="32"/>
      <c r="DD979" s="32"/>
      <c r="DE979" s="32"/>
      <c r="DF979" s="32"/>
      <c r="DG979" s="32"/>
      <c r="DH979" s="32"/>
      <c r="DI979" s="32"/>
      <c r="DJ979" s="32"/>
      <c r="DK979" s="32"/>
      <c r="DL979" s="32"/>
      <c r="DM979" s="32"/>
      <c r="DN979" s="32"/>
      <c r="DO979" s="32"/>
      <c r="DP979" s="32"/>
      <c r="DQ979" s="32"/>
      <c r="DR979" s="32"/>
      <c r="DS979" s="32"/>
      <c r="DT979" s="32"/>
      <c r="DU979" s="32"/>
      <c r="DV979" s="32"/>
      <c r="DW979" s="32"/>
      <c r="DX979" s="32"/>
      <c r="DY979" s="32"/>
      <c r="DZ979" s="32"/>
      <c r="EA979" s="32"/>
      <c r="EB979" s="32"/>
      <c r="EC979" s="32"/>
      <c r="ED979" s="32"/>
      <c r="EE979" s="32"/>
      <c r="EF979" s="32"/>
      <c r="EG979" s="32"/>
      <c r="EH979" s="32"/>
      <c r="EI979" s="32"/>
      <c r="EJ979" s="32"/>
      <c r="EK979" s="32"/>
      <c r="EL979" s="32"/>
      <c r="EM979" s="32"/>
      <c r="EN979" s="32"/>
      <c r="EO979" s="32"/>
      <c r="EP979" s="32"/>
      <c r="EQ979" s="32"/>
      <c r="ER979" s="32"/>
      <c r="ES979" s="32"/>
      <c r="ET979" s="32"/>
      <c r="EU979" s="32"/>
      <c r="EV979" s="32"/>
      <c r="EW979" s="32"/>
      <c r="EX979" s="32"/>
      <c r="EY979" s="32"/>
      <c r="EZ979" s="32"/>
      <c r="FA979" s="32"/>
      <c r="FB979" s="32"/>
      <c r="FC979" s="32"/>
      <c r="FD979" s="32"/>
      <c r="FE979" s="32"/>
      <c r="FF979" s="32"/>
      <c r="FG979" s="32"/>
      <c r="FH979" s="32"/>
      <c r="FI979" s="32"/>
      <c r="FJ979" s="32"/>
      <c r="FK979" s="32"/>
      <c r="FL979" s="32"/>
      <c r="FM979" s="32"/>
      <c r="FN979" s="32"/>
      <c r="FO979" s="32"/>
      <c r="FP979" s="32"/>
      <c r="FQ979" s="32"/>
      <c r="FR979" s="32"/>
      <c r="FS979" s="32"/>
      <c r="FT979" s="32"/>
      <c r="FU979" s="32"/>
      <c r="FV979" s="32"/>
      <c r="FW979" s="32"/>
      <c r="FX979" s="32"/>
      <c r="FY979" s="32"/>
      <c r="FZ979" s="32"/>
      <c r="GA979" s="32"/>
      <c r="GB979" s="32"/>
      <c r="GC979" s="32"/>
      <c r="GD979" s="32"/>
      <c r="GE979" s="32"/>
      <c r="GF979" s="32"/>
      <c r="GG979" s="32"/>
      <c r="GH979" s="32"/>
      <c r="GI979" s="32"/>
      <c r="GJ979" s="32"/>
      <c r="GK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</row>
    <row r="980" spans="1:258" ht="18" x14ac:dyDescent="0.25">
      <c r="A980" s="33">
        <f>LOOKUP(2,1/($A$4:$A979&lt;&gt;""),$A$4:$A979)+1</f>
        <v>972</v>
      </c>
      <c r="B980" s="34"/>
      <c r="C980" s="48"/>
      <c r="D980" s="35" t="str">
        <f ca="1">IFERROR(IF($E980="","",VLOOKUP($E980,'Currency Pairs'!$B$4:$D$1001,3,FALSE)),"")</f>
        <v/>
      </c>
      <c r="E980" s="47" t="str">
        <f ca="1">IFERROR(IF($D980="","",VLOOKUP($D980,'Currency Pairs'!$A$4:$B$1001,2,FALSE)),"")</f>
        <v/>
      </c>
      <c r="F980" s="48"/>
      <c r="G980" s="47"/>
      <c r="H980" s="47"/>
      <c r="I980" s="47"/>
      <c r="J980" s="49" t="str">
        <f t="shared" si="32"/>
        <v/>
      </c>
      <c r="K980" s="77"/>
      <c r="L980" s="47"/>
      <c r="M980" s="50"/>
      <c r="N980" s="51" t="str">
        <f>IF(OR($G980="",$L980=""),"",ROUND(IF($F980="Long",(L980-G980),(G980-L980)) * POWER(10, VLOOKUP($D980,'Currency Pairs'!$A:$C,3,FALSE)),0))</f>
        <v/>
      </c>
      <c r="O980" s="93" t="str">
        <f>IF($P980="","",(($P980+$Q980+$R980)/LOOKUP(2,1/($V$4:$V979&lt;&gt;""),$V$4:$V979)))</f>
        <v/>
      </c>
      <c r="P980" s="52"/>
      <c r="Q980" s="52"/>
      <c r="R980" s="52"/>
      <c r="S980" s="40" t="str">
        <f t="shared" si="33"/>
        <v/>
      </c>
      <c r="T980" s="64"/>
      <c r="U980" s="64"/>
      <c r="V980" s="39" t="str">
        <f>IF($P980="","",$P980+$Q980+LOOKUP(2,1/($V$4:$V979&lt;&gt;""),$V$4:$V979))</f>
        <v/>
      </c>
      <c r="W980" s="40"/>
      <c r="X980" s="40"/>
      <c r="Y980" s="33"/>
      <c r="Z980" s="33"/>
      <c r="AA980" s="33"/>
      <c r="AB980" s="33"/>
      <c r="AC980" s="33"/>
      <c r="AD980" s="33"/>
      <c r="AE980" s="33"/>
      <c r="AF980" s="33"/>
      <c r="AG980" s="33"/>
      <c r="AH980" s="33"/>
      <c r="AI980" s="33"/>
      <c r="AJ980" s="33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  <c r="BY980" s="33"/>
      <c r="BZ980" s="33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  <c r="CY980" s="33"/>
      <c r="CZ980" s="33"/>
      <c r="DA980" s="33"/>
      <c r="DB980" s="33"/>
      <c r="DC980" s="33"/>
      <c r="DD980" s="33"/>
      <c r="DE980" s="33"/>
      <c r="DF980" s="33"/>
      <c r="DG980" s="33"/>
      <c r="DH980" s="33"/>
      <c r="DI980" s="33"/>
      <c r="DJ980" s="33"/>
      <c r="DK980" s="33"/>
      <c r="DL980" s="33"/>
      <c r="DM980" s="33"/>
      <c r="DN980" s="33"/>
      <c r="DO980" s="33"/>
      <c r="DP980" s="33"/>
      <c r="DQ980" s="33"/>
      <c r="DR980" s="33"/>
      <c r="DS980" s="33"/>
      <c r="DT980" s="33"/>
      <c r="DU980" s="33"/>
      <c r="DV980" s="33"/>
      <c r="DW980" s="33"/>
      <c r="DX980" s="33"/>
      <c r="DY980" s="33"/>
      <c r="DZ980" s="33"/>
      <c r="EA980" s="33"/>
      <c r="EB980" s="33"/>
      <c r="EC980" s="33"/>
      <c r="ED980" s="33"/>
      <c r="EE980" s="33"/>
      <c r="EF980" s="33"/>
      <c r="EG980" s="33"/>
      <c r="EH980" s="33"/>
      <c r="EI980" s="33"/>
      <c r="EJ980" s="33"/>
      <c r="EK980" s="33"/>
      <c r="EL980" s="33"/>
      <c r="EM980" s="33"/>
      <c r="EN980" s="33"/>
      <c r="EO980" s="33"/>
      <c r="EP980" s="33"/>
      <c r="EQ980" s="33"/>
      <c r="ER980" s="33"/>
      <c r="ES980" s="33"/>
      <c r="ET980" s="33"/>
      <c r="EU980" s="33"/>
      <c r="EV980" s="33"/>
      <c r="EW980" s="33"/>
      <c r="EX980" s="33"/>
      <c r="EY980" s="33"/>
      <c r="EZ980" s="33"/>
      <c r="FA980" s="33"/>
      <c r="FB980" s="33"/>
      <c r="FC980" s="33"/>
      <c r="FD980" s="33"/>
      <c r="FE980" s="33"/>
      <c r="FF980" s="33"/>
      <c r="FG980" s="33"/>
      <c r="FH980" s="33"/>
      <c r="FI980" s="33"/>
      <c r="FJ980" s="33"/>
      <c r="FK980" s="33"/>
      <c r="FL980" s="33"/>
      <c r="FM980" s="33"/>
      <c r="FN980" s="33"/>
      <c r="FO980" s="33"/>
      <c r="FP980" s="33"/>
      <c r="FQ980" s="33"/>
      <c r="FR980" s="33"/>
      <c r="FS980" s="33"/>
      <c r="FT980" s="33"/>
      <c r="FU980" s="33"/>
      <c r="FV980" s="33"/>
      <c r="FW980" s="33"/>
      <c r="FX980" s="33"/>
      <c r="FY980" s="33"/>
      <c r="FZ980" s="33"/>
      <c r="GA980" s="33"/>
      <c r="GB980" s="33"/>
      <c r="GC980" s="33"/>
      <c r="GD980" s="33"/>
      <c r="GE980" s="33"/>
      <c r="GF980" s="33"/>
      <c r="GG980" s="33"/>
      <c r="GH980" s="33"/>
      <c r="GI980" s="33"/>
      <c r="GJ980" s="33"/>
      <c r="GK980" s="33"/>
      <c r="GL980" s="33"/>
      <c r="GM980" s="33"/>
      <c r="GN980" s="33"/>
      <c r="GO980" s="33"/>
      <c r="GP980" s="33"/>
      <c r="GQ980" s="33"/>
      <c r="GR980" s="33"/>
      <c r="GS980" s="33"/>
      <c r="GT980" s="33"/>
      <c r="GU980" s="33"/>
      <c r="GV980" s="33"/>
      <c r="GW980" s="33"/>
      <c r="GX980" s="33"/>
      <c r="GY980" s="33"/>
      <c r="GZ980" s="33"/>
      <c r="HA980" s="33"/>
      <c r="HB980" s="33"/>
      <c r="HC980" s="33"/>
      <c r="HD980" s="33"/>
      <c r="HE980" s="33"/>
      <c r="HF980" s="33"/>
      <c r="HG980" s="33"/>
      <c r="HH980" s="33"/>
      <c r="HI980" s="33"/>
      <c r="HJ980" s="33"/>
      <c r="HK980" s="33"/>
      <c r="HL980" s="33"/>
      <c r="HM980" s="33"/>
      <c r="HN980" s="33"/>
      <c r="HO980" s="33"/>
      <c r="HP980" s="33"/>
      <c r="HQ980" s="33"/>
      <c r="HR980" s="33"/>
      <c r="HS980" s="33"/>
      <c r="HT980" s="33"/>
      <c r="HU980" s="33"/>
      <c r="HV980" s="33"/>
      <c r="HW980" s="33"/>
      <c r="HX980" s="33"/>
      <c r="HY980" s="33"/>
      <c r="HZ980" s="33"/>
      <c r="IA980" s="33"/>
      <c r="IB980" s="33"/>
      <c r="IC980" s="33"/>
      <c r="ID980" s="33"/>
      <c r="IE980" s="33"/>
      <c r="IF980" s="33"/>
      <c r="IG980" s="33"/>
      <c r="IH980" s="33"/>
      <c r="II980" s="33"/>
      <c r="IJ980" s="33"/>
      <c r="IK980" s="33"/>
      <c r="IL980" s="33"/>
      <c r="IM980" s="33"/>
      <c r="IN980" s="33"/>
      <c r="IO980" s="33"/>
      <c r="IP980" s="33"/>
      <c r="IQ980" s="33"/>
      <c r="IR980" s="33"/>
      <c r="IS980" s="33"/>
      <c r="IT980" s="33"/>
      <c r="IU980" s="33"/>
      <c r="IV980" s="33"/>
      <c r="IW980" s="33"/>
      <c r="IX980" s="33"/>
    </row>
    <row r="981" spans="1:258" ht="18" x14ac:dyDescent="0.25">
      <c r="A981" s="24">
        <f>LOOKUP(2,1/($A$4:$A980&lt;&gt;""),$A$4:$A980)+1</f>
        <v>973</v>
      </c>
      <c r="B981" s="25"/>
      <c r="C981" s="42"/>
      <c r="D981" s="26" t="str">
        <f ca="1">IFERROR(IF($E981="","",VLOOKUP($E981,'Currency Pairs'!$B$4:$D$1001,3,FALSE)),"")</f>
        <v/>
      </c>
      <c r="E981" s="41" t="str">
        <f ca="1">IFERROR(IF($D981="","",VLOOKUP($D981,'Currency Pairs'!$A$4:$B$1001,2,FALSE)),"")</f>
        <v/>
      </c>
      <c r="F981" s="42"/>
      <c r="G981" s="41"/>
      <c r="H981" s="41"/>
      <c r="I981" s="41"/>
      <c r="J981" s="43" t="str">
        <f t="shared" si="32"/>
        <v/>
      </c>
      <c r="K981" s="76"/>
      <c r="L981" s="41"/>
      <c r="M981" s="44"/>
      <c r="N981" s="45" t="str">
        <f>IF(OR($G981="",$L981=""),"",ROUND(IF($F981="Long",(L981-G981),(G981-L981)) * POWER(10, VLOOKUP($D981,'Currency Pairs'!$A:$C,3,FALSE)),0))</f>
        <v/>
      </c>
      <c r="O981" s="89" t="str">
        <f>IF($P981="","",(($P981+$Q981+$R981)/LOOKUP(2,1/($V$4:$V980&lt;&gt;""),$V$4:$V980)))</f>
        <v/>
      </c>
      <c r="P981" s="46"/>
      <c r="Q981" s="46"/>
      <c r="R981" s="46"/>
      <c r="S981" s="31" t="str">
        <f t="shared" si="33"/>
        <v/>
      </c>
      <c r="T981" s="63"/>
      <c r="U981" s="63"/>
      <c r="V981" s="30" t="str">
        <f>IF($P981="","",$P981+$Q981+LOOKUP(2,1/($V$4:$V980&lt;&gt;""),$V$4:$V980))</f>
        <v/>
      </c>
      <c r="W981" s="31"/>
      <c r="X981" s="31"/>
      <c r="Y981" s="32"/>
      <c r="Z981" s="32"/>
      <c r="AA981" s="32"/>
      <c r="AB981" s="32"/>
      <c r="AC981" s="32"/>
      <c r="AD981" s="32"/>
      <c r="AE981" s="32"/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  <c r="AP981" s="32"/>
      <c r="AQ981" s="32"/>
      <c r="AR981" s="32"/>
      <c r="AS981" s="32"/>
      <c r="AT981" s="32"/>
      <c r="AU981" s="32"/>
      <c r="AV981" s="32"/>
      <c r="AW981" s="32"/>
      <c r="AX981" s="32"/>
      <c r="AY981" s="32"/>
      <c r="AZ981" s="32"/>
      <c r="BA981" s="32"/>
      <c r="BB981" s="32"/>
      <c r="BC981" s="32"/>
      <c r="BD981" s="32"/>
      <c r="BE981" s="32"/>
      <c r="BF981" s="32"/>
      <c r="BG981" s="32"/>
      <c r="BH981" s="32"/>
      <c r="BI981" s="32"/>
      <c r="BJ981" s="32"/>
      <c r="BK981" s="32"/>
      <c r="BL981" s="32"/>
      <c r="BM981" s="32"/>
      <c r="BN981" s="32"/>
      <c r="BO981" s="32"/>
      <c r="BP981" s="32"/>
      <c r="BQ981" s="32"/>
      <c r="BR981" s="32"/>
      <c r="BS981" s="32"/>
      <c r="BT981" s="32"/>
      <c r="BU981" s="32"/>
      <c r="BV981" s="32"/>
      <c r="BW981" s="32"/>
      <c r="BX981" s="32"/>
      <c r="BY981" s="32"/>
      <c r="BZ981" s="32"/>
      <c r="CA981" s="32"/>
      <c r="CB981" s="32"/>
      <c r="CC981" s="32"/>
      <c r="CD981" s="32"/>
      <c r="CE981" s="32"/>
      <c r="CF981" s="32"/>
      <c r="CG981" s="32"/>
      <c r="CH981" s="32"/>
      <c r="CI981" s="32"/>
      <c r="CJ981" s="32"/>
      <c r="CK981" s="32"/>
      <c r="CL981" s="32"/>
      <c r="CM981" s="32"/>
      <c r="CN981" s="32"/>
      <c r="CO981" s="32"/>
      <c r="CP981" s="32"/>
      <c r="CQ981" s="32"/>
      <c r="CR981" s="32"/>
      <c r="CS981" s="32"/>
      <c r="CT981" s="32"/>
      <c r="CU981" s="32"/>
      <c r="CV981" s="32"/>
      <c r="CW981" s="32"/>
      <c r="CX981" s="32"/>
      <c r="CY981" s="32"/>
      <c r="CZ981" s="32"/>
      <c r="DA981" s="32"/>
      <c r="DB981" s="32"/>
      <c r="DC981" s="32"/>
      <c r="DD981" s="32"/>
      <c r="DE981" s="32"/>
      <c r="DF981" s="32"/>
      <c r="DG981" s="32"/>
      <c r="DH981" s="32"/>
      <c r="DI981" s="32"/>
      <c r="DJ981" s="32"/>
      <c r="DK981" s="32"/>
      <c r="DL981" s="32"/>
      <c r="DM981" s="32"/>
      <c r="DN981" s="32"/>
      <c r="DO981" s="32"/>
      <c r="DP981" s="32"/>
      <c r="DQ981" s="32"/>
      <c r="DR981" s="32"/>
      <c r="DS981" s="32"/>
      <c r="DT981" s="32"/>
      <c r="DU981" s="32"/>
      <c r="DV981" s="32"/>
      <c r="DW981" s="32"/>
      <c r="DX981" s="32"/>
      <c r="DY981" s="32"/>
      <c r="DZ981" s="32"/>
      <c r="EA981" s="32"/>
      <c r="EB981" s="32"/>
      <c r="EC981" s="32"/>
      <c r="ED981" s="32"/>
      <c r="EE981" s="32"/>
      <c r="EF981" s="32"/>
      <c r="EG981" s="32"/>
      <c r="EH981" s="32"/>
      <c r="EI981" s="32"/>
      <c r="EJ981" s="32"/>
      <c r="EK981" s="32"/>
      <c r="EL981" s="32"/>
      <c r="EM981" s="32"/>
      <c r="EN981" s="32"/>
      <c r="EO981" s="32"/>
      <c r="EP981" s="32"/>
      <c r="EQ981" s="32"/>
      <c r="ER981" s="32"/>
      <c r="ES981" s="32"/>
      <c r="ET981" s="32"/>
      <c r="EU981" s="32"/>
      <c r="EV981" s="32"/>
      <c r="EW981" s="32"/>
      <c r="EX981" s="32"/>
      <c r="EY981" s="32"/>
      <c r="EZ981" s="32"/>
      <c r="FA981" s="32"/>
      <c r="FB981" s="32"/>
      <c r="FC981" s="32"/>
      <c r="FD981" s="32"/>
      <c r="FE981" s="32"/>
      <c r="FF981" s="32"/>
      <c r="FG981" s="32"/>
      <c r="FH981" s="32"/>
      <c r="FI981" s="32"/>
      <c r="FJ981" s="32"/>
      <c r="FK981" s="32"/>
      <c r="FL981" s="32"/>
      <c r="FM981" s="32"/>
      <c r="FN981" s="32"/>
      <c r="FO981" s="32"/>
      <c r="FP981" s="32"/>
      <c r="FQ981" s="32"/>
      <c r="FR981" s="32"/>
      <c r="FS981" s="32"/>
      <c r="FT981" s="32"/>
      <c r="FU981" s="32"/>
      <c r="FV981" s="32"/>
      <c r="FW981" s="32"/>
      <c r="FX981" s="32"/>
      <c r="FY981" s="32"/>
      <c r="FZ981" s="32"/>
      <c r="GA981" s="32"/>
      <c r="GB981" s="32"/>
      <c r="GC981" s="32"/>
      <c r="GD981" s="32"/>
      <c r="GE981" s="32"/>
      <c r="GF981" s="32"/>
      <c r="GG981" s="32"/>
      <c r="GH981" s="32"/>
      <c r="GI981" s="32"/>
      <c r="GJ981" s="32"/>
      <c r="GK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</row>
    <row r="982" spans="1:258" ht="18" x14ac:dyDescent="0.25">
      <c r="A982" s="33">
        <f>LOOKUP(2,1/($A$4:$A981&lt;&gt;""),$A$4:$A981)+1</f>
        <v>974</v>
      </c>
      <c r="B982" s="34"/>
      <c r="C982" s="48"/>
      <c r="D982" s="35" t="str">
        <f ca="1">IFERROR(IF($E982="","",VLOOKUP($E982,'Currency Pairs'!$B$4:$D$1001,3,FALSE)),"")</f>
        <v/>
      </c>
      <c r="E982" s="47" t="str">
        <f ca="1">IFERROR(IF($D982="","",VLOOKUP($D982,'Currency Pairs'!$A$4:$B$1001,2,FALSE)),"")</f>
        <v/>
      </c>
      <c r="F982" s="48"/>
      <c r="G982" s="47"/>
      <c r="H982" s="47"/>
      <c r="I982" s="47"/>
      <c r="J982" s="49" t="str">
        <f t="shared" si="32"/>
        <v/>
      </c>
      <c r="K982" s="77"/>
      <c r="L982" s="47"/>
      <c r="M982" s="50"/>
      <c r="N982" s="51" t="str">
        <f>IF(OR($G982="",$L982=""),"",ROUND(IF($F982="Long",(L982-G982),(G982-L982)) * POWER(10, VLOOKUP($D982,'Currency Pairs'!$A:$C,3,FALSE)),0))</f>
        <v/>
      </c>
      <c r="O982" s="93" t="str">
        <f>IF($P982="","",(($P982+$Q982+$R982)/LOOKUP(2,1/($V$4:$V981&lt;&gt;""),$V$4:$V981)))</f>
        <v/>
      </c>
      <c r="P982" s="52"/>
      <c r="Q982" s="52"/>
      <c r="R982" s="52"/>
      <c r="S982" s="40" t="str">
        <f t="shared" si="33"/>
        <v/>
      </c>
      <c r="T982" s="64"/>
      <c r="U982" s="64"/>
      <c r="V982" s="39" t="str">
        <f>IF($P982="","",$P982+$Q982+LOOKUP(2,1/($V$4:$V981&lt;&gt;""),$V$4:$V981))</f>
        <v/>
      </c>
      <c r="W982" s="40"/>
      <c r="X982" s="40"/>
      <c r="Y982" s="33"/>
      <c r="Z982" s="33"/>
      <c r="AA982" s="33"/>
      <c r="AB982" s="33"/>
      <c r="AC982" s="33"/>
      <c r="AD982" s="33"/>
      <c r="AE982" s="33"/>
      <c r="AF982" s="33"/>
      <c r="AG982" s="33"/>
      <c r="AH982" s="33"/>
      <c r="AI982" s="33"/>
      <c r="AJ982" s="33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  <c r="BY982" s="33"/>
      <c r="BZ982" s="33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  <c r="CY982" s="33"/>
      <c r="CZ982" s="33"/>
      <c r="DA982" s="33"/>
      <c r="DB982" s="33"/>
      <c r="DC982" s="33"/>
      <c r="DD982" s="33"/>
      <c r="DE982" s="33"/>
      <c r="DF982" s="33"/>
      <c r="DG982" s="33"/>
      <c r="DH982" s="33"/>
      <c r="DI982" s="33"/>
      <c r="DJ982" s="33"/>
      <c r="DK982" s="33"/>
      <c r="DL982" s="33"/>
      <c r="DM982" s="33"/>
      <c r="DN982" s="33"/>
      <c r="DO982" s="33"/>
      <c r="DP982" s="33"/>
      <c r="DQ982" s="33"/>
      <c r="DR982" s="33"/>
      <c r="DS982" s="33"/>
      <c r="DT982" s="33"/>
      <c r="DU982" s="33"/>
      <c r="DV982" s="33"/>
      <c r="DW982" s="33"/>
      <c r="DX982" s="33"/>
      <c r="DY982" s="33"/>
      <c r="DZ982" s="33"/>
      <c r="EA982" s="33"/>
      <c r="EB982" s="33"/>
      <c r="EC982" s="33"/>
      <c r="ED982" s="33"/>
      <c r="EE982" s="33"/>
      <c r="EF982" s="33"/>
      <c r="EG982" s="33"/>
      <c r="EH982" s="33"/>
      <c r="EI982" s="33"/>
      <c r="EJ982" s="33"/>
      <c r="EK982" s="33"/>
      <c r="EL982" s="33"/>
      <c r="EM982" s="33"/>
      <c r="EN982" s="33"/>
      <c r="EO982" s="33"/>
      <c r="EP982" s="33"/>
      <c r="EQ982" s="33"/>
      <c r="ER982" s="33"/>
      <c r="ES982" s="33"/>
      <c r="ET982" s="33"/>
      <c r="EU982" s="33"/>
      <c r="EV982" s="33"/>
      <c r="EW982" s="33"/>
      <c r="EX982" s="33"/>
      <c r="EY982" s="33"/>
      <c r="EZ982" s="33"/>
      <c r="FA982" s="33"/>
      <c r="FB982" s="33"/>
      <c r="FC982" s="33"/>
      <c r="FD982" s="33"/>
      <c r="FE982" s="33"/>
      <c r="FF982" s="33"/>
      <c r="FG982" s="33"/>
      <c r="FH982" s="33"/>
      <c r="FI982" s="33"/>
      <c r="FJ982" s="33"/>
      <c r="FK982" s="33"/>
      <c r="FL982" s="33"/>
      <c r="FM982" s="33"/>
      <c r="FN982" s="33"/>
      <c r="FO982" s="33"/>
      <c r="FP982" s="33"/>
      <c r="FQ982" s="33"/>
      <c r="FR982" s="33"/>
      <c r="FS982" s="33"/>
      <c r="FT982" s="33"/>
      <c r="FU982" s="33"/>
      <c r="FV982" s="33"/>
      <c r="FW982" s="33"/>
      <c r="FX982" s="33"/>
      <c r="FY982" s="33"/>
      <c r="FZ982" s="33"/>
      <c r="GA982" s="33"/>
      <c r="GB982" s="33"/>
      <c r="GC982" s="33"/>
      <c r="GD982" s="33"/>
      <c r="GE982" s="33"/>
      <c r="GF982" s="33"/>
      <c r="GG982" s="33"/>
      <c r="GH982" s="33"/>
      <c r="GI982" s="33"/>
      <c r="GJ982" s="33"/>
      <c r="GK982" s="33"/>
      <c r="GL982" s="33"/>
      <c r="GM982" s="33"/>
      <c r="GN982" s="33"/>
      <c r="GO982" s="33"/>
      <c r="GP982" s="33"/>
      <c r="GQ982" s="33"/>
      <c r="GR982" s="33"/>
      <c r="GS982" s="33"/>
      <c r="GT982" s="33"/>
      <c r="GU982" s="33"/>
      <c r="GV982" s="33"/>
      <c r="GW982" s="33"/>
      <c r="GX982" s="33"/>
      <c r="GY982" s="33"/>
      <c r="GZ982" s="33"/>
      <c r="HA982" s="33"/>
      <c r="HB982" s="33"/>
      <c r="HC982" s="33"/>
      <c r="HD982" s="33"/>
      <c r="HE982" s="33"/>
      <c r="HF982" s="33"/>
      <c r="HG982" s="33"/>
      <c r="HH982" s="33"/>
      <c r="HI982" s="33"/>
      <c r="HJ982" s="33"/>
      <c r="HK982" s="33"/>
      <c r="HL982" s="33"/>
      <c r="HM982" s="33"/>
      <c r="HN982" s="33"/>
      <c r="HO982" s="33"/>
      <c r="HP982" s="33"/>
      <c r="HQ982" s="33"/>
      <c r="HR982" s="33"/>
      <c r="HS982" s="33"/>
      <c r="HT982" s="33"/>
      <c r="HU982" s="33"/>
      <c r="HV982" s="33"/>
      <c r="HW982" s="33"/>
      <c r="HX982" s="33"/>
      <c r="HY982" s="33"/>
      <c r="HZ982" s="33"/>
      <c r="IA982" s="33"/>
      <c r="IB982" s="33"/>
      <c r="IC982" s="33"/>
      <c r="ID982" s="33"/>
      <c r="IE982" s="33"/>
      <c r="IF982" s="33"/>
      <c r="IG982" s="33"/>
      <c r="IH982" s="33"/>
      <c r="II982" s="33"/>
      <c r="IJ982" s="33"/>
      <c r="IK982" s="33"/>
      <c r="IL982" s="33"/>
      <c r="IM982" s="33"/>
      <c r="IN982" s="33"/>
      <c r="IO982" s="33"/>
      <c r="IP982" s="33"/>
      <c r="IQ982" s="33"/>
      <c r="IR982" s="33"/>
      <c r="IS982" s="33"/>
      <c r="IT982" s="33"/>
      <c r="IU982" s="33"/>
      <c r="IV982" s="33"/>
      <c r="IW982" s="33"/>
      <c r="IX982" s="33"/>
    </row>
    <row r="983" spans="1:258" ht="18" x14ac:dyDescent="0.25">
      <c r="A983" s="24">
        <f>LOOKUP(2,1/($A$4:$A982&lt;&gt;""),$A$4:$A982)+1</f>
        <v>975</v>
      </c>
      <c r="B983" s="25"/>
      <c r="C983" s="42"/>
      <c r="D983" s="26" t="str">
        <f ca="1">IFERROR(IF($E983="","",VLOOKUP($E983,'Currency Pairs'!$B$4:$D$1001,3,FALSE)),"")</f>
        <v/>
      </c>
      <c r="E983" s="41" t="str">
        <f ca="1">IFERROR(IF($D983="","",VLOOKUP($D983,'Currency Pairs'!$A$4:$B$1001,2,FALSE)),"")</f>
        <v/>
      </c>
      <c r="F983" s="42"/>
      <c r="G983" s="41"/>
      <c r="H983" s="41"/>
      <c r="I983" s="41"/>
      <c r="J983" s="43" t="str">
        <f t="shared" si="32"/>
        <v/>
      </c>
      <c r="K983" s="76"/>
      <c r="L983" s="41"/>
      <c r="M983" s="44"/>
      <c r="N983" s="45" t="str">
        <f>IF(OR($G983="",$L983=""),"",ROUND(IF($F983="Long",(L983-G983),(G983-L983)) * POWER(10, VLOOKUP($D983,'Currency Pairs'!$A:$C,3,FALSE)),0))</f>
        <v/>
      </c>
      <c r="O983" s="89" t="str">
        <f>IF($P983="","",(($P983+$Q983+$R983)/LOOKUP(2,1/($V$4:$V982&lt;&gt;""),$V$4:$V982)))</f>
        <v/>
      </c>
      <c r="P983" s="46"/>
      <c r="Q983" s="46"/>
      <c r="R983" s="46"/>
      <c r="S983" s="31" t="str">
        <f t="shared" si="33"/>
        <v/>
      </c>
      <c r="T983" s="63"/>
      <c r="U983" s="63"/>
      <c r="V983" s="30" t="str">
        <f>IF($P983="","",$P983+$Q983+LOOKUP(2,1/($V$4:$V982&lt;&gt;""),$V$4:$V982))</f>
        <v/>
      </c>
      <c r="W983" s="31"/>
      <c r="X983" s="31"/>
      <c r="Y983" s="32"/>
      <c r="Z983" s="32"/>
      <c r="AA983" s="32"/>
      <c r="AB983" s="32"/>
      <c r="AC983" s="32"/>
      <c r="AD983" s="32"/>
      <c r="AE983" s="32"/>
      <c r="AF983" s="32"/>
      <c r="AG983" s="32"/>
      <c r="AH983" s="32"/>
      <c r="AI983" s="32"/>
      <c r="AJ983" s="32"/>
      <c r="AK983" s="32"/>
      <c r="AL983" s="32"/>
      <c r="AM983" s="32"/>
      <c r="AN983" s="32"/>
      <c r="AO983" s="32"/>
      <c r="AP983" s="32"/>
      <c r="AQ983" s="32"/>
      <c r="AR983" s="32"/>
      <c r="AS983" s="32"/>
      <c r="AT983" s="32"/>
      <c r="AU983" s="32"/>
      <c r="AV983" s="32"/>
      <c r="AW983" s="32"/>
      <c r="AX983" s="32"/>
      <c r="AY983" s="32"/>
      <c r="AZ983" s="32"/>
      <c r="BA983" s="32"/>
      <c r="BB983" s="32"/>
      <c r="BC983" s="32"/>
      <c r="BD983" s="32"/>
      <c r="BE983" s="32"/>
      <c r="BF983" s="32"/>
      <c r="BG983" s="32"/>
      <c r="BH983" s="32"/>
      <c r="BI983" s="32"/>
      <c r="BJ983" s="32"/>
      <c r="BK983" s="32"/>
      <c r="BL983" s="32"/>
      <c r="BM983" s="32"/>
      <c r="BN983" s="32"/>
      <c r="BO983" s="32"/>
      <c r="BP983" s="32"/>
      <c r="BQ983" s="32"/>
      <c r="BR983" s="32"/>
      <c r="BS983" s="32"/>
      <c r="BT983" s="32"/>
      <c r="BU983" s="32"/>
      <c r="BV983" s="32"/>
      <c r="BW983" s="32"/>
      <c r="BX983" s="32"/>
      <c r="BY983" s="32"/>
      <c r="BZ983" s="32"/>
      <c r="CA983" s="32"/>
      <c r="CB983" s="32"/>
      <c r="CC983" s="32"/>
      <c r="CD983" s="32"/>
      <c r="CE983" s="32"/>
      <c r="CF983" s="32"/>
      <c r="CG983" s="32"/>
      <c r="CH983" s="32"/>
      <c r="CI983" s="32"/>
      <c r="CJ983" s="32"/>
      <c r="CK983" s="32"/>
      <c r="CL983" s="32"/>
      <c r="CM983" s="32"/>
      <c r="CN983" s="32"/>
      <c r="CO983" s="32"/>
      <c r="CP983" s="32"/>
      <c r="CQ983" s="32"/>
      <c r="CR983" s="32"/>
      <c r="CS983" s="32"/>
      <c r="CT983" s="32"/>
      <c r="CU983" s="32"/>
      <c r="CV983" s="32"/>
      <c r="CW983" s="32"/>
      <c r="CX983" s="32"/>
      <c r="CY983" s="32"/>
      <c r="CZ983" s="32"/>
      <c r="DA983" s="32"/>
      <c r="DB983" s="32"/>
      <c r="DC983" s="32"/>
      <c r="DD983" s="32"/>
      <c r="DE983" s="32"/>
      <c r="DF983" s="32"/>
      <c r="DG983" s="32"/>
      <c r="DH983" s="32"/>
      <c r="DI983" s="32"/>
      <c r="DJ983" s="32"/>
      <c r="DK983" s="32"/>
      <c r="DL983" s="32"/>
      <c r="DM983" s="32"/>
      <c r="DN983" s="32"/>
      <c r="DO983" s="32"/>
      <c r="DP983" s="32"/>
      <c r="DQ983" s="32"/>
      <c r="DR983" s="32"/>
      <c r="DS983" s="32"/>
      <c r="DT983" s="32"/>
      <c r="DU983" s="32"/>
      <c r="DV983" s="32"/>
      <c r="DW983" s="32"/>
      <c r="DX983" s="32"/>
      <c r="DY983" s="32"/>
      <c r="DZ983" s="32"/>
      <c r="EA983" s="32"/>
      <c r="EB983" s="32"/>
      <c r="EC983" s="32"/>
      <c r="ED983" s="32"/>
      <c r="EE983" s="32"/>
      <c r="EF983" s="32"/>
      <c r="EG983" s="32"/>
      <c r="EH983" s="32"/>
      <c r="EI983" s="32"/>
      <c r="EJ983" s="32"/>
      <c r="EK983" s="32"/>
      <c r="EL983" s="32"/>
      <c r="EM983" s="32"/>
      <c r="EN983" s="32"/>
      <c r="EO983" s="32"/>
      <c r="EP983" s="32"/>
      <c r="EQ983" s="32"/>
      <c r="ER983" s="32"/>
      <c r="ES983" s="32"/>
      <c r="ET983" s="32"/>
      <c r="EU983" s="32"/>
      <c r="EV983" s="32"/>
      <c r="EW983" s="32"/>
      <c r="EX983" s="32"/>
      <c r="EY983" s="32"/>
      <c r="EZ983" s="32"/>
      <c r="FA983" s="32"/>
      <c r="FB983" s="32"/>
      <c r="FC983" s="32"/>
      <c r="FD983" s="32"/>
      <c r="FE983" s="32"/>
      <c r="FF983" s="32"/>
      <c r="FG983" s="32"/>
      <c r="FH983" s="32"/>
      <c r="FI983" s="32"/>
      <c r="FJ983" s="32"/>
      <c r="FK983" s="32"/>
      <c r="FL983" s="32"/>
      <c r="FM983" s="32"/>
      <c r="FN983" s="32"/>
      <c r="FO983" s="32"/>
      <c r="FP983" s="32"/>
      <c r="FQ983" s="32"/>
      <c r="FR983" s="32"/>
      <c r="FS983" s="32"/>
      <c r="FT983" s="32"/>
      <c r="FU983" s="32"/>
      <c r="FV983" s="32"/>
      <c r="FW983" s="32"/>
      <c r="FX983" s="32"/>
      <c r="FY983" s="32"/>
      <c r="FZ983" s="32"/>
      <c r="GA983" s="32"/>
      <c r="GB983" s="32"/>
      <c r="GC983" s="32"/>
      <c r="GD983" s="32"/>
      <c r="GE983" s="32"/>
      <c r="GF983" s="32"/>
      <c r="GG983" s="32"/>
      <c r="GH983" s="32"/>
      <c r="GI983" s="32"/>
      <c r="GJ983" s="32"/>
      <c r="GK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</row>
    <row r="984" spans="1:258" ht="18" x14ac:dyDescent="0.25">
      <c r="A984" s="33">
        <f>LOOKUP(2,1/($A$4:$A983&lt;&gt;""),$A$4:$A983)+1</f>
        <v>976</v>
      </c>
      <c r="B984" s="34"/>
      <c r="C984" s="48"/>
      <c r="D984" s="35" t="str">
        <f ca="1">IFERROR(IF($E984="","",VLOOKUP($E984,'Currency Pairs'!$B$4:$D$1001,3,FALSE)),"")</f>
        <v/>
      </c>
      <c r="E984" s="47" t="str">
        <f ca="1">IFERROR(IF($D984="","",VLOOKUP($D984,'Currency Pairs'!$A$4:$B$1001,2,FALSE)),"")</f>
        <v/>
      </c>
      <c r="F984" s="48"/>
      <c r="G984" s="47"/>
      <c r="H984" s="47"/>
      <c r="I984" s="47"/>
      <c r="J984" s="49" t="str">
        <f t="shared" si="32"/>
        <v/>
      </c>
      <c r="K984" s="77"/>
      <c r="L984" s="47"/>
      <c r="M984" s="50"/>
      <c r="N984" s="51" t="str">
        <f>IF(OR($G984="",$L984=""),"",ROUND(IF($F984="Long",(L984-G984),(G984-L984)) * POWER(10, VLOOKUP($D984,'Currency Pairs'!$A:$C,3,FALSE)),0))</f>
        <v/>
      </c>
      <c r="O984" s="93" t="str">
        <f>IF($P984="","",(($P984+$Q984+$R984)/LOOKUP(2,1/($V$4:$V983&lt;&gt;""),$V$4:$V983)))</f>
        <v/>
      </c>
      <c r="P984" s="52"/>
      <c r="Q984" s="52"/>
      <c r="R984" s="52"/>
      <c r="S984" s="40" t="str">
        <f t="shared" si="33"/>
        <v/>
      </c>
      <c r="T984" s="64"/>
      <c r="U984" s="64"/>
      <c r="V984" s="39" t="str">
        <f>IF($P984="","",$P984+$Q984+LOOKUP(2,1/($V$4:$V983&lt;&gt;""),$V$4:$V983))</f>
        <v/>
      </c>
      <c r="W984" s="40"/>
      <c r="X984" s="40"/>
      <c r="Y984" s="33"/>
      <c r="Z984" s="33"/>
      <c r="AA984" s="33"/>
      <c r="AB984" s="33"/>
      <c r="AC984" s="33"/>
      <c r="AD984" s="33"/>
      <c r="AE984" s="33"/>
      <c r="AF984" s="33"/>
      <c r="AG984" s="33"/>
      <c r="AH984" s="33"/>
      <c r="AI984" s="33"/>
      <c r="AJ984" s="33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  <c r="BY984" s="33"/>
      <c r="BZ984" s="33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  <c r="CY984" s="33"/>
      <c r="CZ984" s="33"/>
      <c r="DA984" s="33"/>
      <c r="DB984" s="33"/>
      <c r="DC984" s="33"/>
      <c r="DD984" s="33"/>
      <c r="DE984" s="33"/>
      <c r="DF984" s="33"/>
      <c r="DG984" s="33"/>
      <c r="DH984" s="33"/>
      <c r="DI984" s="33"/>
      <c r="DJ984" s="33"/>
      <c r="DK984" s="33"/>
      <c r="DL984" s="33"/>
      <c r="DM984" s="33"/>
      <c r="DN984" s="33"/>
      <c r="DO984" s="33"/>
      <c r="DP984" s="33"/>
      <c r="DQ984" s="33"/>
      <c r="DR984" s="33"/>
      <c r="DS984" s="33"/>
      <c r="DT984" s="33"/>
      <c r="DU984" s="33"/>
      <c r="DV984" s="33"/>
      <c r="DW984" s="33"/>
      <c r="DX984" s="33"/>
      <c r="DY984" s="33"/>
      <c r="DZ984" s="33"/>
      <c r="EA984" s="33"/>
      <c r="EB984" s="33"/>
      <c r="EC984" s="33"/>
      <c r="ED984" s="33"/>
      <c r="EE984" s="33"/>
      <c r="EF984" s="33"/>
      <c r="EG984" s="33"/>
      <c r="EH984" s="33"/>
      <c r="EI984" s="33"/>
      <c r="EJ984" s="33"/>
      <c r="EK984" s="33"/>
      <c r="EL984" s="33"/>
      <c r="EM984" s="33"/>
      <c r="EN984" s="33"/>
      <c r="EO984" s="33"/>
      <c r="EP984" s="33"/>
      <c r="EQ984" s="33"/>
      <c r="ER984" s="33"/>
      <c r="ES984" s="33"/>
      <c r="ET984" s="33"/>
      <c r="EU984" s="33"/>
      <c r="EV984" s="33"/>
      <c r="EW984" s="33"/>
      <c r="EX984" s="33"/>
      <c r="EY984" s="33"/>
      <c r="EZ984" s="33"/>
      <c r="FA984" s="33"/>
      <c r="FB984" s="33"/>
      <c r="FC984" s="33"/>
      <c r="FD984" s="33"/>
      <c r="FE984" s="33"/>
      <c r="FF984" s="33"/>
      <c r="FG984" s="33"/>
      <c r="FH984" s="33"/>
      <c r="FI984" s="33"/>
      <c r="FJ984" s="33"/>
      <c r="FK984" s="33"/>
      <c r="FL984" s="33"/>
      <c r="FM984" s="33"/>
      <c r="FN984" s="33"/>
      <c r="FO984" s="33"/>
      <c r="FP984" s="33"/>
      <c r="FQ984" s="33"/>
      <c r="FR984" s="33"/>
      <c r="FS984" s="33"/>
      <c r="FT984" s="33"/>
      <c r="FU984" s="33"/>
      <c r="FV984" s="33"/>
      <c r="FW984" s="33"/>
      <c r="FX984" s="33"/>
      <c r="FY984" s="33"/>
      <c r="FZ984" s="33"/>
      <c r="GA984" s="33"/>
      <c r="GB984" s="33"/>
      <c r="GC984" s="33"/>
      <c r="GD984" s="33"/>
      <c r="GE984" s="33"/>
      <c r="GF984" s="33"/>
      <c r="GG984" s="33"/>
      <c r="GH984" s="33"/>
      <c r="GI984" s="33"/>
      <c r="GJ984" s="33"/>
      <c r="GK984" s="33"/>
      <c r="GL984" s="33"/>
      <c r="GM984" s="33"/>
      <c r="GN984" s="33"/>
      <c r="GO984" s="33"/>
      <c r="GP984" s="33"/>
      <c r="GQ984" s="33"/>
      <c r="GR984" s="33"/>
      <c r="GS984" s="33"/>
      <c r="GT984" s="33"/>
      <c r="GU984" s="33"/>
      <c r="GV984" s="33"/>
      <c r="GW984" s="33"/>
      <c r="GX984" s="33"/>
      <c r="GY984" s="33"/>
      <c r="GZ984" s="33"/>
      <c r="HA984" s="33"/>
      <c r="HB984" s="33"/>
      <c r="HC984" s="33"/>
      <c r="HD984" s="33"/>
      <c r="HE984" s="33"/>
      <c r="HF984" s="33"/>
      <c r="HG984" s="33"/>
      <c r="HH984" s="33"/>
      <c r="HI984" s="33"/>
      <c r="HJ984" s="33"/>
      <c r="HK984" s="33"/>
      <c r="HL984" s="33"/>
      <c r="HM984" s="33"/>
      <c r="HN984" s="33"/>
      <c r="HO984" s="33"/>
      <c r="HP984" s="33"/>
      <c r="HQ984" s="33"/>
      <c r="HR984" s="33"/>
      <c r="HS984" s="33"/>
      <c r="HT984" s="33"/>
      <c r="HU984" s="33"/>
      <c r="HV984" s="33"/>
      <c r="HW984" s="33"/>
      <c r="HX984" s="33"/>
      <c r="HY984" s="33"/>
      <c r="HZ984" s="33"/>
      <c r="IA984" s="33"/>
      <c r="IB984" s="33"/>
      <c r="IC984" s="33"/>
      <c r="ID984" s="33"/>
      <c r="IE984" s="33"/>
      <c r="IF984" s="33"/>
      <c r="IG984" s="33"/>
      <c r="IH984" s="33"/>
      <c r="II984" s="33"/>
      <c r="IJ984" s="33"/>
      <c r="IK984" s="33"/>
      <c r="IL984" s="33"/>
      <c r="IM984" s="33"/>
      <c r="IN984" s="33"/>
      <c r="IO984" s="33"/>
      <c r="IP984" s="33"/>
      <c r="IQ984" s="33"/>
      <c r="IR984" s="33"/>
      <c r="IS984" s="33"/>
      <c r="IT984" s="33"/>
      <c r="IU984" s="33"/>
      <c r="IV984" s="33"/>
      <c r="IW984" s="33"/>
      <c r="IX984" s="33"/>
    </row>
    <row r="985" spans="1:258" ht="18" x14ac:dyDescent="0.25">
      <c r="A985" s="24">
        <f>LOOKUP(2,1/($A$4:$A984&lt;&gt;""),$A$4:$A984)+1</f>
        <v>977</v>
      </c>
      <c r="B985" s="25"/>
      <c r="C985" s="42"/>
      <c r="D985" s="26" t="str">
        <f ca="1">IFERROR(IF($E985="","",VLOOKUP($E985,'Currency Pairs'!$B$4:$D$1001,3,FALSE)),"")</f>
        <v/>
      </c>
      <c r="E985" s="41" t="str">
        <f ca="1">IFERROR(IF($D985="","",VLOOKUP($D985,'Currency Pairs'!$A$4:$B$1001,2,FALSE)),"")</f>
        <v/>
      </c>
      <c r="F985" s="42"/>
      <c r="G985" s="41"/>
      <c r="H985" s="41"/>
      <c r="I985" s="41"/>
      <c r="J985" s="43" t="str">
        <f t="shared" si="32"/>
        <v/>
      </c>
      <c r="K985" s="76"/>
      <c r="L985" s="41"/>
      <c r="M985" s="44"/>
      <c r="N985" s="45" t="str">
        <f>IF(OR($G985="",$L985=""),"",ROUND(IF($F985="Long",(L985-G985),(G985-L985)) * POWER(10, VLOOKUP($D985,'Currency Pairs'!$A:$C,3,FALSE)),0))</f>
        <v/>
      </c>
      <c r="O985" s="89" t="str">
        <f>IF($P985="","",(($P985+$Q985+$R985)/LOOKUP(2,1/($V$4:$V984&lt;&gt;""),$V$4:$V984)))</f>
        <v/>
      </c>
      <c r="P985" s="46"/>
      <c r="Q985" s="46"/>
      <c r="R985" s="46"/>
      <c r="S985" s="31" t="str">
        <f t="shared" si="33"/>
        <v/>
      </c>
      <c r="T985" s="63"/>
      <c r="U985" s="63"/>
      <c r="V985" s="30" t="str">
        <f>IF($P985="","",$P985+$Q985+LOOKUP(2,1/($V$4:$V984&lt;&gt;""),$V$4:$V984))</f>
        <v/>
      </c>
      <c r="W985" s="31"/>
      <c r="X985" s="31"/>
      <c r="Y985" s="32"/>
      <c r="Z985" s="32"/>
      <c r="AA985" s="32"/>
      <c r="AB985" s="32"/>
      <c r="AC985" s="32"/>
      <c r="AD985" s="32"/>
      <c r="AE985" s="32"/>
      <c r="AF985" s="32"/>
      <c r="AG985" s="32"/>
      <c r="AH985" s="32"/>
      <c r="AI985" s="32"/>
      <c r="AJ985" s="32"/>
      <c r="AK985" s="32"/>
      <c r="AL985" s="32"/>
      <c r="AM985" s="32"/>
      <c r="AN985" s="32"/>
      <c r="AO985" s="32"/>
      <c r="AP985" s="32"/>
      <c r="AQ985" s="32"/>
      <c r="AR985" s="32"/>
      <c r="AS985" s="32"/>
      <c r="AT985" s="32"/>
      <c r="AU985" s="32"/>
      <c r="AV985" s="32"/>
      <c r="AW985" s="32"/>
      <c r="AX985" s="32"/>
      <c r="AY985" s="32"/>
      <c r="AZ985" s="32"/>
      <c r="BA985" s="32"/>
      <c r="BB985" s="32"/>
      <c r="BC985" s="32"/>
      <c r="BD985" s="32"/>
      <c r="BE985" s="32"/>
      <c r="BF985" s="32"/>
      <c r="BG985" s="32"/>
      <c r="BH985" s="32"/>
      <c r="BI985" s="32"/>
      <c r="BJ985" s="32"/>
      <c r="BK985" s="32"/>
      <c r="BL985" s="32"/>
      <c r="BM985" s="32"/>
      <c r="BN985" s="32"/>
      <c r="BO985" s="32"/>
      <c r="BP985" s="32"/>
      <c r="BQ985" s="32"/>
      <c r="BR985" s="32"/>
      <c r="BS985" s="32"/>
      <c r="BT985" s="32"/>
      <c r="BU985" s="32"/>
      <c r="BV985" s="32"/>
      <c r="BW985" s="32"/>
      <c r="BX985" s="32"/>
      <c r="BY985" s="32"/>
      <c r="BZ985" s="32"/>
      <c r="CA985" s="32"/>
      <c r="CB985" s="32"/>
      <c r="CC985" s="32"/>
      <c r="CD985" s="32"/>
      <c r="CE985" s="32"/>
      <c r="CF985" s="32"/>
      <c r="CG985" s="32"/>
      <c r="CH985" s="32"/>
      <c r="CI985" s="32"/>
      <c r="CJ985" s="32"/>
      <c r="CK985" s="32"/>
      <c r="CL985" s="32"/>
      <c r="CM985" s="32"/>
      <c r="CN985" s="32"/>
      <c r="CO985" s="32"/>
      <c r="CP985" s="32"/>
      <c r="CQ985" s="32"/>
      <c r="CR985" s="32"/>
      <c r="CS985" s="32"/>
      <c r="CT985" s="32"/>
      <c r="CU985" s="32"/>
      <c r="CV985" s="32"/>
      <c r="CW985" s="32"/>
      <c r="CX985" s="32"/>
      <c r="CY985" s="32"/>
      <c r="CZ985" s="32"/>
      <c r="DA985" s="32"/>
      <c r="DB985" s="32"/>
      <c r="DC985" s="32"/>
      <c r="DD985" s="32"/>
      <c r="DE985" s="32"/>
      <c r="DF985" s="32"/>
      <c r="DG985" s="32"/>
      <c r="DH985" s="32"/>
      <c r="DI985" s="32"/>
      <c r="DJ985" s="32"/>
      <c r="DK985" s="32"/>
      <c r="DL985" s="32"/>
      <c r="DM985" s="32"/>
      <c r="DN985" s="32"/>
      <c r="DO985" s="32"/>
      <c r="DP985" s="32"/>
      <c r="DQ985" s="32"/>
      <c r="DR985" s="32"/>
      <c r="DS985" s="32"/>
      <c r="DT985" s="32"/>
      <c r="DU985" s="32"/>
      <c r="DV985" s="32"/>
      <c r="DW985" s="32"/>
      <c r="DX985" s="32"/>
      <c r="DY985" s="32"/>
      <c r="DZ985" s="32"/>
      <c r="EA985" s="32"/>
      <c r="EB985" s="32"/>
      <c r="EC985" s="32"/>
      <c r="ED985" s="32"/>
      <c r="EE985" s="32"/>
      <c r="EF985" s="32"/>
      <c r="EG985" s="32"/>
      <c r="EH985" s="32"/>
      <c r="EI985" s="32"/>
      <c r="EJ985" s="32"/>
      <c r="EK985" s="32"/>
      <c r="EL985" s="32"/>
      <c r="EM985" s="32"/>
      <c r="EN985" s="32"/>
      <c r="EO985" s="32"/>
      <c r="EP985" s="32"/>
      <c r="EQ985" s="32"/>
      <c r="ER985" s="32"/>
      <c r="ES985" s="32"/>
      <c r="ET985" s="32"/>
      <c r="EU985" s="32"/>
      <c r="EV985" s="32"/>
      <c r="EW985" s="32"/>
      <c r="EX985" s="32"/>
      <c r="EY985" s="32"/>
      <c r="EZ985" s="32"/>
      <c r="FA985" s="32"/>
      <c r="FB985" s="32"/>
      <c r="FC985" s="32"/>
      <c r="FD985" s="32"/>
      <c r="FE985" s="32"/>
      <c r="FF985" s="32"/>
      <c r="FG985" s="32"/>
      <c r="FH985" s="32"/>
      <c r="FI985" s="32"/>
      <c r="FJ985" s="32"/>
      <c r="FK985" s="32"/>
      <c r="FL985" s="32"/>
      <c r="FM985" s="32"/>
      <c r="FN985" s="32"/>
      <c r="FO985" s="32"/>
      <c r="FP985" s="32"/>
      <c r="FQ985" s="32"/>
      <c r="FR985" s="32"/>
      <c r="FS985" s="32"/>
      <c r="FT985" s="32"/>
      <c r="FU985" s="32"/>
      <c r="FV985" s="32"/>
      <c r="FW985" s="32"/>
      <c r="FX985" s="32"/>
      <c r="FY985" s="32"/>
      <c r="FZ985" s="32"/>
      <c r="GA985" s="32"/>
      <c r="GB985" s="32"/>
      <c r="GC985" s="32"/>
      <c r="GD985" s="32"/>
      <c r="GE985" s="32"/>
      <c r="GF985" s="32"/>
      <c r="GG985" s="32"/>
      <c r="GH985" s="32"/>
      <c r="GI985" s="32"/>
      <c r="GJ985" s="32"/>
      <c r="GK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</row>
    <row r="986" spans="1:258" ht="18" x14ac:dyDescent="0.25">
      <c r="A986" s="33">
        <f>LOOKUP(2,1/($A$4:$A985&lt;&gt;""),$A$4:$A985)+1</f>
        <v>978</v>
      </c>
      <c r="B986" s="34"/>
      <c r="C986" s="48"/>
      <c r="D986" s="35" t="str">
        <f ca="1">IFERROR(IF($E986="","",VLOOKUP($E986,'Currency Pairs'!$B$4:$D$1001,3,FALSE)),"")</f>
        <v/>
      </c>
      <c r="E986" s="47" t="str">
        <f ca="1">IFERROR(IF($D986="","",VLOOKUP($D986,'Currency Pairs'!$A$4:$B$1001,2,FALSE)),"")</f>
        <v/>
      </c>
      <c r="F986" s="48"/>
      <c r="G986" s="47"/>
      <c r="H986" s="47"/>
      <c r="I986" s="47"/>
      <c r="J986" s="49" t="str">
        <f t="shared" si="32"/>
        <v/>
      </c>
      <c r="K986" s="77"/>
      <c r="L986" s="47"/>
      <c r="M986" s="50"/>
      <c r="N986" s="51" t="str">
        <f>IF(OR($G986="",$L986=""),"",ROUND(IF($F986="Long",(L986-G986),(G986-L986)) * POWER(10, VLOOKUP($D986,'Currency Pairs'!$A:$C,3,FALSE)),0))</f>
        <v/>
      </c>
      <c r="O986" s="93" t="str">
        <f>IF($P986="","",(($P986+$Q986+$R986)/LOOKUP(2,1/($V$4:$V985&lt;&gt;""),$V$4:$V985)))</f>
        <v/>
      </c>
      <c r="P986" s="52"/>
      <c r="Q986" s="52"/>
      <c r="R986" s="52"/>
      <c r="S986" s="40" t="str">
        <f t="shared" si="33"/>
        <v/>
      </c>
      <c r="T986" s="64"/>
      <c r="U986" s="64"/>
      <c r="V986" s="39" t="str">
        <f>IF($P986="","",$P986+$Q986+LOOKUP(2,1/($V$4:$V985&lt;&gt;""),$V$4:$V985))</f>
        <v/>
      </c>
      <c r="W986" s="40"/>
      <c r="X986" s="40"/>
      <c r="Y986" s="33"/>
      <c r="Z986" s="33"/>
      <c r="AA986" s="33"/>
      <c r="AB986" s="33"/>
      <c r="AC986" s="33"/>
      <c r="AD986" s="33"/>
      <c r="AE986" s="33"/>
      <c r="AF986" s="33"/>
      <c r="AG986" s="33"/>
      <c r="AH986" s="33"/>
      <c r="AI986" s="33"/>
      <c r="AJ986" s="33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  <c r="CY986" s="33"/>
      <c r="CZ986" s="33"/>
      <c r="DA986" s="33"/>
      <c r="DB986" s="33"/>
      <c r="DC986" s="33"/>
      <c r="DD986" s="33"/>
      <c r="DE986" s="33"/>
      <c r="DF986" s="33"/>
      <c r="DG986" s="33"/>
      <c r="DH986" s="33"/>
      <c r="DI986" s="33"/>
      <c r="DJ986" s="33"/>
      <c r="DK986" s="33"/>
      <c r="DL986" s="33"/>
      <c r="DM986" s="33"/>
      <c r="DN986" s="33"/>
      <c r="DO986" s="33"/>
      <c r="DP986" s="33"/>
      <c r="DQ986" s="33"/>
      <c r="DR986" s="33"/>
      <c r="DS986" s="33"/>
      <c r="DT986" s="33"/>
      <c r="DU986" s="33"/>
      <c r="DV986" s="33"/>
      <c r="DW986" s="33"/>
      <c r="DX986" s="33"/>
      <c r="DY986" s="33"/>
      <c r="DZ986" s="33"/>
      <c r="EA986" s="33"/>
      <c r="EB986" s="33"/>
      <c r="EC986" s="33"/>
      <c r="ED986" s="33"/>
      <c r="EE986" s="33"/>
      <c r="EF986" s="33"/>
      <c r="EG986" s="33"/>
      <c r="EH986" s="33"/>
      <c r="EI986" s="33"/>
      <c r="EJ986" s="33"/>
      <c r="EK986" s="33"/>
      <c r="EL986" s="33"/>
      <c r="EM986" s="33"/>
      <c r="EN986" s="33"/>
      <c r="EO986" s="33"/>
      <c r="EP986" s="33"/>
      <c r="EQ986" s="33"/>
      <c r="ER986" s="33"/>
      <c r="ES986" s="33"/>
      <c r="ET986" s="33"/>
      <c r="EU986" s="33"/>
      <c r="EV986" s="33"/>
      <c r="EW986" s="33"/>
      <c r="EX986" s="33"/>
      <c r="EY986" s="33"/>
      <c r="EZ986" s="33"/>
      <c r="FA986" s="33"/>
      <c r="FB986" s="33"/>
      <c r="FC986" s="33"/>
      <c r="FD986" s="33"/>
      <c r="FE986" s="33"/>
      <c r="FF986" s="33"/>
      <c r="FG986" s="33"/>
      <c r="FH986" s="33"/>
      <c r="FI986" s="33"/>
      <c r="FJ986" s="33"/>
      <c r="FK986" s="33"/>
      <c r="FL986" s="33"/>
      <c r="FM986" s="33"/>
      <c r="FN986" s="33"/>
      <c r="FO986" s="33"/>
      <c r="FP986" s="33"/>
      <c r="FQ986" s="33"/>
      <c r="FR986" s="33"/>
      <c r="FS986" s="33"/>
      <c r="FT986" s="33"/>
      <c r="FU986" s="33"/>
      <c r="FV986" s="33"/>
      <c r="FW986" s="33"/>
      <c r="FX986" s="33"/>
      <c r="FY986" s="33"/>
      <c r="FZ986" s="33"/>
      <c r="GA986" s="33"/>
      <c r="GB986" s="33"/>
      <c r="GC986" s="33"/>
      <c r="GD986" s="33"/>
      <c r="GE986" s="33"/>
      <c r="GF986" s="33"/>
      <c r="GG986" s="33"/>
      <c r="GH986" s="33"/>
      <c r="GI986" s="33"/>
      <c r="GJ986" s="33"/>
      <c r="GK986" s="33"/>
      <c r="GL986" s="33"/>
      <c r="GM986" s="33"/>
      <c r="GN986" s="33"/>
      <c r="GO986" s="33"/>
      <c r="GP986" s="33"/>
      <c r="GQ986" s="33"/>
      <c r="GR986" s="33"/>
      <c r="GS986" s="33"/>
      <c r="GT986" s="33"/>
      <c r="GU986" s="33"/>
      <c r="GV986" s="33"/>
      <c r="GW986" s="33"/>
      <c r="GX986" s="33"/>
      <c r="GY986" s="33"/>
      <c r="GZ986" s="33"/>
      <c r="HA986" s="33"/>
      <c r="HB986" s="33"/>
      <c r="HC986" s="33"/>
      <c r="HD986" s="33"/>
      <c r="HE986" s="33"/>
      <c r="HF986" s="33"/>
      <c r="HG986" s="33"/>
      <c r="HH986" s="33"/>
      <c r="HI986" s="33"/>
      <c r="HJ986" s="33"/>
      <c r="HK986" s="33"/>
      <c r="HL986" s="33"/>
      <c r="HM986" s="33"/>
      <c r="HN986" s="33"/>
      <c r="HO986" s="33"/>
      <c r="HP986" s="33"/>
      <c r="HQ986" s="33"/>
      <c r="HR986" s="33"/>
      <c r="HS986" s="33"/>
      <c r="HT986" s="33"/>
      <c r="HU986" s="33"/>
      <c r="HV986" s="33"/>
      <c r="HW986" s="33"/>
      <c r="HX986" s="33"/>
      <c r="HY986" s="33"/>
      <c r="HZ986" s="33"/>
      <c r="IA986" s="33"/>
      <c r="IB986" s="33"/>
      <c r="IC986" s="33"/>
      <c r="ID986" s="33"/>
      <c r="IE986" s="33"/>
      <c r="IF986" s="33"/>
      <c r="IG986" s="33"/>
      <c r="IH986" s="33"/>
      <c r="II986" s="33"/>
      <c r="IJ986" s="33"/>
      <c r="IK986" s="33"/>
      <c r="IL986" s="33"/>
      <c r="IM986" s="33"/>
      <c r="IN986" s="33"/>
      <c r="IO986" s="33"/>
      <c r="IP986" s="33"/>
      <c r="IQ986" s="33"/>
      <c r="IR986" s="33"/>
      <c r="IS986" s="33"/>
      <c r="IT986" s="33"/>
      <c r="IU986" s="33"/>
      <c r="IV986" s="33"/>
      <c r="IW986" s="33"/>
      <c r="IX986" s="33"/>
    </row>
    <row r="987" spans="1:258" ht="18" x14ac:dyDescent="0.25">
      <c r="A987" s="24">
        <f>LOOKUP(2,1/($A$4:$A986&lt;&gt;""),$A$4:$A986)+1</f>
        <v>979</v>
      </c>
      <c r="B987" s="25"/>
      <c r="C987" s="42"/>
      <c r="D987" s="26" t="str">
        <f ca="1">IFERROR(IF($E987="","",VLOOKUP($E987,'Currency Pairs'!$B$4:$D$1001,3,FALSE)),"")</f>
        <v/>
      </c>
      <c r="E987" s="41" t="str">
        <f ca="1">IFERROR(IF($D987="","",VLOOKUP($D987,'Currency Pairs'!$A$4:$B$1001,2,FALSE)),"")</f>
        <v/>
      </c>
      <c r="F987" s="42"/>
      <c r="G987" s="41"/>
      <c r="H987" s="41"/>
      <c r="I987" s="41"/>
      <c r="J987" s="43" t="str">
        <f t="shared" si="32"/>
        <v/>
      </c>
      <c r="K987" s="76"/>
      <c r="L987" s="41"/>
      <c r="M987" s="44"/>
      <c r="N987" s="45" t="str">
        <f>IF(OR($G987="",$L987=""),"",ROUND(IF($F987="Long",(L987-G987),(G987-L987)) * POWER(10, VLOOKUP($D987,'Currency Pairs'!$A:$C,3,FALSE)),0))</f>
        <v/>
      </c>
      <c r="O987" s="89" t="str">
        <f>IF($P987="","",(($P987+$Q987+$R987)/LOOKUP(2,1/($V$4:$V986&lt;&gt;""),$V$4:$V986)))</f>
        <v/>
      </c>
      <c r="P987" s="46"/>
      <c r="Q987" s="46"/>
      <c r="R987" s="46"/>
      <c r="S987" s="31" t="str">
        <f t="shared" si="33"/>
        <v/>
      </c>
      <c r="T987" s="63"/>
      <c r="U987" s="63"/>
      <c r="V987" s="30" t="str">
        <f>IF($P987="","",$P987+$Q987+LOOKUP(2,1/($V$4:$V986&lt;&gt;""),$V$4:$V986))</f>
        <v/>
      </c>
      <c r="W987" s="31"/>
      <c r="X987" s="31"/>
      <c r="Y987" s="32"/>
      <c r="Z987" s="32"/>
      <c r="AA987" s="32"/>
      <c r="AB987" s="32"/>
      <c r="AC987" s="32"/>
      <c r="AD987" s="32"/>
      <c r="AE987" s="32"/>
      <c r="AF987" s="32"/>
      <c r="AG987" s="32"/>
      <c r="AH987" s="32"/>
      <c r="AI987" s="32"/>
      <c r="AJ987" s="32"/>
      <c r="AK987" s="32"/>
      <c r="AL987" s="32"/>
      <c r="AM987" s="32"/>
      <c r="AN987" s="32"/>
      <c r="AO987" s="32"/>
      <c r="AP987" s="32"/>
      <c r="AQ987" s="32"/>
      <c r="AR987" s="32"/>
      <c r="AS987" s="32"/>
      <c r="AT987" s="32"/>
      <c r="AU987" s="32"/>
      <c r="AV987" s="32"/>
      <c r="AW987" s="32"/>
      <c r="AX987" s="32"/>
      <c r="AY987" s="32"/>
      <c r="AZ987" s="32"/>
      <c r="BA987" s="32"/>
      <c r="BB987" s="32"/>
      <c r="BC987" s="32"/>
      <c r="BD987" s="32"/>
      <c r="BE987" s="32"/>
      <c r="BF987" s="32"/>
      <c r="BG987" s="32"/>
      <c r="BH987" s="32"/>
      <c r="BI987" s="32"/>
      <c r="BJ987" s="32"/>
      <c r="BK987" s="32"/>
      <c r="BL987" s="32"/>
      <c r="BM987" s="32"/>
      <c r="BN987" s="32"/>
      <c r="BO987" s="32"/>
      <c r="BP987" s="32"/>
      <c r="BQ987" s="32"/>
      <c r="BR987" s="32"/>
      <c r="BS987" s="32"/>
      <c r="BT987" s="32"/>
      <c r="BU987" s="32"/>
      <c r="BV987" s="32"/>
      <c r="BW987" s="32"/>
      <c r="BX987" s="32"/>
      <c r="BY987" s="32"/>
      <c r="BZ987" s="32"/>
      <c r="CA987" s="32"/>
      <c r="CB987" s="32"/>
      <c r="CC987" s="32"/>
      <c r="CD987" s="32"/>
      <c r="CE987" s="32"/>
      <c r="CF987" s="32"/>
      <c r="CG987" s="32"/>
      <c r="CH987" s="32"/>
      <c r="CI987" s="32"/>
      <c r="CJ987" s="32"/>
      <c r="CK987" s="32"/>
      <c r="CL987" s="32"/>
      <c r="CM987" s="32"/>
      <c r="CN987" s="32"/>
      <c r="CO987" s="32"/>
      <c r="CP987" s="32"/>
      <c r="CQ987" s="32"/>
      <c r="CR987" s="32"/>
      <c r="CS987" s="32"/>
      <c r="CT987" s="32"/>
      <c r="CU987" s="32"/>
      <c r="CV987" s="32"/>
      <c r="CW987" s="32"/>
      <c r="CX987" s="32"/>
      <c r="CY987" s="32"/>
      <c r="CZ987" s="32"/>
      <c r="DA987" s="32"/>
      <c r="DB987" s="32"/>
      <c r="DC987" s="32"/>
      <c r="DD987" s="32"/>
      <c r="DE987" s="32"/>
      <c r="DF987" s="32"/>
      <c r="DG987" s="32"/>
      <c r="DH987" s="32"/>
      <c r="DI987" s="32"/>
      <c r="DJ987" s="32"/>
      <c r="DK987" s="32"/>
      <c r="DL987" s="32"/>
      <c r="DM987" s="32"/>
      <c r="DN987" s="32"/>
      <c r="DO987" s="32"/>
      <c r="DP987" s="32"/>
      <c r="DQ987" s="32"/>
      <c r="DR987" s="32"/>
      <c r="DS987" s="32"/>
      <c r="DT987" s="32"/>
      <c r="DU987" s="32"/>
      <c r="DV987" s="32"/>
      <c r="DW987" s="32"/>
      <c r="DX987" s="32"/>
      <c r="DY987" s="32"/>
      <c r="DZ987" s="32"/>
      <c r="EA987" s="32"/>
      <c r="EB987" s="32"/>
      <c r="EC987" s="32"/>
      <c r="ED987" s="32"/>
      <c r="EE987" s="32"/>
      <c r="EF987" s="32"/>
      <c r="EG987" s="32"/>
      <c r="EH987" s="32"/>
      <c r="EI987" s="32"/>
      <c r="EJ987" s="32"/>
      <c r="EK987" s="32"/>
      <c r="EL987" s="32"/>
      <c r="EM987" s="32"/>
      <c r="EN987" s="32"/>
      <c r="EO987" s="32"/>
      <c r="EP987" s="32"/>
      <c r="EQ987" s="32"/>
      <c r="ER987" s="32"/>
      <c r="ES987" s="32"/>
      <c r="ET987" s="32"/>
      <c r="EU987" s="32"/>
      <c r="EV987" s="32"/>
      <c r="EW987" s="32"/>
      <c r="EX987" s="32"/>
      <c r="EY987" s="32"/>
      <c r="EZ987" s="32"/>
      <c r="FA987" s="32"/>
      <c r="FB987" s="32"/>
      <c r="FC987" s="32"/>
      <c r="FD987" s="32"/>
      <c r="FE987" s="32"/>
      <c r="FF987" s="32"/>
      <c r="FG987" s="32"/>
      <c r="FH987" s="32"/>
      <c r="FI987" s="32"/>
      <c r="FJ987" s="32"/>
      <c r="FK987" s="32"/>
      <c r="FL987" s="32"/>
      <c r="FM987" s="32"/>
      <c r="FN987" s="32"/>
      <c r="FO987" s="32"/>
      <c r="FP987" s="32"/>
      <c r="FQ987" s="32"/>
      <c r="FR987" s="32"/>
      <c r="FS987" s="32"/>
      <c r="FT987" s="32"/>
      <c r="FU987" s="32"/>
      <c r="FV987" s="32"/>
      <c r="FW987" s="32"/>
      <c r="FX987" s="32"/>
      <c r="FY987" s="32"/>
      <c r="FZ987" s="32"/>
      <c r="GA987" s="32"/>
      <c r="GB987" s="32"/>
      <c r="GC987" s="32"/>
      <c r="GD987" s="32"/>
      <c r="GE987" s="32"/>
      <c r="GF987" s="32"/>
      <c r="GG987" s="32"/>
      <c r="GH987" s="32"/>
      <c r="GI987" s="32"/>
      <c r="GJ987" s="32"/>
      <c r="GK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</row>
    <row r="988" spans="1:258" ht="18" x14ac:dyDescent="0.25">
      <c r="A988" s="33">
        <f>LOOKUP(2,1/($A$4:$A987&lt;&gt;""),$A$4:$A987)+1</f>
        <v>980</v>
      </c>
      <c r="B988" s="34"/>
      <c r="C988" s="48"/>
      <c r="D988" s="35" t="str">
        <f ca="1">IFERROR(IF($E988="","",VLOOKUP($E988,'Currency Pairs'!$B$4:$D$1001,3,FALSE)),"")</f>
        <v/>
      </c>
      <c r="E988" s="47" t="str">
        <f ca="1">IFERROR(IF($D988="","",VLOOKUP($D988,'Currency Pairs'!$A$4:$B$1001,2,FALSE)),"")</f>
        <v/>
      </c>
      <c r="F988" s="48"/>
      <c r="G988" s="47"/>
      <c r="H988" s="47"/>
      <c r="I988" s="47"/>
      <c r="J988" s="49" t="str">
        <f t="shared" si="32"/>
        <v/>
      </c>
      <c r="K988" s="77"/>
      <c r="L988" s="47"/>
      <c r="M988" s="50"/>
      <c r="N988" s="51" t="str">
        <f>IF(OR($G988="",$L988=""),"",ROUND(IF($F988="Long",(L988-G988),(G988-L988)) * POWER(10, VLOOKUP($D988,'Currency Pairs'!$A:$C,3,FALSE)),0))</f>
        <v/>
      </c>
      <c r="O988" s="93" t="str">
        <f>IF($P988="","",(($P988+$Q988+$R988)/LOOKUP(2,1/($V$4:$V987&lt;&gt;""),$V$4:$V987)))</f>
        <v/>
      </c>
      <c r="P988" s="52"/>
      <c r="Q988" s="52"/>
      <c r="R988" s="52"/>
      <c r="S988" s="40" t="str">
        <f t="shared" si="33"/>
        <v/>
      </c>
      <c r="T988" s="64"/>
      <c r="U988" s="64"/>
      <c r="V988" s="39" t="str">
        <f>IF($P988="","",$P988+$Q988+LOOKUP(2,1/($V$4:$V987&lt;&gt;""),$V$4:$V987))</f>
        <v/>
      </c>
      <c r="W988" s="40"/>
      <c r="X988" s="40"/>
      <c r="Y988" s="33"/>
      <c r="Z988" s="33"/>
      <c r="AA988" s="33"/>
      <c r="AB988" s="33"/>
      <c r="AC988" s="33"/>
      <c r="AD988" s="33"/>
      <c r="AE988" s="33"/>
      <c r="AF988" s="33"/>
      <c r="AG988" s="33"/>
      <c r="AH988" s="33"/>
      <c r="AI988" s="33"/>
      <c r="AJ988" s="33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  <c r="CY988" s="33"/>
      <c r="CZ988" s="33"/>
      <c r="DA988" s="33"/>
      <c r="DB988" s="33"/>
      <c r="DC988" s="33"/>
      <c r="DD988" s="33"/>
      <c r="DE988" s="33"/>
      <c r="DF988" s="33"/>
      <c r="DG988" s="33"/>
      <c r="DH988" s="33"/>
      <c r="DI988" s="33"/>
      <c r="DJ988" s="33"/>
      <c r="DK988" s="33"/>
      <c r="DL988" s="33"/>
      <c r="DM988" s="33"/>
      <c r="DN988" s="33"/>
      <c r="DO988" s="33"/>
      <c r="DP988" s="33"/>
      <c r="DQ988" s="33"/>
      <c r="DR988" s="33"/>
      <c r="DS988" s="33"/>
      <c r="DT988" s="33"/>
      <c r="DU988" s="33"/>
      <c r="DV988" s="33"/>
      <c r="DW988" s="33"/>
      <c r="DX988" s="33"/>
      <c r="DY988" s="33"/>
      <c r="DZ988" s="33"/>
      <c r="EA988" s="33"/>
      <c r="EB988" s="33"/>
      <c r="EC988" s="33"/>
      <c r="ED988" s="33"/>
      <c r="EE988" s="33"/>
      <c r="EF988" s="33"/>
      <c r="EG988" s="33"/>
      <c r="EH988" s="33"/>
      <c r="EI988" s="33"/>
      <c r="EJ988" s="33"/>
      <c r="EK988" s="33"/>
      <c r="EL988" s="33"/>
      <c r="EM988" s="33"/>
      <c r="EN988" s="33"/>
      <c r="EO988" s="33"/>
      <c r="EP988" s="33"/>
      <c r="EQ988" s="33"/>
      <c r="ER988" s="33"/>
      <c r="ES988" s="33"/>
      <c r="ET988" s="33"/>
      <c r="EU988" s="33"/>
      <c r="EV988" s="33"/>
      <c r="EW988" s="33"/>
      <c r="EX988" s="33"/>
      <c r="EY988" s="33"/>
      <c r="EZ988" s="33"/>
      <c r="FA988" s="33"/>
      <c r="FB988" s="33"/>
      <c r="FC988" s="33"/>
      <c r="FD988" s="33"/>
      <c r="FE988" s="33"/>
      <c r="FF988" s="33"/>
      <c r="FG988" s="33"/>
      <c r="FH988" s="33"/>
      <c r="FI988" s="33"/>
      <c r="FJ988" s="33"/>
      <c r="FK988" s="33"/>
      <c r="FL988" s="33"/>
      <c r="FM988" s="33"/>
      <c r="FN988" s="33"/>
      <c r="FO988" s="33"/>
      <c r="FP988" s="33"/>
      <c r="FQ988" s="33"/>
      <c r="FR988" s="33"/>
      <c r="FS988" s="33"/>
      <c r="FT988" s="33"/>
      <c r="FU988" s="33"/>
      <c r="FV988" s="33"/>
      <c r="FW988" s="33"/>
      <c r="FX988" s="33"/>
      <c r="FY988" s="33"/>
      <c r="FZ988" s="33"/>
      <c r="GA988" s="33"/>
      <c r="GB988" s="33"/>
      <c r="GC988" s="33"/>
      <c r="GD988" s="33"/>
      <c r="GE988" s="33"/>
      <c r="GF988" s="33"/>
      <c r="GG988" s="33"/>
      <c r="GH988" s="33"/>
      <c r="GI988" s="33"/>
      <c r="GJ988" s="33"/>
      <c r="GK988" s="33"/>
      <c r="GL988" s="33"/>
      <c r="GM988" s="33"/>
      <c r="GN988" s="33"/>
      <c r="GO988" s="33"/>
      <c r="GP988" s="33"/>
      <c r="GQ988" s="33"/>
      <c r="GR988" s="33"/>
      <c r="GS988" s="33"/>
      <c r="GT988" s="33"/>
      <c r="GU988" s="33"/>
      <c r="GV988" s="33"/>
      <c r="GW988" s="33"/>
      <c r="GX988" s="33"/>
      <c r="GY988" s="33"/>
      <c r="GZ988" s="33"/>
      <c r="HA988" s="33"/>
      <c r="HB988" s="33"/>
      <c r="HC988" s="33"/>
      <c r="HD988" s="33"/>
      <c r="HE988" s="33"/>
      <c r="HF988" s="33"/>
      <c r="HG988" s="33"/>
      <c r="HH988" s="33"/>
      <c r="HI988" s="33"/>
      <c r="HJ988" s="33"/>
      <c r="HK988" s="33"/>
      <c r="HL988" s="33"/>
      <c r="HM988" s="33"/>
      <c r="HN988" s="33"/>
      <c r="HO988" s="33"/>
      <c r="HP988" s="33"/>
      <c r="HQ988" s="33"/>
      <c r="HR988" s="33"/>
      <c r="HS988" s="33"/>
      <c r="HT988" s="33"/>
      <c r="HU988" s="33"/>
      <c r="HV988" s="33"/>
      <c r="HW988" s="33"/>
      <c r="HX988" s="33"/>
      <c r="HY988" s="33"/>
      <c r="HZ988" s="33"/>
      <c r="IA988" s="33"/>
      <c r="IB988" s="33"/>
      <c r="IC988" s="33"/>
      <c r="ID988" s="33"/>
      <c r="IE988" s="33"/>
      <c r="IF988" s="33"/>
      <c r="IG988" s="33"/>
      <c r="IH988" s="33"/>
      <c r="II988" s="33"/>
      <c r="IJ988" s="33"/>
      <c r="IK988" s="33"/>
      <c r="IL988" s="33"/>
      <c r="IM988" s="33"/>
      <c r="IN988" s="33"/>
      <c r="IO988" s="33"/>
      <c r="IP988" s="33"/>
      <c r="IQ988" s="33"/>
      <c r="IR988" s="33"/>
      <c r="IS988" s="33"/>
      <c r="IT988" s="33"/>
      <c r="IU988" s="33"/>
      <c r="IV988" s="33"/>
      <c r="IW988" s="33"/>
      <c r="IX988" s="33"/>
    </row>
    <row r="989" spans="1:258" ht="18" x14ac:dyDescent="0.25">
      <c r="A989" s="24">
        <f>LOOKUP(2,1/($A$4:$A988&lt;&gt;""),$A$4:$A988)+1</f>
        <v>981</v>
      </c>
      <c r="B989" s="25"/>
      <c r="C989" s="42"/>
      <c r="D989" s="26" t="str">
        <f ca="1">IFERROR(IF($E989="","",VLOOKUP($E989,'Currency Pairs'!$B$4:$D$1001,3,FALSE)),"")</f>
        <v/>
      </c>
      <c r="E989" s="41" t="str">
        <f ca="1">IFERROR(IF($D989="","",VLOOKUP($D989,'Currency Pairs'!$A$4:$B$1001,2,FALSE)),"")</f>
        <v/>
      </c>
      <c r="F989" s="42"/>
      <c r="G989" s="41"/>
      <c r="H989" s="41"/>
      <c r="I989" s="41"/>
      <c r="J989" s="43" t="str">
        <f t="shared" si="32"/>
        <v/>
      </c>
      <c r="K989" s="76"/>
      <c r="L989" s="41"/>
      <c r="M989" s="44"/>
      <c r="N989" s="45" t="str">
        <f>IF(OR($G989="",$L989=""),"",ROUND(IF($F989="Long",(L989-G989),(G989-L989)) * POWER(10, VLOOKUP($D989,'Currency Pairs'!$A:$C,3,FALSE)),0))</f>
        <v/>
      </c>
      <c r="O989" s="89" t="str">
        <f>IF($P989="","",(($P989+$Q989+$R989)/LOOKUP(2,1/($V$4:$V988&lt;&gt;""),$V$4:$V988)))</f>
        <v/>
      </c>
      <c r="P989" s="46"/>
      <c r="Q989" s="46"/>
      <c r="R989" s="46"/>
      <c r="S989" s="31" t="str">
        <f t="shared" si="33"/>
        <v/>
      </c>
      <c r="T989" s="63"/>
      <c r="U989" s="63"/>
      <c r="V989" s="30" t="str">
        <f>IF($P989="","",$P989+$Q989+LOOKUP(2,1/($V$4:$V988&lt;&gt;""),$V$4:$V988))</f>
        <v/>
      </c>
      <c r="W989" s="31"/>
      <c r="X989" s="31"/>
      <c r="Y989" s="32"/>
      <c r="Z989" s="32"/>
      <c r="AA989" s="32"/>
      <c r="AB989" s="32"/>
      <c r="AC989" s="32"/>
      <c r="AD989" s="32"/>
      <c r="AE989" s="32"/>
      <c r="AF989" s="32"/>
      <c r="AG989" s="32"/>
      <c r="AH989" s="32"/>
      <c r="AI989" s="32"/>
      <c r="AJ989" s="32"/>
      <c r="AK989" s="32"/>
      <c r="AL989" s="32"/>
      <c r="AM989" s="32"/>
      <c r="AN989" s="32"/>
      <c r="AO989" s="32"/>
      <c r="AP989" s="32"/>
      <c r="AQ989" s="32"/>
      <c r="AR989" s="32"/>
      <c r="AS989" s="32"/>
      <c r="AT989" s="32"/>
      <c r="AU989" s="32"/>
      <c r="AV989" s="32"/>
      <c r="AW989" s="32"/>
      <c r="AX989" s="32"/>
      <c r="AY989" s="32"/>
      <c r="AZ989" s="32"/>
      <c r="BA989" s="32"/>
      <c r="BB989" s="32"/>
      <c r="BC989" s="32"/>
      <c r="BD989" s="32"/>
      <c r="BE989" s="32"/>
      <c r="BF989" s="32"/>
      <c r="BG989" s="32"/>
      <c r="BH989" s="32"/>
      <c r="BI989" s="32"/>
      <c r="BJ989" s="32"/>
      <c r="BK989" s="32"/>
      <c r="BL989" s="32"/>
      <c r="BM989" s="32"/>
      <c r="BN989" s="32"/>
      <c r="BO989" s="32"/>
      <c r="BP989" s="32"/>
      <c r="BQ989" s="32"/>
      <c r="BR989" s="32"/>
      <c r="BS989" s="32"/>
      <c r="BT989" s="32"/>
      <c r="BU989" s="32"/>
      <c r="BV989" s="32"/>
      <c r="BW989" s="32"/>
      <c r="BX989" s="32"/>
      <c r="BY989" s="32"/>
      <c r="BZ989" s="32"/>
      <c r="CA989" s="32"/>
      <c r="CB989" s="32"/>
      <c r="CC989" s="32"/>
      <c r="CD989" s="32"/>
      <c r="CE989" s="32"/>
      <c r="CF989" s="32"/>
      <c r="CG989" s="32"/>
      <c r="CH989" s="32"/>
      <c r="CI989" s="32"/>
      <c r="CJ989" s="32"/>
      <c r="CK989" s="32"/>
      <c r="CL989" s="32"/>
      <c r="CM989" s="32"/>
      <c r="CN989" s="32"/>
      <c r="CO989" s="32"/>
      <c r="CP989" s="32"/>
      <c r="CQ989" s="32"/>
      <c r="CR989" s="32"/>
      <c r="CS989" s="32"/>
      <c r="CT989" s="32"/>
      <c r="CU989" s="32"/>
      <c r="CV989" s="32"/>
      <c r="CW989" s="32"/>
      <c r="CX989" s="32"/>
      <c r="CY989" s="32"/>
      <c r="CZ989" s="32"/>
      <c r="DA989" s="32"/>
      <c r="DB989" s="32"/>
      <c r="DC989" s="32"/>
      <c r="DD989" s="32"/>
      <c r="DE989" s="32"/>
      <c r="DF989" s="32"/>
      <c r="DG989" s="32"/>
      <c r="DH989" s="32"/>
      <c r="DI989" s="32"/>
      <c r="DJ989" s="32"/>
      <c r="DK989" s="32"/>
      <c r="DL989" s="32"/>
      <c r="DM989" s="32"/>
      <c r="DN989" s="32"/>
      <c r="DO989" s="32"/>
      <c r="DP989" s="32"/>
      <c r="DQ989" s="32"/>
      <c r="DR989" s="32"/>
      <c r="DS989" s="32"/>
      <c r="DT989" s="32"/>
      <c r="DU989" s="32"/>
      <c r="DV989" s="32"/>
      <c r="DW989" s="32"/>
      <c r="DX989" s="32"/>
      <c r="DY989" s="32"/>
      <c r="DZ989" s="32"/>
      <c r="EA989" s="32"/>
      <c r="EB989" s="32"/>
      <c r="EC989" s="32"/>
      <c r="ED989" s="32"/>
      <c r="EE989" s="32"/>
      <c r="EF989" s="32"/>
      <c r="EG989" s="32"/>
      <c r="EH989" s="32"/>
      <c r="EI989" s="32"/>
      <c r="EJ989" s="32"/>
      <c r="EK989" s="32"/>
      <c r="EL989" s="32"/>
      <c r="EM989" s="32"/>
      <c r="EN989" s="32"/>
      <c r="EO989" s="32"/>
      <c r="EP989" s="32"/>
      <c r="EQ989" s="32"/>
      <c r="ER989" s="32"/>
      <c r="ES989" s="32"/>
      <c r="ET989" s="32"/>
      <c r="EU989" s="32"/>
      <c r="EV989" s="32"/>
      <c r="EW989" s="32"/>
      <c r="EX989" s="32"/>
      <c r="EY989" s="32"/>
      <c r="EZ989" s="32"/>
      <c r="FA989" s="32"/>
      <c r="FB989" s="32"/>
      <c r="FC989" s="32"/>
      <c r="FD989" s="32"/>
      <c r="FE989" s="32"/>
      <c r="FF989" s="32"/>
      <c r="FG989" s="32"/>
      <c r="FH989" s="32"/>
      <c r="FI989" s="32"/>
      <c r="FJ989" s="32"/>
      <c r="FK989" s="32"/>
      <c r="FL989" s="32"/>
      <c r="FM989" s="32"/>
      <c r="FN989" s="32"/>
      <c r="FO989" s="32"/>
      <c r="FP989" s="32"/>
      <c r="FQ989" s="32"/>
      <c r="FR989" s="32"/>
      <c r="FS989" s="32"/>
      <c r="FT989" s="32"/>
      <c r="FU989" s="32"/>
      <c r="FV989" s="32"/>
      <c r="FW989" s="32"/>
      <c r="FX989" s="32"/>
      <c r="FY989" s="32"/>
      <c r="FZ989" s="32"/>
      <c r="GA989" s="32"/>
      <c r="GB989" s="32"/>
      <c r="GC989" s="32"/>
      <c r="GD989" s="32"/>
      <c r="GE989" s="32"/>
      <c r="GF989" s="32"/>
      <c r="GG989" s="32"/>
      <c r="GH989" s="32"/>
      <c r="GI989" s="32"/>
      <c r="GJ989" s="32"/>
      <c r="GK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</row>
    <row r="990" spans="1:258" ht="18" x14ac:dyDescent="0.25">
      <c r="A990" s="33">
        <f>LOOKUP(2,1/($A$4:$A989&lt;&gt;""),$A$4:$A989)+1</f>
        <v>982</v>
      </c>
      <c r="B990" s="34"/>
      <c r="C990" s="48"/>
      <c r="D990" s="35" t="str">
        <f ca="1">IFERROR(IF($E990="","",VLOOKUP($E990,'Currency Pairs'!$B$4:$D$1001,3,FALSE)),"")</f>
        <v/>
      </c>
      <c r="E990" s="47" t="str">
        <f ca="1">IFERROR(IF($D990="","",VLOOKUP($D990,'Currency Pairs'!$A$4:$B$1001,2,FALSE)),"")</f>
        <v/>
      </c>
      <c r="F990" s="48"/>
      <c r="G990" s="47"/>
      <c r="H990" s="47"/>
      <c r="I990" s="47"/>
      <c r="J990" s="49" t="str">
        <f t="shared" si="32"/>
        <v/>
      </c>
      <c r="K990" s="77"/>
      <c r="L990" s="47"/>
      <c r="M990" s="50"/>
      <c r="N990" s="51" t="str">
        <f>IF(OR($G990="",$L990=""),"",ROUND(IF($F990="Long",(L990-G990),(G990-L990)) * POWER(10, VLOOKUP($D990,'Currency Pairs'!$A:$C,3,FALSE)),0))</f>
        <v/>
      </c>
      <c r="O990" s="93" t="str">
        <f>IF($P990="","",(($P990+$Q990+$R990)/LOOKUP(2,1/($V$4:$V989&lt;&gt;""),$V$4:$V989)))</f>
        <v/>
      </c>
      <c r="P990" s="52"/>
      <c r="Q990" s="52"/>
      <c r="R990" s="52"/>
      <c r="S990" s="40" t="str">
        <f t="shared" si="33"/>
        <v/>
      </c>
      <c r="T990" s="64"/>
      <c r="U990" s="64"/>
      <c r="V990" s="39" t="str">
        <f>IF($P990="","",$P990+$Q990+LOOKUP(2,1/($V$4:$V989&lt;&gt;""),$V$4:$V989))</f>
        <v/>
      </c>
      <c r="W990" s="40"/>
      <c r="X990" s="40"/>
      <c r="Y990" s="33"/>
      <c r="Z990" s="33"/>
      <c r="AA990" s="33"/>
      <c r="AB990" s="33"/>
      <c r="AC990" s="33"/>
      <c r="AD990" s="33"/>
      <c r="AE990" s="33"/>
      <c r="AF990" s="33"/>
      <c r="AG990" s="33"/>
      <c r="AH990" s="33"/>
      <c r="AI990" s="33"/>
      <c r="AJ990" s="33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  <c r="CY990" s="33"/>
      <c r="CZ990" s="33"/>
      <c r="DA990" s="33"/>
      <c r="DB990" s="33"/>
      <c r="DC990" s="33"/>
      <c r="DD990" s="33"/>
      <c r="DE990" s="33"/>
      <c r="DF990" s="33"/>
      <c r="DG990" s="33"/>
      <c r="DH990" s="33"/>
      <c r="DI990" s="33"/>
      <c r="DJ990" s="33"/>
      <c r="DK990" s="33"/>
      <c r="DL990" s="33"/>
      <c r="DM990" s="33"/>
      <c r="DN990" s="33"/>
      <c r="DO990" s="33"/>
      <c r="DP990" s="33"/>
      <c r="DQ990" s="33"/>
      <c r="DR990" s="33"/>
      <c r="DS990" s="33"/>
      <c r="DT990" s="33"/>
      <c r="DU990" s="33"/>
      <c r="DV990" s="33"/>
      <c r="DW990" s="33"/>
      <c r="DX990" s="33"/>
      <c r="DY990" s="33"/>
      <c r="DZ990" s="33"/>
      <c r="EA990" s="33"/>
      <c r="EB990" s="33"/>
      <c r="EC990" s="33"/>
      <c r="ED990" s="33"/>
      <c r="EE990" s="33"/>
      <c r="EF990" s="33"/>
      <c r="EG990" s="33"/>
      <c r="EH990" s="33"/>
      <c r="EI990" s="33"/>
      <c r="EJ990" s="33"/>
      <c r="EK990" s="33"/>
      <c r="EL990" s="33"/>
      <c r="EM990" s="33"/>
      <c r="EN990" s="33"/>
      <c r="EO990" s="33"/>
      <c r="EP990" s="33"/>
      <c r="EQ990" s="33"/>
      <c r="ER990" s="33"/>
      <c r="ES990" s="33"/>
      <c r="ET990" s="33"/>
      <c r="EU990" s="33"/>
      <c r="EV990" s="33"/>
      <c r="EW990" s="33"/>
      <c r="EX990" s="33"/>
      <c r="EY990" s="33"/>
      <c r="EZ990" s="33"/>
      <c r="FA990" s="33"/>
      <c r="FB990" s="33"/>
      <c r="FC990" s="33"/>
      <c r="FD990" s="33"/>
      <c r="FE990" s="33"/>
      <c r="FF990" s="33"/>
      <c r="FG990" s="33"/>
      <c r="FH990" s="33"/>
      <c r="FI990" s="33"/>
      <c r="FJ990" s="33"/>
      <c r="FK990" s="33"/>
      <c r="FL990" s="33"/>
      <c r="FM990" s="33"/>
      <c r="FN990" s="33"/>
      <c r="FO990" s="33"/>
      <c r="FP990" s="33"/>
      <c r="FQ990" s="33"/>
      <c r="FR990" s="33"/>
      <c r="FS990" s="33"/>
      <c r="FT990" s="33"/>
      <c r="FU990" s="33"/>
      <c r="FV990" s="33"/>
      <c r="FW990" s="33"/>
      <c r="FX990" s="33"/>
      <c r="FY990" s="33"/>
      <c r="FZ990" s="33"/>
      <c r="GA990" s="33"/>
      <c r="GB990" s="33"/>
      <c r="GC990" s="33"/>
      <c r="GD990" s="33"/>
      <c r="GE990" s="33"/>
      <c r="GF990" s="33"/>
      <c r="GG990" s="33"/>
      <c r="GH990" s="33"/>
      <c r="GI990" s="33"/>
      <c r="GJ990" s="33"/>
      <c r="GK990" s="33"/>
      <c r="GL990" s="33"/>
      <c r="GM990" s="33"/>
      <c r="GN990" s="33"/>
      <c r="GO990" s="33"/>
      <c r="GP990" s="33"/>
      <c r="GQ990" s="33"/>
      <c r="GR990" s="33"/>
      <c r="GS990" s="33"/>
      <c r="GT990" s="33"/>
      <c r="GU990" s="33"/>
      <c r="GV990" s="33"/>
      <c r="GW990" s="33"/>
      <c r="GX990" s="33"/>
      <c r="GY990" s="33"/>
      <c r="GZ990" s="33"/>
      <c r="HA990" s="33"/>
      <c r="HB990" s="33"/>
      <c r="HC990" s="33"/>
      <c r="HD990" s="33"/>
      <c r="HE990" s="33"/>
      <c r="HF990" s="33"/>
      <c r="HG990" s="33"/>
      <c r="HH990" s="33"/>
      <c r="HI990" s="33"/>
      <c r="HJ990" s="33"/>
      <c r="HK990" s="33"/>
      <c r="HL990" s="33"/>
      <c r="HM990" s="33"/>
      <c r="HN990" s="33"/>
      <c r="HO990" s="33"/>
      <c r="HP990" s="33"/>
      <c r="HQ990" s="33"/>
      <c r="HR990" s="33"/>
      <c r="HS990" s="33"/>
      <c r="HT990" s="33"/>
      <c r="HU990" s="33"/>
      <c r="HV990" s="33"/>
      <c r="HW990" s="33"/>
      <c r="HX990" s="33"/>
      <c r="HY990" s="33"/>
      <c r="HZ990" s="33"/>
      <c r="IA990" s="33"/>
      <c r="IB990" s="33"/>
      <c r="IC990" s="33"/>
      <c r="ID990" s="33"/>
      <c r="IE990" s="33"/>
      <c r="IF990" s="33"/>
      <c r="IG990" s="33"/>
      <c r="IH990" s="33"/>
      <c r="II990" s="33"/>
      <c r="IJ990" s="33"/>
      <c r="IK990" s="33"/>
      <c r="IL990" s="33"/>
      <c r="IM990" s="33"/>
      <c r="IN990" s="33"/>
      <c r="IO990" s="33"/>
      <c r="IP990" s="33"/>
      <c r="IQ990" s="33"/>
      <c r="IR990" s="33"/>
      <c r="IS990" s="33"/>
      <c r="IT990" s="33"/>
      <c r="IU990" s="33"/>
      <c r="IV990" s="33"/>
      <c r="IW990" s="33"/>
      <c r="IX990" s="33"/>
    </row>
    <row r="991" spans="1:258" ht="18" x14ac:dyDescent="0.25">
      <c r="A991" s="24">
        <f>LOOKUP(2,1/($A$4:$A990&lt;&gt;""),$A$4:$A990)+1</f>
        <v>983</v>
      </c>
      <c r="B991" s="25"/>
      <c r="C991" s="42"/>
      <c r="D991" s="26" t="str">
        <f ca="1">IFERROR(IF($E991="","",VLOOKUP($E991,'Currency Pairs'!$B$4:$D$1001,3,FALSE)),"")</f>
        <v/>
      </c>
      <c r="E991" s="41" t="str">
        <f ca="1">IFERROR(IF($D991="","",VLOOKUP($D991,'Currency Pairs'!$A$4:$B$1001,2,FALSE)),"")</f>
        <v/>
      </c>
      <c r="F991" s="42"/>
      <c r="G991" s="41"/>
      <c r="H991" s="41"/>
      <c r="I991" s="41"/>
      <c r="J991" s="43" t="str">
        <f t="shared" si="32"/>
        <v/>
      </c>
      <c r="K991" s="76"/>
      <c r="L991" s="41"/>
      <c r="M991" s="44"/>
      <c r="N991" s="45" t="str">
        <f>IF(OR($G991="",$L991=""),"",ROUND(IF($F991="Long",(L991-G991),(G991-L991)) * POWER(10, VLOOKUP($D991,'Currency Pairs'!$A:$C,3,FALSE)),0))</f>
        <v/>
      </c>
      <c r="O991" s="89" t="str">
        <f>IF($P991="","",(($P991+$Q991+$R991)/LOOKUP(2,1/($V$4:$V990&lt;&gt;""),$V$4:$V990)))</f>
        <v/>
      </c>
      <c r="P991" s="46"/>
      <c r="Q991" s="46"/>
      <c r="R991" s="46"/>
      <c r="S991" s="31" t="str">
        <f t="shared" si="33"/>
        <v/>
      </c>
      <c r="T991" s="63"/>
      <c r="U991" s="63"/>
      <c r="V991" s="30" t="str">
        <f>IF($P991="","",$P991+$Q991+LOOKUP(2,1/($V$4:$V990&lt;&gt;""),$V$4:$V990))</f>
        <v/>
      </c>
      <c r="W991" s="31"/>
      <c r="X991" s="31"/>
      <c r="Y991" s="32"/>
      <c r="Z991" s="32"/>
      <c r="AA991" s="32"/>
      <c r="AB991" s="32"/>
      <c r="AC991" s="32"/>
      <c r="AD991" s="32"/>
      <c r="AE991" s="32"/>
      <c r="AF991" s="32"/>
      <c r="AG991" s="32"/>
      <c r="AH991" s="32"/>
      <c r="AI991" s="32"/>
      <c r="AJ991" s="32"/>
      <c r="AK991" s="32"/>
      <c r="AL991" s="32"/>
      <c r="AM991" s="32"/>
      <c r="AN991" s="32"/>
      <c r="AO991" s="32"/>
      <c r="AP991" s="32"/>
      <c r="AQ991" s="32"/>
      <c r="AR991" s="32"/>
      <c r="AS991" s="32"/>
      <c r="AT991" s="32"/>
      <c r="AU991" s="32"/>
      <c r="AV991" s="32"/>
      <c r="AW991" s="32"/>
      <c r="AX991" s="32"/>
      <c r="AY991" s="32"/>
      <c r="AZ991" s="32"/>
      <c r="BA991" s="32"/>
      <c r="BB991" s="32"/>
      <c r="BC991" s="32"/>
      <c r="BD991" s="32"/>
      <c r="BE991" s="32"/>
      <c r="BF991" s="32"/>
      <c r="BG991" s="32"/>
      <c r="BH991" s="32"/>
      <c r="BI991" s="32"/>
      <c r="BJ991" s="32"/>
      <c r="BK991" s="32"/>
      <c r="BL991" s="32"/>
      <c r="BM991" s="32"/>
      <c r="BN991" s="32"/>
      <c r="BO991" s="32"/>
      <c r="BP991" s="32"/>
      <c r="BQ991" s="32"/>
      <c r="BR991" s="32"/>
      <c r="BS991" s="32"/>
      <c r="BT991" s="32"/>
      <c r="BU991" s="32"/>
      <c r="BV991" s="32"/>
      <c r="BW991" s="32"/>
      <c r="BX991" s="32"/>
      <c r="BY991" s="32"/>
      <c r="BZ991" s="32"/>
      <c r="CA991" s="32"/>
      <c r="CB991" s="32"/>
      <c r="CC991" s="32"/>
      <c r="CD991" s="32"/>
      <c r="CE991" s="32"/>
      <c r="CF991" s="32"/>
      <c r="CG991" s="32"/>
      <c r="CH991" s="32"/>
      <c r="CI991" s="32"/>
      <c r="CJ991" s="32"/>
      <c r="CK991" s="32"/>
      <c r="CL991" s="32"/>
      <c r="CM991" s="32"/>
      <c r="CN991" s="32"/>
      <c r="CO991" s="32"/>
      <c r="CP991" s="32"/>
      <c r="CQ991" s="32"/>
      <c r="CR991" s="32"/>
      <c r="CS991" s="32"/>
      <c r="CT991" s="32"/>
      <c r="CU991" s="32"/>
      <c r="CV991" s="32"/>
      <c r="CW991" s="32"/>
      <c r="CX991" s="32"/>
      <c r="CY991" s="32"/>
      <c r="CZ991" s="32"/>
      <c r="DA991" s="32"/>
      <c r="DB991" s="32"/>
      <c r="DC991" s="32"/>
      <c r="DD991" s="32"/>
      <c r="DE991" s="32"/>
      <c r="DF991" s="32"/>
      <c r="DG991" s="32"/>
      <c r="DH991" s="32"/>
      <c r="DI991" s="32"/>
      <c r="DJ991" s="32"/>
      <c r="DK991" s="32"/>
      <c r="DL991" s="32"/>
      <c r="DM991" s="32"/>
      <c r="DN991" s="32"/>
      <c r="DO991" s="32"/>
      <c r="DP991" s="32"/>
      <c r="DQ991" s="32"/>
      <c r="DR991" s="32"/>
      <c r="DS991" s="32"/>
      <c r="DT991" s="32"/>
      <c r="DU991" s="32"/>
      <c r="DV991" s="32"/>
      <c r="DW991" s="32"/>
      <c r="DX991" s="32"/>
      <c r="DY991" s="32"/>
      <c r="DZ991" s="32"/>
      <c r="EA991" s="32"/>
      <c r="EB991" s="32"/>
      <c r="EC991" s="32"/>
      <c r="ED991" s="32"/>
      <c r="EE991" s="32"/>
      <c r="EF991" s="32"/>
      <c r="EG991" s="32"/>
      <c r="EH991" s="32"/>
      <c r="EI991" s="32"/>
      <c r="EJ991" s="32"/>
      <c r="EK991" s="32"/>
      <c r="EL991" s="32"/>
      <c r="EM991" s="32"/>
      <c r="EN991" s="32"/>
      <c r="EO991" s="32"/>
      <c r="EP991" s="32"/>
      <c r="EQ991" s="32"/>
      <c r="ER991" s="32"/>
      <c r="ES991" s="32"/>
      <c r="ET991" s="32"/>
      <c r="EU991" s="32"/>
      <c r="EV991" s="32"/>
      <c r="EW991" s="32"/>
      <c r="EX991" s="32"/>
      <c r="EY991" s="32"/>
      <c r="EZ991" s="32"/>
      <c r="FA991" s="32"/>
      <c r="FB991" s="32"/>
      <c r="FC991" s="32"/>
      <c r="FD991" s="32"/>
      <c r="FE991" s="32"/>
      <c r="FF991" s="32"/>
      <c r="FG991" s="32"/>
      <c r="FH991" s="32"/>
      <c r="FI991" s="32"/>
      <c r="FJ991" s="32"/>
      <c r="FK991" s="32"/>
      <c r="FL991" s="32"/>
      <c r="FM991" s="32"/>
      <c r="FN991" s="32"/>
      <c r="FO991" s="32"/>
      <c r="FP991" s="32"/>
      <c r="FQ991" s="32"/>
      <c r="FR991" s="32"/>
      <c r="FS991" s="32"/>
      <c r="FT991" s="32"/>
      <c r="FU991" s="32"/>
      <c r="FV991" s="32"/>
      <c r="FW991" s="32"/>
      <c r="FX991" s="32"/>
      <c r="FY991" s="32"/>
      <c r="FZ991" s="32"/>
      <c r="GA991" s="32"/>
      <c r="GB991" s="32"/>
      <c r="GC991" s="32"/>
      <c r="GD991" s="32"/>
      <c r="GE991" s="32"/>
      <c r="GF991" s="32"/>
      <c r="GG991" s="32"/>
      <c r="GH991" s="32"/>
      <c r="GI991" s="32"/>
      <c r="GJ991" s="32"/>
      <c r="GK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</row>
    <row r="992" spans="1:258" ht="18" x14ac:dyDescent="0.25">
      <c r="A992" s="33">
        <f>LOOKUP(2,1/($A$4:$A991&lt;&gt;""),$A$4:$A991)+1</f>
        <v>984</v>
      </c>
      <c r="B992" s="34"/>
      <c r="C992" s="48"/>
      <c r="D992" s="35" t="str">
        <f ca="1">IFERROR(IF($E992="","",VLOOKUP($E992,'Currency Pairs'!$B$4:$D$1001,3,FALSE)),"")</f>
        <v/>
      </c>
      <c r="E992" s="47" t="str">
        <f ca="1">IFERROR(IF($D992="","",VLOOKUP($D992,'Currency Pairs'!$A$4:$B$1001,2,FALSE)),"")</f>
        <v/>
      </c>
      <c r="F992" s="48"/>
      <c r="G992" s="47"/>
      <c r="H992" s="47"/>
      <c r="I992" s="47"/>
      <c r="J992" s="49" t="str">
        <f t="shared" si="32"/>
        <v/>
      </c>
      <c r="K992" s="77"/>
      <c r="L992" s="47"/>
      <c r="M992" s="50"/>
      <c r="N992" s="51" t="str">
        <f>IF(OR($G992="",$L992=""),"",ROUND(IF($F992="Long",(L992-G992),(G992-L992)) * POWER(10, VLOOKUP($D992,'Currency Pairs'!$A:$C,3,FALSE)),0))</f>
        <v/>
      </c>
      <c r="O992" s="93" t="str">
        <f>IF($P992="","",(($P992+$Q992+$R992)/LOOKUP(2,1/($V$4:$V991&lt;&gt;""),$V$4:$V991)))</f>
        <v/>
      </c>
      <c r="P992" s="52"/>
      <c r="Q992" s="52"/>
      <c r="R992" s="52"/>
      <c r="S992" s="40" t="str">
        <f t="shared" si="33"/>
        <v/>
      </c>
      <c r="T992" s="64"/>
      <c r="U992" s="64"/>
      <c r="V992" s="39" t="str">
        <f>IF($P992="","",$P992+$Q992+LOOKUP(2,1/($V$4:$V991&lt;&gt;""),$V$4:$V991))</f>
        <v/>
      </c>
      <c r="W992" s="40"/>
      <c r="X992" s="40"/>
      <c r="Y992" s="33"/>
      <c r="Z992" s="33"/>
      <c r="AA992" s="33"/>
      <c r="AB992" s="33"/>
      <c r="AC992" s="33"/>
      <c r="AD992" s="33"/>
      <c r="AE992" s="33"/>
      <c r="AF992" s="33"/>
      <c r="AG992" s="33"/>
      <c r="AH992" s="33"/>
      <c r="AI992" s="33"/>
      <c r="AJ992" s="33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  <c r="CY992" s="33"/>
      <c r="CZ992" s="33"/>
      <c r="DA992" s="33"/>
      <c r="DB992" s="33"/>
      <c r="DC992" s="33"/>
      <c r="DD992" s="33"/>
      <c r="DE992" s="33"/>
      <c r="DF992" s="33"/>
      <c r="DG992" s="33"/>
      <c r="DH992" s="33"/>
      <c r="DI992" s="33"/>
      <c r="DJ992" s="33"/>
      <c r="DK992" s="33"/>
      <c r="DL992" s="33"/>
      <c r="DM992" s="33"/>
      <c r="DN992" s="33"/>
      <c r="DO992" s="33"/>
      <c r="DP992" s="33"/>
      <c r="DQ992" s="33"/>
      <c r="DR992" s="33"/>
      <c r="DS992" s="33"/>
      <c r="DT992" s="33"/>
      <c r="DU992" s="33"/>
      <c r="DV992" s="33"/>
      <c r="DW992" s="33"/>
      <c r="DX992" s="33"/>
      <c r="DY992" s="33"/>
      <c r="DZ992" s="33"/>
      <c r="EA992" s="33"/>
      <c r="EB992" s="33"/>
      <c r="EC992" s="33"/>
      <c r="ED992" s="33"/>
      <c r="EE992" s="33"/>
      <c r="EF992" s="33"/>
      <c r="EG992" s="33"/>
      <c r="EH992" s="33"/>
      <c r="EI992" s="33"/>
      <c r="EJ992" s="33"/>
      <c r="EK992" s="33"/>
      <c r="EL992" s="33"/>
      <c r="EM992" s="33"/>
      <c r="EN992" s="33"/>
      <c r="EO992" s="33"/>
      <c r="EP992" s="33"/>
      <c r="EQ992" s="33"/>
      <c r="ER992" s="33"/>
      <c r="ES992" s="33"/>
      <c r="ET992" s="33"/>
      <c r="EU992" s="33"/>
      <c r="EV992" s="33"/>
      <c r="EW992" s="33"/>
      <c r="EX992" s="33"/>
      <c r="EY992" s="33"/>
      <c r="EZ992" s="33"/>
      <c r="FA992" s="33"/>
      <c r="FB992" s="33"/>
      <c r="FC992" s="33"/>
      <c r="FD992" s="33"/>
      <c r="FE992" s="33"/>
      <c r="FF992" s="33"/>
      <c r="FG992" s="33"/>
      <c r="FH992" s="33"/>
      <c r="FI992" s="33"/>
      <c r="FJ992" s="33"/>
      <c r="FK992" s="33"/>
      <c r="FL992" s="33"/>
      <c r="FM992" s="33"/>
      <c r="FN992" s="33"/>
      <c r="FO992" s="33"/>
      <c r="FP992" s="33"/>
      <c r="FQ992" s="33"/>
      <c r="FR992" s="33"/>
      <c r="FS992" s="33"/>
      <c r="FT992" s="33"/>
      <c r="FU992" s="33"/>
      <c r="FV992" s="33"/>
      <c r="FW992" s="33"/>
      <c r="FX992" s="33"/>
      <c r="FY992" s="33"/>
      <c r="FZ992" s="33"/>
      <c r="GA992" s="33"/>
      <c r="GB992" s="33"/>
      <c r="GC992" s="33"/>
      <c r="GD992" s="33"/>
      <c r="GE992" s="33"/>
      <c r="GF992" s="33"/>
      <c r="GG992" s="33"/>
      <c r="GH992" s="33"/>
      <c r="GI992" s="33"/>
      <c r="GJ992" s="33"/>
      <c r="GK992" s="33"/>
      <c r="GL992" s="33"/>
      <c r="GM992" s="33"/>
      <c r="GN992" s="33"/>
      <c r="GO992" s="33"/>
      <c r="GP992" s="33"/>
      <c r="GQ992" s="33"/>
      <c r="GR992" s="33"/>
      <c r="GS992" s="33"/>
      <c r="GT992" s="33"/>
      <c r="GU992" s="33"/>
      <c r="GV992" s="33"/>
      <c r="GW992" s="33"/>
      <c r="GX992" s="33"/>
      <c r="GY992" s="33"/>
      <c r="GZ992" s="33"/>
      <c r="HA992" s="33"/>
      <c r="HB992" s="33"/>
      <c r="HC992" s="33"/>
      <c r="HD992" s="33"/>
      <c r="HE992" s="33"/>
      <c r="HF992" s="33"/>
      <c r="HG992" s="33"/>
      <c r="HH992" s="33"/>
      <c r="HI992" s="33"/>
      <c r="HJ992" s="33"/>
      <c r="HK992" s="33"/>
      <c r="HL992" s="33"/>
      <c r="HM992" s="33"/>
      <c r="HN992" s="33"/>
      <c r="HO992" s="33"/>
      <c r="HP992" s="33"/>
      <c r="HQ992" s="33"/>
      <c r="HR992" s="33"/>
      <c r="HS992" s="33"/>
      <c r="HT992" s="33"/>
      <c r="HU992" s="33"/>
      <c r="HV992" s="33"/>
      <c r="HW992" s="33"/>
      <c r="HX992" s="33"/>
      <c r="HY992" s="33"/>
      <c r="HZ992" s="33"/>
      <c r="IA992" s="33"/>
      <c r="IB992" s="33"/>
      <c r="IC992" s="33"/>
      <c r="ID992" s="33"/>
      <c r="IE992" s="33"/>
      <c r="IF992" s="33"/>
      <c r="IG992" s="33"/>
      <c r="IH992" s="33"/>
      <c r="II992" s="33"/>
      <c r="IJ992" s="33"/>
      <c r="IK992" s="33"/>
      <c r="IL992" s="33"/>
      <c r="IM992" s="33"/>
      <c r="IN992" s="33"/>
      <c r="IO992" s="33"/>
      <c r="IP992" s="33"/>
      <c r="IQ992" s="33"/>
      <c r="IR992" s="33"/>
      <c r="IS992" s="33"/>
      <c r="IT992" s="33"/>
      <c r="IU992" s="33"/>
      <c r="IV992" s="33"/>
      <c r="IW992" s="33"/>
      <c r="IX992" s="33"/>
    </row>
    <row r="993" spans="1:258" ht="18" x14ac:dyDescent="0.25">
      <c r="A993" s="24">
        <f>LOOKUP(2,1/($A$4:$A992&lt;&gt;""),$A$4:$A992)+1</f>
        <v>985</v>
      </c>
      <c r="B993" s="25"/>
      <c r="C993" s="42"/>
      <c r="D993" s="26" t="str">
        <f ca="1">IFERROR(IF($E993="","",VLOOKUP($E993,'Currency Pairs'!$B$4:$D$1001,3,FALSE)),"")</f>
        <v/>
      </c>
      <c r="E993" s="41" t="str">
        <f ca="1">IFERROR(IF($D993="","",VLOOKUP($D993,'Currency Pairs'!$A$4:$B$1001,2,FALSE)),"")</f>
        <v/>
      </c>
      <c r="F993" s="42"/>
      <c r="G993" s="41"/>
      <c r="H993" s="41"/>
      <c r="I993" s="41"/>
      <c r="J993" s="43" t="str">
        <f t="shared" si="32"/>
        <v/>
      </c>
      <c r="K993" s="76"/>
      <c r="L993" s="41"/>
      <c r="M993" s="44"/>
      <c r="N993" s="45" t="str">
        <f>IF(OR($G993="",$L993=""),"",ROUND(IF($F993="Long",(L993-G993),(G993-L993)) * POWER(10, VLOOKUP($D993,'Currency Pairs'!$A:$C,3,FALSE)),0))</f>
        <v/>
      </c>
      <c r="O993" s="89" t="str">
        <f>IF($P993="","",(($P993+$Q993+$R993)/LOOKUP(2,1/($V$4:$V992&lt;&gt;""),$V$4:$V992)))</f>
        <v/>
      </c>
      <c r="P993" s="46"/>
      <c r="Q993" s="46"/>
      <c r="R993" s="46"/>
      <c r="S993" s="31" t="str">
        <f t="shared" si="33"/>
        <v/>
      </c>
      <c r="T993" s="63"/>
      <c r="U993" s="63"/>
      <c r="V993" s="30" t="str">
        <f>IF($P993="","",$P993+$Q993+LOOKUP(2,1/($V$4:$V992&lt;&gt;""),$V$4:$V992))</f>
        <v/>
      </c>
      <c r="W993" s="31"/>
      <c r="X993" s="31"/>
      <c r="Y993" s="32"/>
      <c r="Z993" s="32"/>
      <c r="AA993" s="32"/>
      <c r="AB993" s="32"/>
      <c r="AC993" s="32"/>
      <c r="AD993" s="32"/>
      <c r="AE993" s="32"/>
      <c r="AF993" s="32"/>
      <c r="AG993" s="32"/>
      <c r="AH993" s="32"/>
      <c r="AI993" s="32"/>
      <c r="AJ993" s="32"/>
      <c r="AK993" s="32"/>
      <c r="AL993" s="32"/>
      <c r="AM993" s="32"/>
      <c r="AN993" s="32"/>
      <c r="AO993" s="32"/>
      <c r="AP993" s="32"/>
      <c r="AQ993" s="32"/>
      <c r="AR993" s="32"/>
      <c r="AS993" s="32"/>
      <c r="AT993" s="32"/>
      <c r="AU993" s="32"/>
      <c r="AV993" s="32"/>
      <c r="AW993" s="32"/>
      <c r="AX993" s="32"/>
      <c r="AY993" s="32"/>
      <c r="AZ993" s="32"/>
      <c r="BA993" s="32"/>
      <c r="BB993" s="32"/>
      <c r="BC993" s="32"/>
      <c r="BD993" s="32"/>
      <c r="BE993" s="32"/>
      <c r="BF993" s="32"/>
      <c r="BG993" s="32"/>
      <c r="BH993" s="32"/>
      <c r="BI993" s="32"/>
      <c r="BJ993" s="32"/>
      <c r="BK993" s="32"/>
      <c r="BL993" s="32"/>
      <c r="BM993" s="32"/>
      <c r="BN993" s="32"/>
      <c r="BO993" s="32"/>
      <c r="BP993" s="32"/>
      <c r="BQ993" s="32"/>
      <c r="BR993" s="32"/>
      <c r="BS993" s="32"/>
      <c r="BT993" s="32"/>
      <c r="BU993" s="32"/>
      <c r="BV993" s="32"/>
      <c r="BW993" s="32"/>
      <c r="BX993" s="32"/>
      <c r="BY993" s="32"/>
      <c r="BZ993" s="32"/>
      <c r="CA993" s="32"/>
      <c r="CB993" s="32"/>
      <c r="CC993" s="32"/>
      <c r="CD993" s="32"/>
      <c r="CE993" s="32"/>
      <c r="CF993" s="32"/>
      <c r="CG993" s="32"/>
      <c r="CH993" s="32"/>
      <c r="CI993" s="32"/>
      <c r="CJ993" s="32"/>
      <c r="CK993" s="32"/>
      <c r="CL993" s="32"/>
      <c r="CM993" s="32"/>
      <c r="CN993" s="32"/>
      <c r="CO993" s="32"/>
      <c r="CP993" s="32"/>
      <c r="CQ993" s="32"/>
      <c r="CR993" s="32"/>
      <c r="CS993" s="32"/>
      <c r="CT993" s="32"/>
      <c r="CU993" s="32"/>
      <c r="CV993" s="32"/>
      <c r="CW993" s="32"/>
      <c r="CX993" s="32"/>
      <c r="CY993" s="32"/>
      <c r="CZ993" s="32"/>
      <c r="DA993" s="32"/>
      <c r="DB993" s="32"/>
      <c r="DC993" s="32"/>
      <c r="DD993" s="32"/>
      <c r="DE993" s="32"/>
      <c r="DF993" s="32"/>
      <c r="DG993" s="32"/>
      <c r="DH993" s="32"/>
      <c r="DI993" s="32"/>
      <c r="DJ993" s="32"/>
      <c r="DK993" s="32"/>
      <c r="DL993" s="32"/>
      <c r="DM993" s="32"/>
      <c r="DN993" s="32"/>
      <c r="DO993" s="32"/>
      <c r="DP993" s="32"/>
      <c r="DQ993" s="32"/>
      <c r="DR993" s="32"/>
      <c r="DS993" s="32"/>
      <c r="DT993" s="32"/>
      <c r="DU993" s="32"/>
      <c r="DV993" s="32"/>
      <c r="DW993" s="32"/>
      <c r="DX993" s="32"/>
      <c r="DY993" s="32"/>
      <c r="DZ993" s="32"/>
      <c r="EA993" s="32"/>
      <c r="EB993" s="32"/>
      <c r="EC993" s="32"/>
      <c r="ED993" s="32"/>
      <c r="EE993" s="32"/>
      <c r="EF993" s="32"/>
      <c r="EG993" s="32"/>
      <c r="EH993" s="32"/>
      <c r="EI993" s="32"/>
      <c r="EJ993" s="32"/>
      <c r="EK993" s="32"/>
      <c r="EL993" s="32"/>
      <c r="EM993" s="32"/>
      <c r="EN993" s="32"/>
      <c r="EO993" s="32"/>
      <c r="EP993" s="32"/>
      <c r="EQ993" s="32"/>
      <c r="ER993" s="32"/>
      <c r="ES993" s="32"/>
      <c r="ET993" s="32"/>
      <c r="EU993" s="32"/>
      <c r="EV993" s="32"/>
      <c r="EW993" s="32"/>
      <c r="EX993" s="32"/>
      <c r="EY993" s="32"/>
      <c r="EZ993" s="32"/>
      <c r="FA993" s="32"/>
      <c r="FB993" s="32"/>
      <c r="FC993" s="32"/>
      <c r="FD993" s="32"/>
      <c r="FE993" s="32"/>
      <c r="FF993" s="32"/>
      <c r="FG993" s="32"/>
      <c r="FH993" s="32"/>
      <c r="FI993" s="32"/>
      <c r="FJ993" s="32"/>
      <c r="FK993" s="32"/>
      <c r="FL993" s="32"/>
      <c r="FM993" s="32"/>
      <c r="FN993" s="32"/>
      <c r="FO993" s="32"/>
      <c r="FP993" s="32"/>
      <c r="FQ993" s="32"/>
      <c r="FR993" s="32"/>
      <c r="FS993" s="32"/>
      <c r="FT993" s="32"/>
      <c r="FU993" s="32"/>
      <c r="FV993" s="32"/>
      <c r="FW993" s="32"/>
      <c r="FX993" s="32"/>
      <c r="FY993" s="32"/>
      <c r="FZ993" s="32"/>
      <c r="GA993" s="32"/>
      <c r="GB993" s="32"/>
      <c r="GC993" s="32"/>
      <c r="GD993" s="32"/>
      <c r="GE993" s="32"/>
      <c r="GF993" s="32"/>
      <c r="GG993" s="32"/>
      <c r="GH993" s="32"/>
      <c r="GI993" s="32"/>
      <c r="GJ993" s="32"/>
      <c r="GK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</row>
    <row r="994" spans="1:258" ht="18" x14ac:dyDescent="0.25">
      <c r="A994" s="33">
        <f>LOOKUP(2,1/($A$4:$A993&lt;&gt;""),$A$4:$A993)+1</f>
        <v>986</v>
      </c>
      <c r="B994" s="34"/>
      <c r="C994" s="48"/>
      <c r="D994" s="35" t="str">
        <f ca="1">IFERROR(IF($E994="","",VLOOKUP($E994,'Currency Pairs'!$B$4:$D$1001,3,FALSE)),"")</f>
        <v/>
      </c>
      <c r="E994" s="47" t="str">
        <f ca="1">IFERROR(IF($D994="","",VLOOKUP($D994,'Currency Pairs'!$A$4:$B$1001,2,FALSE)),"")</f>
        <v/>
      </c>
      <c r="F994" s="48"/>
      <c r="G994" s="47"/>
      <c r="H994" s="47"/>
      <c r="I994" s="47"/>
      <c r="J994" s="49" t="str">
        <f t="shared" si="32"/>
        <v/>
      </c>
      <c r="K994" s="77"/>
      <c r="L994" s="47"/>
      <c r="M994" s="50"/>
      <c r="N994" s="51" t="str">
        <f>IF(OR($G994="",$L994=""),"",ROUND(IF($F994="Long",(L994-G994),(G994-L994)) * POWER(10, VLOOKUP($D994,'Currency Pairs'!$A:$C,3,FALSE)),0))</f>
        <v/>
      </c>
      <c r="O994" s="93" t="str">
        <f>IF($P994="","",(($P994+$Q994+$R994)/LOOKUP(2,1/($V$4:$V993&lt;&gt;""),$V$4:$V993)))</f>
        <v/>
      </c>
      <c r="P994" s="52"/>
      <c r="Q994" s="52"/>
      <c r="R994" s="52"/>
      <c r="S994" s="40" t="str">
        <f t="shared" si="33"/>
        <v/>
      </c>
      <c r="T994" s="64"/>
      <c r="U994" s="64"/>
      <c r="V994" s="39" t="str">
        <f>IF($P994="","",$P994+$Q994+LOOKUP(2,1/($V$4:$V993&lt;&gt;""),$V$4:$V993))</f>
        <v/>
      </c>
      <c r="W994" s="40"/>
      <c r="X994" s="40"/>
      <c r="Y994" s="33"/>
      <c r="Z994" s="33"/>
      <c r="AA994" s="33"/>
      <c r="AB994" s="33"/>
      <c r="AC994" s="33"/>
      <c r="AD994" s="33"/>
      <c r="AE994" s="33"/>
      <c r="AF994" s="33"/>
      <c r="AG994" s="33"/>
      <c r="AH994" s="33"/>
      <c r="AI994" s="33"/>
      <c r="AJ994" s="33"/>
      <c r="AK994" s="33"/>
      <c r="AL994" s="33"/>
      <c r="AM994" s="33"/>
      <c r="AN994" s="33"/>
      <c r="AO994" s="33"/>
      <c r="AP994" s="33"/>
      <c r="AQ994" s="33"/>
      <c r="AR994" s="33"/>
      <c r="AS994" s="33"/>
      <c r="AT994" s="33"/>
      <c r="AU994" s="33"/>
      <c r="AV994" s="33"/>
      <c r="AW994" s="33"/>
      <c r="AX994" s="33"/>
      <c r="AY994" s="33"/>
      <c r="AZ994" s="33"/>
      <c r="BA994" s="33"/>
      <c r="BB994" s="33"/>
      <c r="BC994" s="33"/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  <c r="BY994" s="33"/>
      <c r="BZ994" s="33"/>
      <c r="CA994" s="33"/>
      <c r="CB994" s="33"/>
      <c r="CC994" s="33"/>
      <c r="CD994" s="33"/>
      <c r="CE994" s="33"/>
      <c r="CF994" s="33"/>
      <c r="CG994" s="33"/>
      <c r="CH994" s="33"/>
      <c r="CI994" s="33"/>
      <c r="CJ994" s="33"/>
      <c r="CK994" s="33"/>
      <c r="CL994" s="33"/>
      <c r="CM994" s="33"/>
      <c r="CN994" s="33"/>
      <c r="CO994" s="33"/>
      <c r="CP994" s="33"/>
      <c r="CQ994" s="33"/>
      <c r="CR994" s="33"/>
      <c r="CS994" s="33"/>
      <c r="CT994" s="33"/>
      <c r="CU994" s="33"/>
      <c r="CV994" s="33"/>
      <c r="CW994" s="33"/>
      <c r="CX994" s="33"/>
      <c r="CY994" s="33"/>
      <c r="CZ994" s="33"/>
      <c r="DA994" s="33"/>
      <c r="DB994" s="33"/>
      <c r="DC994" s="33"/>
      <c r="DD994" s="33"/>
      <c r="DE994" s="33"/>
      <c r="DF994" s="33"/>
      <c r="DG994" s="33"/>
      <c r="DH994" s="33"/>
      <c r="DI994" s="33"/>
      <c r="DJ994" s="33"/>
      <c r="DK994" s="33"/>
      <c r="DL994" s="33"/>
      <c r="DM994" s="33"/>
      <c r="DN994" s="33"/>
      <c r="DO994" s="33"/>
      <c r="DP994" s="33"/>
      <c r="DQ994" s="33"/>
      <c r="DR994" s="33"/>
      <c r="DS994" s="33"/>
      <c r="DT994" s="33"/>
      <c r="DU994" s="33"/>
      <c r="DV994" s="33"/>
      <c r="DW994" s="33"/>
      <c r="DX994" s="33"/>
      <c r="DY994" s="33"/>
      <c r="DZ994" s="33"/>
      <c r="EA994" s="33"/>
      <c r="EB994" s="33"/>
      <c r="EC994" s="33"/>
      <c r="ED994" s="33"/>
      <c r="EE994" s="33"/>
      <c r="EF994" s="33"/>
      <c r="EG994" s="33"/>
      <c r="EH994" s="33"/>
      <c r="EI994" s="33"/>
      <c r="EJ994" s="33"/>
      <c r="EK994" s="33"/>
      <c r="EL994" s="33"/>
      <c r="EM994" s="33"/>
      <c r="EN994" s="33"/>
      <c r="EO994" s="33"/>
      <c r="EP994" s="33"/>
      <c r="EQ994" s="33"/>
      <c r="ER994" s="33"/>
      <c r="ES994" s="33"/>
      <c r="ET994" s="33"/>
      <c r="EU994" s="33"/>
      <c r="EV994" s="33"/>
      <c r="EW994" s="33"/>
      <c r="EX994" s="33"/>
      <c r="EY994" s="33"/>
      <c r="EZ994" s="33"/>
      <c r="FA994" s="33"/>
      <c r="FB994" s="33"/>
      <c r="FC994" s="33"/>
      <c r="FD994" s="33"/>
      <c r="FE994" s="33"/>
      <c r="FF994" s="33"/>
      <c r="FG994" s="33"/>
      <c r="FH994" s="33"/>
      <c r="FI994" s="33"/>
      <c r="FJ994" s="33"/>
      <c r="FK994" s="33"/>
      <c r="FL994" s="33"/>
      <c r="FM994" s="33"/>
      <c r="FN994" s="33"/>
      <c r="FO994" s="33"/>
      <c r="FP994" s="33"/>
      <c r="FQ994" s="33"/>
      <c r="FR994" s="33"/>
      <c r="FS994" s="33"/>
      <c r="FT994" s="33"/>
      <c r="FU994" s="33"/>
      <c r="FV994" s="33"/>
      <c r="FW994" s="33"/>
      <c r="FX994" s="33"/>
      <c r="FY994" s="33"/>
      <c r="FZ994" s="33"/>
      <c r="GA994" s="33"/>
      <c r="GB994" s="33"/>
      <c r="GC994" s="33"/>
      <c r="GD994" s="33"/>
      <c r="GE994" s="33"/>
      <c r="GF994" s="33"/>
      <c r="GG994" s="33"/>
      <c r="GH994" s="33"/>
      <c r="GI994" s="33"/>
      <c r="GJ994" s="33"/>
      <c r="GK994" s="33"/>
      <c r="GL994" s="33"/>
      <c r="GM994" s="33"/>
      <c r="GN994" s="33"/>
      <c r="GO994" s="33"/>
      <c r="GP994" s="33"/>
      <c r="GQ994" s="33"/>
      <c r="GR994" s="33"/>
      <c r="GS994" s="33"/>
      <c r="GT994" s="33"/>
      <c r="GU994" s="33"/>
      <c r="GV994" s="33"/>
      <c r="GW994" s="33"/>
      <c r="GX994" s="33"/>
      <c r="GY994" s="33"/>
      <c r="GZ994" s="33"/>
      <c r="HA994" s="33"/>
      <c r="HB994" s="33"/>
      <c r="HC994" s="33"/>
      <c r="HD994" s="33"/>
      <c r="HE994" s="33"/>
      <c r="HF994" s="33"/>
      <c r="HG994" s="33"/>
      <c r="HH994" s="33"/>
      <c r="HI994" s="33"/>
      <c r="HJ994" s="33"/>
      <c r="HK994" s="33"/>
      <c r="HL994" s="33"/>
      <c r="HM994" s="33"/>
      <c r="HN994" s="33"/>
      <c r="HO994" s="33"/>
      <c r="HP994" s="33"/>
      <c r="HQ994" s="33"/>
      <c r="HR994" s="33"/>
      <c r="HS994" s="33"/>
      <c r="HT994" s="33"/>
      <c r="HU994" s="33"/>
      <c r="HV994" s="33"/>
      <c r="HW994" s="33"/>
      <c r="HX994" s="33"/>
      <c r="HY994" s="33"/>
      <c r="HZ994" s="33"/>
      <c r="IA994" s="33"/>
      <c r="IB994" s="33"/>
      <c r="IC994" s="33"/>
      <c r="ID994" s="33"/>
      <c r="IE994" s="33"/>
      <c r="IF994" s="33"/>
      <c r="IG994" s="33"/>
      <c r="IH994" s="33"/>
      <c r="II994" s="33"/>
      <c r="IJ994" s="33"/>
      <c r="IK994" s="33"/>
      <c r="IL994" s="33"/>
      <c r="IM994" s="33"/>
      <c r="IN994" s="33"/>
      <c r="IO994" s="33"/>
      <c r="IP994" s="33"/>
      <c r="IQ994" s="33"/>
      <c r="IR994" s="33"/>
      <c r="IS994" s="33"/>
      <c r="IT994" s="33"/>
      <c r="IU994" s="33"/>
      <c r="IV994" s="33"/>
      <c r="IW994" s="33"/>
      <c r="IX994" s="33"/>
    </row>
    <row r="995" spans="1:258" ht="18" x14ac:dyDescent="0.25">
      <c r="A995" s="24">
        <f>LOOKUP(2,1/($A$4:$A994&lt;&gt;""),$A$4:$A994)+1</f>
        <v>987</v>
      </c>
      <c r="B995" s="25"/>
      <c r="C995" s="42"/>
      <c r="D995" s="26" t="str">
        <f ca="1">IFERROR(IF($E995="","",VLOOKUP($E995,'Currency Pairs'!$B$4:$D$1001,3,FALSE)),"")</f>
        <v/>
      </c>
      <c r="E995" s="41" t="str">
        <f ca="1">IFERROR(IF($D995="","",VLOOKUP($D995,'Currency Pairs'!$A$4:$B$1001,2,FALSE)),"")</f>
        <v/>
      </c>
      <c r="F995" s="42"/>
      <c r="G995" s="41"/>
      <c r="H995" s="41"/>
      <c r="I995" s="41"/>
      <c r="J995" s="43" t="str">
        <f t="shared" si="32"/>
        <v/>
      </c>
      <c r="K995" s="76"/>
      <c r="L995" s="41"/>
      <c r="M995" s="44"/>
      <c r="N995" s="45" t="str">
        <f>IF(OR($G995="",$L995=""),"",ROUND(IF($F995="Long",(L995-G995),(G995-L995)) * POWER(10, VLOOKUP($D995,'Currency Pairs'!$A:$C,3,FALSE)),0))</f>
        <v/>
      </c>
      <c r="O995" s="89" t="str">
        <f>IF($P995="","",(($P995+$Q995+$R995)/LOOKUP(2,1/($V$4:$V994&lt;&gt;""),$V$4:$V994)))</f>
        <v/>
      </c>
      <c r="P995" s="46"/>
      <c r="Q995" s="46"/>
      <c r="R995" s="46"/>
      <c r="S995" s="31" t="str">
        <f t="shared" si="33"/>
        <v/>
      </c>
      <c r="T995" s="63"/>
      <c r="U995" s="63"/>
      <c r="V995" s="30" t="str">
        <f>IF($P995="","",$P995+$Q995+LOOKUP(2,1/($V$4:$V994&lt;&gt;""),$V$4:$V994))</f>
        <v/>
      </c>
      <c r="W995" s="31"/>
      <c r="X995" s="31"/>
      <c r="Y995" s="32"/>
      <c r="Z995" s="32"/>
      <c r="AA995" s="32"/>
      <c r="AB995" s="32"/>
      <c r="AC995" s="32"/>
      <c r="AD995" s="32"/>
      <c r="AE995" s="32"/>
      <c r="AF995" s="32"/>
      <c r="AG995" s="32"/>
      <c r="AH995" s="32"/>
      <c r="AI995" s="32"/>
      <c r="AJ995" s="32"/>
      <c r="AK995" s="32"/>
      <c r="AL995" s="32"/>
      <c r="AM995" s="32"/>
      <c r="AN995" s="32"/>
      <c r="AO995" s="32"/>
      <c r="AP995" s="32"/>
      <c r="AQ995" s="32"/>
      <c r="AR995" s="32"/>
      <c r="AS995" s="32"/>
      <c r="AT995" s="32"/>
      <c r="AU995" s="32"/>
      <c r="AV995" s="32"/>
      <c r="AW995" s="32"/>
      <c r="AX995" s="32"/>
      <c r="AY995" s="32"/>
      <c r="AZ995" s="32"/>
      <c r="BA995" s="32"/>
      <c r="BB995" s="32"/>
      <c r="BC995" s="32"/>
      <c r="BD995" s="32"/>
      <c r="BE995" s="32"/>
      <c r="BF995" s="32"/>
      <c r="BG995" s="32"/>
      <c r="BH995" s="32"/>
      <c r="BI995" s="32"/>
      <c r="BJ995" s="32"/>
      <c r="BK995" s="32"/>
      <c r="BL995" s="32"/>
      <c r="BM995" s="32"/>
      <c r="BN995" s="32"/>
      <c r="BO995" s="32"/>
      <c r="BP995" s="32"/>
      <c r="BQ995" s="32"/>
      <c r="BR995" s="32"/>
      <c r="BS995" s="32"/>
      <c r="BT995" s="32"/>
      <c r="BU995" s="32"/>
      <c r="BV995" s="32"/>
      <c r="BW995" s="32"/>
      <c r="BX995" s="32"/>
      <c r="BY995" s="32"/>
      <c r="BZ995" s="32"/>
      <c r="CA995" s="32"/>
      <c r="CB995" s="32"/>
      <c r="CC995" s="32"/>
      <c r="CD995" s="32"/>
      <c r="CE995" s="32"/>
      <c r="CF995" s="32"/>
      <c r="CG995" s="32"/>
      <c r="CH995" s="32"/>
      <c r="CI995" s="32"/>
      <c r="CJ995" s="32"/>
      <c r="CK995" s="32"/>
      <c r="CL995" s="32"/>
      <c r="CM995" s="32"/>
      <c r="CN995" s="32"/>
      <c r="CO995" s="32"/>
      <c r="CP995" s="32"/>
      <c r="CQ995" s="32"/>
      <c r="CR995" s="32"/>
      <c r="CS995" s="32"/>
      <c r="CT995" s="32"/>
      <c r="CU995" s="32"/>
      <c r="CV995" s="32"/>
      <c r="CW995" s="32"/>
      <c r="CX995" s="32"/>
      <c r="CY995" s="32"/>
      <c r="CZ995" s="32"/>
      <c r="DA995" s="32"/>
      <c r="DB995" s="32"/>
      <c r="DC995" s="32"/>
      <c r="DD995" s="32"/>
      <c r="DE995" s="32"/>
      <c r="DF995" s="32"/>
      <c r="DG995" s="32"/>
      <c r="DH995" s="32"/>
      <c r="DI995" s="32"/>
      <c r="DJ995" s="32"/>
      <c r="DK995" s="32"/>
      <c r="DL995" s="32"/>
      <c r="DM995" s="32"/>
      <c r="DN995" s="32"/>
      <c r="DO995" s="32"/>
      <c r="DP995" s="32"/>
      <c r="DQ995" s="32"/>
      <c r="DR995" s="32"/>
      <c r="DS995" s="32"/>
      <c r="DT995" s="32"/>
      <c r="DU995" s="32"/>
      <c r="DV995" s="32"/>
      <c r="DW995" s="32"/>
      <c r="DX995" s="32"/>
      <c r="DY995" s="32"/>
      <c r="DZ995" s="32"/>
      <c r="EA995" s="32"/>
      <c r="EB995" s="32"/>
      <c r="EC995" s="32"/>
      <c r="ED995" s="32"/>
      <c r="EE995" s="32"/>
      <c r="EF995" s="32"/>
      <c r="EG995" s="32"/>
      <c r="EH995" s="32"/>
      <c r="EI995" s="32"/>
      <c r="EJ995" s="32"/>
      <c r="EK995" s="32"/>
      <c r="EL995" s="32"/>
      <c r="EM995" s="32"/>
      <c r="EN995" s="32"/>
      <c r="EO995" s="32"/>
      <c r="EP995" s="32"/>
      <c r="EQ995" s="32"/>
      <c r="ER995" s="32"/>
      <c r="ES995" s="32"/>
      <c r="ET995" s="32"/>
      <c r="EU995" s="32"/>
      <c r="EV995" s="32"/>
      <c r="EW995" s="32"/>
      <c r="EX995" s="32"/>
      <c r="EY995" s="32"/>
      <c r="EZ995" s="32"/>
      <c r="FA995" s="32"/>
      <c r="FB995" s="32"/>
      <c r="FC995" s="32"/>
      <c r="FD995" s="32"/>
      <c r="FE995" s="32"/>
      <c r="FF995" s="32"/>
      <c r="FG995" s="32"/>
      <c r="FH995" s="32"/>
      <c r="FI995" s="32"/>
      <c r="FJ995" s="32"/>
      <c r="FK995" s="32"/>
      <c r="FL995" s="32"/>
      <c r="FM995" s="32"/>
      <c r="FN995" s="32"/>
      <c r="FO995" s="32"/>
      <c r="FP995" s="32"/>
      <c r="FQ995" s="32"/>
      <c r="FR995" s="32"/>
      <c r="FS995" s="32"/>
      <c r="FT995" s="32"/>
      <c r="FU995" s="32"/>
      <c r="FV995" s="32"/>
      <c r="FW995" s="32"/>
      <c r="FX995" s="32"/>
      <c r="FY995" s="32"/>
      <c r="FZ995" s="32"/>
      <c r="GA995" s="32"/>
      <c r="GB995" s="32"/>
      <c r="GC995" s="32"/>
      <c r="GD995" s="32"/>
      <c r="GE995" s="32"/>
      <c r="GF995" s="32"/>
      <c r="GG995" s="32"/>
      <c r="GH995" s="32"/>
      <c r="GI995" s="32"/>
      <c r="GJ995" s="32"/>
      <c r="GK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</row>
    <row r="996" spans="1:258" ht="18" x14ac:dyDescent="0.25">
      <c r="A996" s="33">
        <f>LOOKUP(2,1/($A$4:$A995&lt;&gt;""),$A$4:$A995)+1</f>
        <v>988</v>
      </c>
      <c r="B996" s="34"/>
      <c r="C996" s="48"/>
      <c r="D996" s="35" t="str">
        <f ca="1">IFERROR(IF($E996="","",VLOOKUP($E996,'Currency Pairs'!$B$4:$D$1001,3,FALSE)),"")</f>
        <v/>
      </c>
      <c r="E996" s="47" t="str">
        <f ca="1">IFERROR(IF($D996="","",VLOOKUP($D996,'Currency Pairs'!$A$4:$B$1001,2,FALSE)),"")</f>
        <v/>
      </c>
      <c r="F996" s="48"/>
      <c r="G996" s="47"/>
      <c r="H996" s="47"/>
      <c r="I996" s="47"/>
      <c r="J996" s="49" t="str">
        <f t="shared" si="32"/>
        <v/>
      </c>
      <c r="K996" s="77"/>
      <c r="L996" s="47"/>
      <c r="M996" s="50"/>
      <c r="N996" s="51" t="str">
        <f>IF(OR($G996="",$L996=""),"",ROUND(IF($F996="Long",(L996-G996),(G996-L996)) * POWER(10, VLOOKUP($D996,'Currency Pairs'!$A:$C,3,FALSE)),0))</f>
        <v/>
      </c>
      <c r="O996" s="93" t="str">
        <f>IF($P996="","",(($P996+$Q996+$R996)/LOOKUP(2,1/($V$4:$V995&lt;&gt;""),$V$4:$V995)))</f>
        <v/>
      </c>
      <c r="P996" s="52"/>
      <c r="Q996" s="52"/>
      <c r="R996" s="52"/>
      <c r="S996" s="40" t="str">
        <f t="shared" si="33"/>
        <v/>
      </c>
      <c r="T996" s="64"/>
      <c r="U996" s="64"/>
      <c r="V996" s="39" t="str">
        <f>IF($P996="","",$P996+$Q996+LOOKUP(2,1/($V$4:$V995&lt;&gt;""),$V$4:$V995))</f>
        <v/>
      </c>
      <c r="W996" s="40"/>
      <c r="X996" s="40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  <c r="BY996" s="33"/>
      <c r="BZ996" s="33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  <c r="CY996" s="33"/>
      <c r="CZ996" s="33"/>
      <c r="DA996" s="33"/>
      <c r="DB996" s="33"/>
      <c r="DC996" s="33"/>
      <c r="DD996" s="33"/>
      <c r="DE996" s="33"/>
      <c r="DF996" s="33"/>
      <c r="DG996" s="33"/>
      <c r="DH996" s="33"/>
      <c r="DI996" s="33"/>
      <c r="DJ996" s="33"/>
      <c r="DK996" s="33"/>
      <c r="DL996" s="33"/>
      <c r="DM996" s="33"/>
      <c r="DN996" s="33"/>
      <c r="DO996" s="33"/>
      <c r="DP996" s="33"/>
      <c r="DQ996" s="33"/>
      <c r="DR996" s="33"/>
      <c r="DS996" s="33"/>
      <c r="DT996" s="33"/>
      <c r="DU996" s="33"/>
      <c r="DV996" s="33"/>
      <c r="DW996" s="33"/>
      <c r="DX996" s="33"/>
      <c r="DY996" s="33"/>
      <c r="DZ996" s="33"/>
      <c r="EA996" s="33"/>
      <c r="EB996" s="33"/>
      <c r="EC996" s="33"/>
      <c r="ED996" s="33"/>
      <c r="EE996" s="33"/>
      <c r="EF996" s="33"/>
      <c r="EG996" s="33"/>
      <c r="EH996" s="33"/>
      <c r="EI996" s="33"/>
      <c r="EJ996" s="33"/>
      <c r="EK996" s="33"/>
      <c r="EL996" s="33"/>
      <c r="EM996" s="33"/>
      <c r="EN996" s="33"/>
      <c r="EO996" s="33"/>
      <c r="EP996" s="33"/>
      <c r="EQ996" s="33"/>
      <c r="ER996" s="33"/>
      <c r="ES996" s="33"/>
      <c r="ET996" s="33"/>
      <c r="EU996" s="33"/>
      <c r="EV996" s="33"/>
      <c r="EW996" s="33"/>
      <c r="EX996" s="33"/>
      <c r="EY996" s="33"/>
      <c r="EZ996" s="33"/>
      <c r="FA996" s="33"/>
      <c r="FB996" s="33"/>
      <c r="FC996" s="33"/>
      <c r="FD996" s="33"/>
      <c r="FE996" s="33"/>
      <c r="FF996" s="33"/>
      <c r="FG996" s="33"/>
      <c r="FH996" s="33"/>
      <c r="FI996" s="33"/>
      <c r="FJ996" s="33"/>
      <c r="FK996" s="33"/>
      <c r="FL996" s="33"/>
      <c r="FM996" s="33"/>
      <c r="FN996" s="33"/>
      <c r="FO996" s="33"/>
      <c r="FP996" s="33"/>
      <c r="FQ996" s="33"/>
      <c r="FR996" s="33"/>
      <c r="FS996" s="33"/>
      <c r="FT996" s="33"/>
      <c r="FU996" s="33"/>
      <c r="FV996" s="33"/>
      <c r="FW996" s="33"/>
      <c r="FX996" s="33"/>
      <c r="FY996" s="33"/>
      <c r="FZ996" s="33"/>
      <c r="GA996" s="33"/>
      <c r="GB996" s="33"/>
      <c r="GC996" s="33"/>
      <c r="GD996" s="33"/>
      <c r="GE996" s="33"/>
      <c r="GF996" s="33"/>
      <c r="GG996" s="33"/>
      <c r="GH996" s="33"/>
      <c r="GI996" s="33"/>
      <c r="GJ996" s="33"/>
      <c r="GK996" s="33"/>
      <c r="GL996" s="33"/>
      <c r="GM996" s="33"/>
      <c r="GN996" s="33"/>
      <c r="GO996" s="33"/>
      <c r="GP996" s="33"/>
      <c r="GQ996" s="33"/>
      <c r="GR996" s="33"/>
      <c r="GS996" s="33"/>
      <c r="GT996" s="33"/>
      <c r="GU996" s="33"/>
      <c r="GV996" s="33"/>
      <c r="GW996" s="33"/>
      <c r="GX996" s="33"/>
      <c r="GY996" s="33"/>
      <c r="GZ996" s="33"/>
      <c r="HA996" s="33"/>
      <c r="HB996" s="33"/>
      <c r="HC996" s="33"/>
      <c r="HD996" s="33"/>
      <c r="HE996" s="33"/>
      <c r="HF996" s="33"/>
      <c r="HG996" s="33"/>
      <c r="HH996" s="33"/>
      <c r="HI996" s="33"/>
      <c r="HJ996" s="33"/>
      <c r="HK996" s="33"/>
      <c r="HL996" s="33"/>
      <c r="HM996" s="33"/>
      <c r="HN996" s="33"/>
      <c r="HO996" s="33"/>
      <c r="HP996" s="33"/>
      <c r="HQ996" s="33"/>
      <c r="HR996" s="33"/>
      <c r="HS996" s="33"/>
      <c r="HT996" s="33"/>
      <c r="HU996" s="33"/>
      <c r="HV996" s="33"/>
      <c r="HW996" s="33"/>
      <c r="HX996" s="33"/>
      <c r="HY996" s="33"/>
      <c r="HZ996" s="33"/>
      <c r="IA996" s="33"/>
      <c r="IB996" s="33"/>
      <c r="IC996" s="33"/>
      <c r="ID996" s="33"/>
      <c r="IE996" s="33"/>
      <c r="IF996" s="33"/>
      <c r="IG996" s="33"/>
      <c r="IH996" s="33"/>
      <c r="II996" s="33"/>
      <c r="IJ996" s="33"/>
      <c r="IK996" s="33"/>
      <c r="IL996" s="33"/>
      <c r="IM996" s="33"/>
      <c r="IN996" s="33"/>
      <c r="IO996" s="33"/>
      <c r="IP996" s="33"/>
      <c r="IQ996" s="33"/>
      <c r="IR996" s="33"/>
      <c r="IS996" s="33"/>
      <c r="IT996" s="33"/>
      <c r="IU996" s="33"/>
      <c r="IV996" s="33"/>
      <c r="IW996" s="33"/>
      <c r="IX996" s="33"/>
    </row>
    <row r="997" spans="1:258" ht="18" x14ac:dyDescent="0.25">
      <c r="A997" s="24">
        <f>LOOKUP(2,1/($A$4:$A996&lt;&gt;""),$A$4:$A996)+1</f>
        <v>989</v>
      </c>
      <c r="B997" s="25"/>
      <c r="C997" s="42"/>
      <c r="D997" s="26" t="str">
        <f ca="1">IFERROR(IF($E997="","",VLOOKUP($E997,'Currency Pairs'!$B$4:$D$1001,3,FALSE)),"")</f>
        <v/>
      </c>
      <c r="E997" s="41" t="str">
        <f ca="1">IFERROR(IF($D997="","",VLOOKUP($D997,'Currency Pairs'!$A$4:$B$1001,2,FALSE)),"")</f>
        <v/>
      </c>
      <c r="F997" s="42"/>
      <c r="G997" s="41"/>
      <c r="H997" s="41"/>
      <c r="I997" s="41"/>
      <c r="J997" s="43" t="str">
        <f t="shared" si="32"/>
        <v/>
      </c>
      <c r="K997" s="76"/>
      <c r="L997" s="41"/>
      <c r="M997" s="44"/>
      <c r="N997" s="45" t="str">
        <f>IF(OR($G997="",$L997=""),"",ROUND(IF($F997="Long",(L997-G997),(G997-L997)) * POWER(10, VLOOKUP($D997,'Currency Pairs'!$A:$C,3,FALSE)),0))</f>
        <v/>
      </c>
      <c r="O997" s="89" t="str">
        <f>IF($P997="","",(($P997+$Q997+$R997)/LOOKUP(2,1/($V$4:$V996&lt;&gt;""),$V$4:$V996)))</f>
        <v/>
      </c>
      <c r="P997" s="46"/>
      <c r="Q997" s="46"/>
      <c r="R997" s="46"/>
      <c r="S997" s="31" t="str">
        <f t="shared" si="33"/>
        <v/>
      </c>
      <c r="T997" s="63"/>
      <c r="U997" s="63"/>
      <c r="V997" s="30" t="str">
        <f>IF($P997="","",$P997+$Q997+LOOKUP(2,1/($V$4:$V996&lt;&gt;""),$V$4:$V996))</f>
        <v/>
      </c>
      <c r="W997" s="31"/>
      <c r="X997" s="31"/>
      <c r="Y997" s="32"/>
      <c r="Z997" s="32"/>
      <c r="AA997" s="32"/>
      <c r="AB997" s="32"/>
      <c r="AC997" s="32"/>
      <c r="AD997" s="32"/>
      <c r="AE997" s="32"/>
      <c r="AF997" s="32"/>
      <c r="AG997" s="32"/>
      <c r="AH997" s="32"/>
      <c r="AI997" s="32"/>
      <c r="AJ997" s="32"/>
      <c r="AK997" s="32"/>
      <c r="AL997" s="32"/>
      <c r="AM997" s="32"/>
      <c r="AN997" s="32"/>
      <c r="AO997" s="32"/>
      <c r="AP997" s="32"/>
      <c r="AQ997" s="32"/>
      <c r="AR997" s="32"/>
      <c r="AS997" s="32"/>
      <c r="AT997" s="32"/>
      <c r="AU997" s="32"/>
      <c r="AV997" s="32"/>
      <c r="AW997" s="32"/>
      <c r="AX997" s="32"/>
      <c r="AY997" s="32"/>
      <c r="AZ997" s="32"/>
      <c r="BA997" s="32"/>
      <c r="BB997" s="32"/>
      <c r="BC997" s="32"/>
      <c r="BD997" s="32"/>
      <c r="BE997" s="32"/>
      <c r="BF997" s="32"/>
      <c r="BG997" s="32"/>
      <c r="BH997" s="32"/>
      <c r="BI997" s="32"/>
      <c r="BJ997" s="32"/>
      <c r="BK997" s="32"/>
      <c r="BL997" s="32"/>
      <c r="BM997" s="32"/>
      <c r="BN997" s="32"/>
      <c r="BO997" s="32"/>
      <c r="BP997" s="32"/>
      <c r="BQ997" s="32"/>
      <c r="BR997" s="32"/>
      <c r="BS997" s="32"/>
      <c r="BT997" s="32"/>
      <c r="BU997" s="32"/>
      <c r="BV997" s="32"/>
      <c r="BW997" s="32"/>
      <c r="BX997" s="32"/>
      <c r="BY997" s="32"/>
      <c r="BZ997" s="32"/>
      <c r="CA997" s="32"/>
      <c r="CB997" s="32"/>
      <c r="CC997" s="32"/>
      <c r="CD997" s="32"/>
      <c r="CE997" s="32"/>
      <c r="CF997" s="32"/>
      <c r="CG997" s="32"/>
      <c r="CH997" s="32"/>
      <c r="CI997" s="32"/>
      <c r="CJ997" s="32"/>
      <c r="CK997" s="32"/>
      <c r="CL997" s="32"/>
      <c r="CM997" s="32"/>
      <c r="CN997" s="32"/>
      <c r="CO997" s="32"/>
      <c r="CP997" s="32"/>
      <c r="CQ997" s="32"/>
      <c r="CR997" s="32"/>
      <c r="CS997" s="32"/>
      <c r="CT997" s="32"/>
      <c r="CU997" s="32"/>
      <c r="CV997" s="32"/>
      <c r="CW997" s="32"/>
      <c r="CX997" s="32"/>
      <c r="CY997" s="32"/>
      <c r="CZ997" s="32"/>
      <c r="DA997" s="32"/>
      <c r="DB997" s="32"/>
      <c r="DC997" s="32"/>
      <c r="DD997" s="32"/>
      <c r="DE997" s="32"/>
      <c r="DF997" s="32"/>
      <c r="DG997" s="32"/>
      <c r="DH997" s="32"/>
      <c r="DI997" s="32"/>
      <c r="DJ997" s="32"/>
      <c r="DK997" s="32"/>
      <c r="DL997" s="32"/>
      <c r="DM997" s="32"/>
      <c r="DN997" s="32"/>
      <c r="DO997" s="32"/>
      <c r="DP997" s="32"/>
      <c r="DQ997" s="32"/>
      <c r="DR997" s="32"/>
      <c r="DS997" s="32"/>
      <c r="DT997" s="32"/>
      <c r="DU997" s="32"/>
      <c r="DV997" s="32"/>
      <c r="DW997" s="32"/>
      <c r="DX997" s="32"/>
      <c r="DY997" s="32"/>
      <c r="DZ997" s="32"/>
      <c r="EA997" s="32"/>
      <c r="EB997" s="32"/>
      <c r="EC997" s="32"/>
      <c r="ED997" s="32"/>
      <c r="EE997" s="32"/>
      <c r="EF997" s="32"/>
      <c r="EG997" s="32"/>
      <c r="EH997" s="32"/>
      <c r="EI997" s="32"/>
      <c r="EJ997" s="32"/>
      <c r="EK997" s="32"/>
      <c r="EL997" s="32"/>
      <c r="EM997" s="32"/>
      <c r="EN997" s="32"/>
      <c r="EO997" s="32"/>
      <c r="EP997" s="32"/>
      <c r="EQ997" s="32"/>
      <c r="ER997" s="32"/>
      <c r="ES997" s="32"/>
      <c r="ET997" s="32"/>
      <c r="EU997" s="32"/>
      <c r="EV997" s="32"/>
      <c r="EW997" s="32"/>
      <c r="EX997" s="32"/>
      <c r="EY997" s="32"/>
      <c r="EZ997" s="32"/>
      <c r="FA997" s="32"/>
      <c r="FB997" s="32"/>
      <c r="FC997" s="32"/>
      <c r="FD997" s="32"/>
      <c r="FE997" s="32"/>
      <c r="FF997" s="32"/>
      <c r="FG997" s="32"/>
      <c r="FH997" s="32"/>
      <c r="FI997" s="32"/>
      <c r="FJ997" s="32"/>
      <c r="FK997" s="32"/>
      <c r="FL997" s="32"/>
      <c r="FM997" s="32"/>
      <c r="FN997" s="32"/>
      <c r="FO997" s="32"/>
      <c r="FP997" s="32"/>
      <c r="FQ997" s="32"/>
      <c r="FR997" s="32"/>
      <c r="FS997" s="32"/>
      <c r="FT997" s="32"/>
      <c r="FU997" s="32"/>
      <c r="FV997" s="32"/>
      <c r="FW997" s="32"/>
      <c r="FX997" s="32"/>
      <c r="FY997" s="32"/>
      <c r="FZ997" s="32"/>
      <c r="GA997" s="32"/>
      <c r="GB997" s="32"/>
      <c r="GC997" s="32"/>
      <c r="GD997" s="32"/>
      <c r="GE997" s="32"/>
      <c r="GF997" s="32"/>
      <c r="GG997" s="32"/>
      <c r="GH997" s="32"/>
      <c r="GI997" s="32"/>
      <c r="GJ997" s="32"/>
      <c r="GK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</row>
    <row r="998" spans="1:258" ht="18" x14ac:dyDescent="0.25">
      <c r="A998" s="33">
        <f>LOOKUP(2,1/($A$4:$A997&lt;&gt;""),$A$4:$A997)+1</f>
        <v>990</v>
      </c>
      <c r="B998" s="34"/>
      <c r="C998" s="48"/>
      <c r="D998" s="35" t="str">
        <f ca="1">IFERROR(IF($E998="","",VLOOKUP($E998,'Currency Pairs'!$B$4:$D$1001,3,FALSE)),"")</f>
        <v/>
      </c>
      <c r="E998" s="47" t="str">
        <f ca="1">IFERROR(IF($D998="","",VLOOKUP($D998,'Currency Pairs'!$A$4:$B$1001,2,FALSE)),"")</f>
        <v/>
      </c>
      <c r="F998" s="48"/>
      <c r="G998" s="47"/>
      <c r="H998" s="47"/>
      <c r="I998" s="47"/>
      <c r="J998" s="49" t="str">
        <f t="shared" si="32"/>
        <v/>
      </c>
      <c r="K998" s="77"/>
      <c r="L998" s="47"/>
      <c r="M998" s="50"/>
      <c r="N998" s="51" t="str">
        <f>IF(OR($G998="",$L998=""),"",ROUND(IF($F998="Long",(L998-G998),(G998-L998)) * POWER(10, VLOOKUP($D998,'Currency Pairs'!$A:$C,3,FALSE)),0))</f>
        <v/>
      </c>
      <c r="O998" s="93" t="str">
        <f>IF($P998="","",(($P998+$Q998+$R998)/LOOKUP(2,1/($V$4:$V997&lt;&gt;""),$V$4:$V997)))</f>
        <v/>
      </c>
      <c r="P998" s="52"/>
      <c r="Q998" s="52"/>
      <c r="R998" s="52"/>
      <c r="S998" s="40" t="str">
        <f t="shared" si="33"/>
        <v/>
      </c>
      <c r="T998" s="64"/>
      <c r="U998" s="64"/>
      <c r="V998" s="39" t="str">
        <f>IF($P998="","",$P998+$Q998+LOOKUP(2,1/($V$4:$V997&lt;&gt;""),$V$4:$V997))</f>
        <v/>
      </c>
      <c r="W998" s="40"/>
      <c r="X998" s="40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  <c r="BY998" s="33"/>
      <c r="BZ998" s="33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  <c r="CY998" s="33"/>
      <c r="CZ998" s="33"/>
      <c r="DA998" s="33"/>
      <c r="DB998" s="33"/>
      <c r="DC998" s="33"/>
      <c r="DD998" s="33"/>
      <c r="DE998" s="33"/>
      <c r="DF998" s="33"/>
      <c r="DG998" s="33"/>
      <c r="DH998" s="33"/>
      <c r="DI998" s="33"/>
      <c r="DJ998" s="33"/>
      <c r="DK998" s="33"/>
      <c r="DL998" s="33"/>
      <c r="DM998" s="33"/>
      <c r="DN998" s="33"/>
      <c r="DO998" s="33"/>
      <c r="DP998" s="33"/>
      <c r="DQ998" s="33"/>
      <c r="DR998" s="33"/>
      <c r="DS998" s="33"/>
      <c r="DT998" s="33"/>
      <c r="DU998" s="33"/>
      <c r="DV998" s="33"/>
      <c r="DW998" s="33"/>
      <c r="DX998" s="33"/>
      <c r="DY998" s="33"/>
      <c r="DZ998" s="33"/>
      <c r="EA998" s="33"/>
      <c r="EB998" s="33"/>
      <c r="EC998" s="33"/>
      <c r="ED998" s="33"/>
      <c r="EE998" s="33"/>
      <c r="EF998" s="33"/>
      <c r="EG998" s="33"/>
      <c r="EH998" s="33"/>
      <c r="EI998" s="33"/>
      <c r="EJ998" s="33"/>
      <c r="EK998" s="33"/>
      <c r="EL998" s="33"/>
      <c r="EM998" s="33"/>
      <c r="EN998" s="33"/>
      <c r="EO998" s="33"/>
      <c r="EP998" s="33"/>
      <c r="EQ998" s="33"/>
      <c r="ER998" s="33"/>
      <c r="ES998" s="33"/>
      <c r="ET998" s="33"/>
      <c r="EU998" s="33"/>
      <c r="EV998" s="33"/>
      <c r="EW998" s="33"/>
      <c r="EX998" s="33"/>
      <c r="EY998" s="33"/>
      <c r="EZ998" s="33"/>
      <c r="FA998" s="33"/>
      <c r="FB998" s="33"/>
      <c r="FC998" s="33"/>
      <c r="FD998" s="33"/>
      <c r="FE998" s="33"/>
      <c r="FF998" s="33"/>
      <c r="FG998" s="33"/>
      <c r="FH998" s="33"/>
      <c r="FI998" s="33"/>
      <c r="FJ998" s="33"/>
      <c r="FK998" s="33"/>
      <c r="FL998" s="33"/>
      <c r="FM998" s="33"/>
      <c r="FN998" s="33"/>
      <c r="FO998" s="33"/>
      <c r="FP998" s="33"/>
      <c r="FQ998" s="33"/>
      <c r="FR998" s="33"/>
      <c r="FS998" s="33"/>
      <c r="FT998" s="33"/>
      <c r="FU998" s="33"/>
      <c r="FV998" s="33"/>
      <c r="FW998" s="33"/>
      <c r="FX998" s="33"/>
      <c r="FY998" s="33"/>
      <c r="FZ998" s="33"/>
      <c r="GA998" s="33"/>
      <c r="GB998" s="33"/>
      <c r="GC998" s="33"/>
      <c r="GD998" s="33"/>
      <c r="GE998" s="33"/>
      <c r="GF998" s="33"/>
      <c r="GG998" s="33"/>
      <c r="GH998" s="33"/>
      <c r="GI998" s="33"/>
      <c r="GJ998" s="33"/>
      <c r="GK998" s="33"/>
      <c r="GL998" s="33"/>
      <c r="GM998" s="33"/>
      <c r="GN998" s="33"/>
      <c r="GO998" s="33"/>
      <c r="GP998" s="33"/>
      <c r="GQ998" s="33"/>
      <c r="GR998" s="33"/>
      <c r="GS998" s="33"/>
      <c r="GT998" s="33"/>
      <c r="GU998" s="33"/>
      <c r="GV998" s="33"/>
      <c r="GW998" s="33"/>
      <c r="GX998" s="33"/>
      <c r="GY998" s="33"/>
      <c r="GZ998" s="33"/>
      <c r="HA998" s="33"/>
      <c r="HB998" s="33"/>
      <c r="HC998" s="33"/>
      <c r="HD998" s="33"/>
      <c r="HE998" s="33"/>
      <c r="HF998" s="33"/>
      <c r="HG998" s="33"/>
      <c r="HH998" s="33"/>
      <c r="HI998" s="33"/>
      <c r="HJ998" s="33"/>
      <c r="HK998" s="33"/>
      <c r="HL998" s="33"/>
      <c r="HM998" s="33"/>
      <c r="HN998" s="33"/>
      <c r="HO998" s="33"/>
      <c r="HP998" s="33"/>
      <c r="HQ998" s="33"/>
      <c r="HR998" s="33"/>
      <c r="HS998" s="33"/>
      <c r="HT998" s="33"/>
      <c r="HU998" s="33"/>
      <c r="HV998" s="33"/>
      <c r="HW998" s="33"/>
      <c r="HX998" s="33"/>
      <c r="HY998" s="33"/>
      <c r="HZ998" s="33"/>
      <c r="IA998" s="33"/>
      <c r="IB998" s="33"/>
      <c r="IC998" s="33"/>
      <c r="ID998" s="33"/>
      <c r="IE998" s="33"/>
      <c r="IF998" s="33"/>
      <c r="IG998" s="33"/>
      <c r="IH998" s="33"/>
      <c r="II998" s="33"/>
      <c r="IJ998" s="33"/>
      <c r="IK998" s="33"/>
      <c r="IL998" s="33"/>
      <c r="IM998" s="33"/>
      <c r="IN998" s="33"/>
      <c r="IO998" s="33"/>
      <c r="IP998" s="33"/>
      <c r="IQ998" s="33"/>
      <c r="IR998" s="33"/>
      <c r="IS998" s="33"/>
      <c r="IT998" s="33"/>
      <c r="IU998" s="33"/>
      <c r="IV998" s="33"/>
      <c r="IW998" s="33"/>
      <c r="IX998" s="33"/>
    </row>
    <row r="999" spans="1:258" ht="18" x14ac:dyDescent="0.25">
      <c r="A999" s="24">
        <f>LOOKUP(2,1/($A$4:$A998&lt;&gt;""),$A$4:$A998)+1</f>
        <v>991</v>
      </c>
      <c r="B999" s="25"/>
      <c r="C999" s="42"/>
      <c r="D999" s="26" t="str">
        <f ca="1">IFERROR(IF($E999="","",VLOOKUP($E999,'Currency Pairs'!$B$4:$D$1001,3,FALSE)),"")</f>
        <v/>
      </c>
      <c r="E999" s="41" t="str">
        <f ca="1">IFERROR(IF($D999="","",VLOOKUP($D999,'Currency Pairs'!$A$4:$B$1001,2,FALSE)),"")</f>
        <v/>
      </c>
      <c r="F999" s="42"/>
      <c r="G999" s="41"/>
      <c r="H999" s="41"/>
      <c r="I999" s="41"/>
      <c r="J999" s="43" t="str">
        <f t="shared" si="32"/>
        <v/>
      </c>
      <c r="K999" s="76"/>
      <c r="L999" s="41"/>
      <c r="M999" s="44"/>
      <c r="N999" s="45" t="str">
        <f>IF(OR($G999="",$L999=""),"",ROUND(IF($F999="Long",(L999-G999),(G999-L999)) * POWER(10, VLOOKUP($D999,'Currency Pairs'!$A:$C,3,FALSE)),0))</f>
        <v/>
      </c>
      <c r="O999" s="89" t="str">
        <f>IF($P999="","",(($P999+$Q999+$R999)/LOOKUP(2,1/($V$4:$V998&lt;&gt;""),$V$4:$V998)))</f>
        <v/>
      </c>
      <c r="P999" s="46"/>
      <c r="Q999" s="46"/>
      <c r="R999" s="46"/>
      <c r="S999" s="31" t="str">
        <f t="shared" si="33"/>
        <v/>
      </c>
      <c r="T999" s="63"/>
      <c r="U999" s="63"/>
      <c r="V999" s="30" t="str">
        <f>IF($P999="","",$P999+$Q999+LOOKUP(2,1/($V$4:$V998&lt;&gt;""),$V$4:$V998))</f>
        <v/>
      </c>
      <c r="W999" s="31"/>
      <c r="X999" s="31"/>
      <c r="Y999" s="32"/>
      <c r="Z999" s="32"/>
      <c r="AA999" s="32"/>
      <c r="AB999" s="32"/>
      <c r="AC999" s="32"/>
      <c r="AD999" s="32"/>
      <c r="AE999" s="32"/>
      <c r="AF999" s="32"/>
      <c r="AG999" s="32"/>
      <c r="AH999" s="32"/>
      <c r="AI999" s="32"/>
      <c r="AJ999" s="32"/>
      <c r="AK999" s="32"/>
      <c r="AL999" s="32"/>
      <c r="AM999" s="32"/>
      <c r="AN999" s="32"/>
      <c r="AO999" s="32"/>
      <c r="AP999" s="32"/>
      <c r="AQ999" s="32"/>
      <c r="AR999" s="32"/>
      <c r="AS999" s="32"/>
      <c r="AT999" s="32"/>
      <c r="AU999" s="32"/>
      <c r="AV999" s="32"/>
      <c r="AW999" s="32"/>
      <c r="AX999" s="32"/>
      <c r="AY999" s="32"/>
      <c r="AZ999" s="32"/>
      <c r="BA999" s="32"/>
      <c r="BB999" s="32"/>
      <c r="BC999" s="32"/>
      <c r="BD999" s="32"/>
      <c r="BE999" s="32"/>
      <c r="BF999" s="32"/>
      <c r="BG999" s="32"/>
      <c r="BH999" s="32"/>
      <c r="BI999" s="32"/>
      <c r="BJ999" s="32"/>
      <c r="BK999" s="32"/>
      <c r="BL999" s="32"/>
      <c r="BM999" s="32"/>
      <c r="BN999" s="32"/>
      <c r="BO999" s="32"/>
      <c r="BP999" s="32"/>
      <c r="BQ999" s="32"/>
      <c r="BR999" s="32"/>
      <c r="BS999" s="32"/>
      <c r="BT999" s="32"/>
      <c r="BU999" s="32"/>
      <c r="BV999" s="32"/>
      <c r="BW999" s="32"/>
      <c r="BX999" s="32"/>
      <c r="BY999" s="32"/>
      <c r="BZ999" s="32"/>
      <c r="CA999" s="32"/>
      <c r="CB999" s="32"/>
      <c r="CC999" s="32"/>
      <c r="CD999" s="32"/>
      <c r="CE999" s="32"/>
      <c r="CF999" s="32"/>
      <c r="CG999" s="32"/>
      <c r="CH999" s="32"/>
      <c r="CI999" s="32"/>
      <c r="CJ999" s="32"/>
      <c r="CK999" s="32"/>
      <c r="CL999" s="32"/>
      <c r="CM999" s="32"/>
      <c r="CN999" s="32"/>
      <c r="CO999" s="32"/>
      <c r="CP999" s="32"/>
      <c r="CQ999" s="32"/>
      <c r="CR999" s="32"/>
      <c r="CS999" s="32"/>
      <c r="CT999" s="32"/>
      <c r="CU999" s="32"/>
      <c r="CV999" s="32"/>
      <c r="CW999" s="32"/>
      <c r="CX999" s="32"/>
      <c r="CY999" s="32"/>
      <c r="CZ999" s="32"/>
      <c r="DA999" s="32"/>
      <c r="DB999" s="32"/>
      <c r="DC999" s="32"/>
      <c r="DD999" s="32"/>
      <c r="DE999" s="32"/>
      <c r="DF999" s="32"/>
      <c r="DG999" s="32"/>
      <c r="DH999" s="32"/>
      <c r="DI999" s="32"/>
      <c r="DJ999" s="32"/>
      <c r="DK999" s="32"/>
      <c r="DL999" s="32"/>
      <c r="DM999" s="32"/>
      <c r="DN999" s="32"/>
      <c r="DO999" s="32"/>
      <c r="DP999" s="32"/>
      <c r="DQ999" s="32"/>
      <c r="DR999" s="32"/>
      <c r="DS999" s="32"/>
      <c r="DT999" s="32"/>
      <c r="DU999" s="32"/>
      <c r="DV999" s="32"/>
      <c r="DW999" s="32"/>
      <c r="DX999" s="32"/>
      <c r="DY999" s="32"/>
      <c r="DZ999" s="32"/>
      <c r="EA999" s="32"/>
      <c r="EB999" s="32"/>
      <c r="EC999" s="32"/>
      <c r="ED999" s="32"/>
      <c r="EE999" s="32"/>
      <c r="EF999" s="32"/>
      <c r="EG999" s="32"/>
      <c r="EH999" s="32"/>
      <c r="EI999" s="32"/>
      <c r="EJ999" s="32"/>
      <c r="EK999" s="32"/>
      <c r="EL999" s="32"/>
      <c r="EM999" s="32"/>
      <c r="EN999" s="32"/>
      <c r="EO999" s="32"/>
      <c r="EP999" s="32"/>
      <c r="EQ999" s="32"/>
      <c r="ER999" s="32"/>
      <c r="ES999" s="32"/>
      <c r="ET999" s="32"/>
      <c r="EU999" s="32"/>
      <c r="EV999" s="32"/>
      <c r="EW999" s="32"/>
      <c r="EX999" s="32"/>
      <c r="EY999" s="32"/>
      <c r="EZ999" s="32"/>
      <c r="FA999" s="32"/>
      <c r="FB999" s="32"/>
      <c r="FC999" s="32"/>
      <c r="FD999" s="32"/>
      <c r="FE999" s="32"/>
      <c r="FF999" s="32"/>
      <c r="FG999" s="32"/>
      <c r="FH999" s="32"/>
      <c r="FI999" s="32"/>
      <c r="FJ999" s="32"/>
      <c r="FK999" s="32"/>
      <c r="FL999" s="32"/>
      <c r="FM999" s="32"/>
      <c r="FN999" s="32"/>
      <c r="FO999" s="32"/>
      <c r="FP999" s="32"/>
      <c r="FQ999" s="32"/>
      <c r="FR999" s="32"/>
      <c r="FS999" s="32"/>
      <c r="FT999" s="32"/>
      <c r="FU999" s="32"/>
      <c r="FV999" s="32"/>
      <c r="FW999" s="32"/>
      <c r="FX999" s="32"/>
      <c r="FY999" s="32"/>
      <c r="FZ999" s="32"/>
      <c r="GA999" s="32"/>
      <c r="GB999" s="32"/>
      <c r="GC999" s="32"/>
      <c r="GD999" s="32"/>
      <c r="GE999" s="32"/>
      <c r="GF999" s="32"/>
      <c r="GG999" s="32"/>
      <c r="GH999" s="32"/>
      <c r="GI999" s="32"/>
      <c r="GJ999" s="32"/>
      <c r="GK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</row>
    <row r="1000" spans="1:258" ht="18" x14ac:dyDescent="0.25">
      <c r="A1000" s="33">
        <f>LOOKUP(2,1/($A$4:$A999&lt;&gt;""),$A$4:$A999)+1</f>
        <v>992</v>
      </c>
      <c r="B1000" s="34"/>
      <c r="C1000" s="48"/>
      <c r="D1000" s="35" t="str">
        <f ca="1">IFERROR(IF($E1000="","",VLOOKUP($E1000,'Currency Pairs'!$B$4:$D$1001,3,FALSE)),"")</f>
        <v/>
      </c>
      <c r="E1000" s="47" t="str">
        <f ca="1">IFERROR(IF($D1000="","",VLOOKUP($D1000,'Currency Pairs'!$A$4:$B$1001,2,FALSE)),"")</f>
        <v/>
      </c>
      <c r="F1000" s="48"/>
      <c r="G1000" s="47"/>
      <c r="H1000" s="47"/>
      <c r="I1000" s="47"/>
      <c r="J1000" s="49" t="str">
        <f t="shared" si="32"/>
        <v/>
      </c>
      <c r="K1000" s="77"/>
      <c r="L1000" s="47"/>
      <c r="M1000" s="50"/>
      <c r="N1000" s="51" t="str">
        <f>IF(OR($G1000="",$L1000=""),"",ROUND(IF($F1000="Long",(L1000-G1000),(G1000-L1000)) * POWER(10, VLOOKUP($D1000,'Currency Pairs'!$A:$C,3,FALSE)),0))</f>
        <v/>
      </c>
      <c r="O1000" s="93" t="str">
        <f>IF($P1000="","",(($P1000+$Q1000+$R1000)/LOOKUP(2,1/($V$4:$V999&lt;&gt;""),$V$4:$V999)))</f>
        <v/>
      </c>
      <c r="P1000" s="52"/>
      <c r="Q1000" s="52"/>
      <c r="R1000" s="52"/>
      <c r="S1000" s="40" t="str">
        <f t="shared" si="33"/>
        <v/>
      </c>
      <c r="T1000" s="64"/>
      <c r="U1000" s="64"/>
      <c r="V1000" s="39" t="str">
        <f>IF($P1000="","",$P1000+$Q1000+LOOKUP(2,1/($V$4:$V999&lt;&gt;""),$V$4:$V999))</f>
        <v/>
      </c>
      <c r="W1000" s="40"/>
      <c r="X1000" s="40"/>
      <c r="Y1000" s="33"/>
      <c r="Z1000" s="33"/>
      <c r="AA1000" s="33"/>
      <c r="AB1000" s="33"/>
      <c r="AC1000" s="33"/>
      <c r="AD1000" s="33"/>
      <c r="AE1000" s="33"/>
      <c r="AF1000" s="33"/>
      <c r="AG1000" s="33"/>
      <c r="AH1000" s="33"/>
      <c r="AI1000" s="33"/>
      <c r="AJ1000" s="33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  <c r="CY1000" s="33"/>
      <c r="CZ1000" s="33"/>
      <c r="DA1000" s="33"/>
      <c r="DB1000" s="33"/>
      <c r="DC1000" s="33"/>
      <c r="DD1000" s="33"/>
      <c r="DE1000" s="33"/>
      <c r="DF1000" s="33"/>
      <c r="DG1000" s="33"/>
      <c r="DH1000" s="33"/>
      <c r="DI1000" s="33"/>
      <c r="DJ1000" s="33"/>
      <c r="DK1000" s="33"/>
      <c r="DL1000" s="33"/>
      <c r="DM1000" s="33"/>
      <c r="DN1000" s="33"/>
      <c r="DO1000" s="33"/>
      <c r="DP1000" s="33"/>
      <c r="DQ1000" s="33"/>
      <c r="DR1000" s="33"/>
      <c r="DS1000" s="33"/>
      <c r="DT1000" s="33"/>
      <c r="DU1000" s="33"/>
      <c r="DV1000" s="33"/>
      <c r="DW1000" s="33"/>
      <c r="DX1000" s="33"/>
      <c r="DY1000" s="33"/>
      <c r="DZ1000" s="33"/>
      <c r="EA1000" s="33"/>
      <c r="EB1000" s="33"/>
      <c r="EC1000" s="33"/>
      <c r="ED1000" s="33"/>
      <c r="EE1000" s="33"/>
      <c r="EF1000" s="33"/>
      <c r="EG1000" s="33"/>
      <c r="EH1000" s="33"/>
      <c r="EI1000" s="33"/>
      <c r="EJ1000" s="33"/>
      <c r="EK1000" s="33"/>
      <c r="EL1000" s="33"/>
      <c r="EM1000" s="33"/>
      <c r="EN1000" s="33"/>
      <c r="EO1000" s="33"/>
      <c r="EP1000" s="33"/>
      <c r="EQ1000" s="33"/>
      <c r="ER1000" s="33"/>
      <c r="ES1000" s="33"/>
      <c r="ET1000" s="33"/>
      <c r="EU1000" s="33"/>
      <c r="EV1000" s="33"/>
      <c r="EW1000" s="33"/>
      <c r="EX1000" s="33"/>
      <c r="EY1000" s="33"/>
      <c r="EZ1000" s="33"/>
      <c r="FA1000" s="33"/>
      <c r="FB1000" s="33"/>
      <c r="FC1000" s="33"/>
      <c r="FD1000" s="33"/>
      <c r="FE1000" s="33"/>
      <c r="FF1000" s="33"/>
      <c r="FG1000" s="33"/>
      <c r="FH1000" s="33"/>
      <c r="FI1000" s="33"/>
      <c r="FJ1000" s="33"/>
      <c r="FK1000" s="33"/>
      <c r="FL1000" s="33"/>
      <c r="FM1000" s="33"/>
      <c r="FN1000" s="33"/>
      <c r="FO1000" s="33"/>
      <c r="FP1000" s="33"/>
      <c r="FQ1000" s="33"/>
      <c r="FR1000" s="33"/>
      <c r="FS1000" s="33"/>
      <c r="FT1000" s="33"/>
      <c r="FU1000" s="33"/>
      <c r="FV1000" s="33"/>
      <c r="FW1000" s="33"/>
      <c r="FX1000" s="33"/>
      <c r="FY1000" s="33"/>
      <c r="FZ1000" s="33"/>
      <c r="GA1000" s="33"/>
      <c r="GB1000" s="33"/>
      <c r="GC1000" s="33"/>
      <c r="GD1000" s="33"/>
      <c r="GE1000" s="33"/>
      <c r="GF1000" s="33"/>
      <c r="GG1000" s="33"/>
      <c r="GH1000" s="33"/>
      <c r="GI1000" s="33"/>
      <c r="GJ1000" s="33"/>
      <c r="GK1000" s="33"/>
      <c r="GL1000" s="33"/>
      <c r="GM1000" s="33"/>
      <c r="GN1000" s="33"/>
      <c r="GO1000" s="33"/>
      <c r="GP1000" s="33"/>
      <c r="GQ1000" s="33"/>
      <c r="GR1000" s="33"/>
      <c r="GS1000" s="33"/>
      <c r="GT1000" s="33"/>
      <c r="GU1000" s="33"/>
      <c r="GV1000" s="33"/>
      <c r="GW1000" s="33"/>
      <c r="GX1000" s="33"/>
      <c r="GY1000" s="33"/>
      <c r="GZ1000" s="33"/>
      <c r="HA1000" s="33"/>
      <c r="HB1000" s="33"/>
      <c r="HC1000" s="33"/>
      <c r="HD1000" s="33"/>
      <c r="HE1000" s="33"/>
      <c r="HF1000" s="33"/>
      <c r="HG1000" s="33"/>
      <c r="HH1000" s="33"/>
      <c r="HI1000" s="33"/>
      <c r="HJ1000" s="33"/>
      <c r="HK1000" s="33"/>
      <c r="HL1000" s="33"/>
      <c r="HM1000" s="33"/>
      <c r="HN1000" s="33"/>
      <c r="HO1000" s="33"/>
      <c r="HP1000" s="33"/>
      <c r="HQ1000" s="33"/>
      <c r="HR1000" s="33"/>
      <c r="HS1000" s="33"/>
      <c r="HT1000" s="33"/>
      <c r="HU1000" s="33"/>
      <c r="HV1000" s="33"/>
      <c r="HW1000" s="33"/>
      <c r="HX1000" s="33"/>
      <c r="HY1000" s="33"/>
      <c r="HZ1000" s="33"/>
      <c r="IA1000" s="33"/>
      <c r="IB1000" s="33"/>
      <c r="IC1000" s="33"/>
      <c r="ID1000" s="33"/>
      <c r="IE1000" s="33"/>
      <c r="IF1000" s="33"/>
      <c r="IG1000" s="33"/>
      <c r="IH1000" s="33"/>
      <c r="II1000" s="33"/>
      <c r="IJ1000" s="33"/>
      <c r="IK1000" s="33"/>
      <c r="IL1000" s="33"/>
      <c r="IM1000" s="33"/>
      <c r="IN1000" s="33"/>
      <c r="IO1000" s="33"/>
      <c r="IP1000" s="33"/>
      <c r="IQ1000" s="33"/>
      <c r="IR1000" s="33"/>
      <c r="IS1000" s="33"/>
      <c r="IT1000" s="33"/>
      <c r="IU1000" s="33"/>
      <c r="IV1000" s="33"/>
      <c r="IW1000" s="33"/>
      <c r="IX1000" s="33"/>
    </row>
    <row r="1001" spans="1:258" ht="18" x14ac:dyDescent="0.25">
      <c r="A1001" s="24">
        <f>LOOKUP(2,1/($A$4:$A1000&lt;&gt;""),$A$4:$A1000)+1</f>
        <v>993</v>
      </c>
      <c r="B1001" s="25"/>
      <c r="C1001" s="42"/>
      <c r="D1001" s="26" t="str">
        <f ca="1">IFERROR(IF($E1001="","",VLOOKUP($E1001,'Currency Pairs'!$B$4:$D$1001,3,FALSE)),"")</f>
        <v/>
      </c>
      <c r="E1001" s="41" t="str">
        <f ca="1">IFERROR(IF($D1001="","",VLOOKUP($D1001,'Currency Pairs'!$A$4:$B$1001,2,FALSE)),"")</f>
        <v/>
      </c>
      <c r="F1001" s="42"/>
      <c r="G1001" s="41"/>
      <c r="H1001" s="41"/>
      <c r="I1001" s="41"/>
      <c r="J1001" s="43" t="str">
        <f t="shared" si="32"/>
        <v/>
      </c>
      <c r="K1001" s="76"/>
      <c r="L1001" s="41"/>
      <c r="M1001" s="44"/>
      <c r="N1001" s="45" t="str">
        <f>IF(OR($G1001="",$L1001=""),"",ROUND(IF($F1001="Long",(L1001-G1001),(G1001-L1001)) * POWER(10, VLOOKUP($D1001,'Currency Pairs'!$A:$C,3,FALSE)),0))</f>
        <v/>
      </c>
      <c r="O1001" s="89" t="str">
        <f>IF($P1001="","",(($P1001+$Q1001+$R1001)/LOOKUP(2,1/($V$4:$V1000&lt;&gt;""),$V$4:$V1000)))</f>
        <v/>
      </c>
      <c r="P1001" s="46"/>
      <c r="Q1001" s="46"/>
      <c r="R1001" s="46"/>
      <c r="S1001" s="31" t="str">
        <f t="shared" si="33"/>
        <v/>
      </c>
      <c r="T1001" s="63"/>
      <c r="U1001" s="63"/>
      <c r="V1001" s="30" t="str">
        <f>IF($P1001="","",$P1001+$Q1001+LOOKUP(2,1/($V$4:$V1000&lt;&gt;""),$V$4:$V1000))</f>
        <v/>
      </c>
      <c r="W1001" s="31"/>
      <c r="X1001" s="31"/>
      <c r="Y1001" s="32"/>
      <c r="Z1001" s="32"/>
      <c r="AA1001" s="32"/>
      <c r="AB1001" s="32"/>
      <c r="AC1001" s="32"/>
      <c r="AD1001" s="32"/>
      <c r="AE1001" s="32"/>
      <c r="AF1001" s="32"/>
      <c r="AG1001" s="32"/>
      <c r="AH1001" s="32"/>
      <c r="AI1001" s="32"/>
      <c r="AJ1001" s="32"/>
      <c r="AK1001" s="32"/>
      <c r="AL1001" s="32"/>
      <c r="AM1001" s="32"/>
      <c r="AN1001" s="32"/>
      <c r="AO1001" s="32"/>
      <c r="AP1001" s="32"/>
      <c r="AQ1001" s="32"/>
      <c r="AR1001" s="32"/>
      <c r="AS1001" s="32"/>
      <c r="AT1001" s="32"/>
      <c r="AU1001" s="32"/>
      <c r="AV1001" s="32"/>
      <c r="AW1001" s="32"/>
      <c r="AX1001" s="32"/>
      <c r="AY1001" s="32"/>
      <c r="AZ1001" s="32"/>
      <c r="BA1001" s="32"/>
      <c r="BB1001" s="32"/>
      <c r="BC1001" s="32"/>
      <c r="BD1001" s="32"/>
      <c r="BE1001" s="32"/>
      <c r="BF1001" s="32"/>
      <c r="BG1001" s="32"/>
      <c r="BH1001" s="32"/>
      <c r="BI1001" s="32"/>
      <c r="BJ1001" s="32"/>
      <c r="BK1001" s="32"/>
      <c r="BL1001" s="32"/>
      <c r="BM1001" s="32"/>
      <c r="BN1001" s="32"/>
      <c r="BO1001" s="32"/>
      <c r="BP1001" s="32"/>
      <c r="BQ1001" s="32"/>
      <c r="BR1001" s="32"/>
      <c r="BS1001" s="32"/>
      <c r="BT1001" s="32"/>
      <c r="BU1001" s="32"/>
      <c r="BV1001" s="32"/>
      <c r="BW1001" s="32"/>
      <c r="BX1001" s="32"/>
      <c r="BY1001" s="32"/>
      <c r="BZ1001" s="32"/>
      <c r="CA1001" s="32"/>
      <c r="CB1001" s="32"/>
      <c r="CC1001" s="32"/>
      <c r="CD1001" s="32"/>
      <c r="CE1001" s="32"/>
      <c r="CF1001" s="32"/>
      <c r="CG1001" s="32"/>
      <c r="CH1001" s="32"/>
      <c r="CI1001" s="32"/>
      <c r="CJ1001" s="32"/>
      <c r="CK1001" s="32"/>
      <c r="CL1001" s="32"/>
      <c r="CM1001" s="32"/>
      <c r="CN1001" s="32"/>
      <c r="CO1001" s="32"/>
      <c r="CP1001" s="32"/>
      <c r="CQ1001" s="32"/>
      <c r="CR1001" s="32"/>
      <c r="CS1001" s="32"/>
      <c r="CT1001" s="32"/>
      <c r="CU1001" s="32"/>
      <c r="CV1001" s="32"/>
      <c r="CW1001" s="32"/>
      <c r="CX1001" s="32"/>
      <c r="CY1001" s="32"/>
      <c r="CZ1001" s="32"/>
      <c r="DA1001" s="32"/>
      <c r="DB1001" s="32"/>
      <c r="DC1001" s="32"/>
      <c r="DD1001" s="32"/>
      <c r="DE1001" s="32"/>
      <c r="DF1001" s="32"/>
      <c r="DG1001" s="32"/>
      <c r="DH1001" s="32"/>
      <c r="DI1001" s="32"/>
      <c r="DJ1001" s="32"/>
      <c r="DK1001" s="32"/>
      <c r="DL1001" s="32"/>
      <c r="DM1001" s="32"/>
      <c r="DN1001" s="32"/>
      <c r="DO1001" s="32"/>
      <c r="DP1001" s="32"/>
      <c r="DQ1001" s="32"/>
      <c r="DR1001" s="32"/>
      <c r="DS1001" s="32"/>
      <c r="DT1001" s="32"/>
      <c r="DU1001" s="32"/>
      <c r="DV1001" s="32"/>
      <c r="DW1001" s="32"/>
      <c r="DX1001" s="32"/>
      <c r="DY1001" s="32"/>
      <c r="DZ1001" s="32"/>
      <c r="EA1001" s="32"/>
      <c r="EB1001" s="32"/>
      <c r="EC1001" s="32"/>
      <c r="ED1001" s="32"/>
      <c r="EE1001" s="32"/>
      <c r="EF1001" s="32"/>
      <c r="EG1001" s="32"/>
      <c r="EH1001" s="32"/>
      <c r="EI1001" s="32"/>
      <c r="EJ1001" s="32"/>
      <c r="EK1001" s="32"/>
      <c r="EL1001" s="32"/>
      <c r="EM1001" s="32"/>
      <c r="EN1001" s="32"/>
      <c r="EO1001" s="32"/>
      <c r="EP1001" s="32"/>
      <c r="EQ1001" s="32"/>
      <c r="ER1001" s="32"/>
      <c r="ES1001" s="32"/>
      <c r="ET1001" s="32"/>
      <c r="EU1001" s="32"/>
      <c r="EV1001" s="32"/>
      <c r="EW1001" s="32"/>
      <c r="EX1001" s="32"/>
      <c r="EY1001" s="32"/>
      <c r="EZ1001" s="32"/>
      <c r="FA1001" s="32"/>
      <c r="FB1001" s="32"/>
      <c r="FC1001" s="32"/>
      <c r="FD1001" s="32"/>
      <c r="FE1001" s="32"/>
      <c r="FF1001" s="32"/>
      <c r="FG1001" s="32"/>
      <c r="FH1001" s="32"/>
      <c r="FI1001" s="32"/>
      <c r="FJ1001" s="32"/>
      <c r="FK1001" s="32"/>
      <c r="FL1001" s="32"/>
      <c r="FM1001" s="32"/>
      <c r="FN1001" s="32"/>
      <c r="FO1001" s="32"/>
      <c r="FP1001" s="32"/>
      <c r="FQ1001" s="32"/>
      <c r="FR1001" s="32"/>
      <c r="FS1001" s="32"/>
      <c r="FT1001" s="32"/>
      <c r="FU1001" s="32"/>
      <c r="FV1001" s="32"/>
      <c r="FW1001" s="32"/>
      <c r="FX1001" s="32"/>
      <c r="FY1001" s="32"/>
      <c r="FZ1001" s="32"/>
      <c r="GA1001" s="32"/>
      <c r="GB1001" s="32"/>
      <c r="GC1001" s="32"/>
      <c r="GD1001" s="32"/>
      <c r="GE1001" s="32"/>
      <c r="GF1001" s="32"/>
      <c r="GG1001" s="32"/>
      <c r="GH1001" s="32"/>
      <c r="GI1001" s="32"/>
      <c r="GJ1001" s="32"/>
      <c r="GK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</row>
    <row r="1002" spans="1:258" ht="18" x14ac:dyDescent="0.25">
      <c r="A1002" s="33">
        <f>LOOKUP(2,1/($A$4:$A1001&lt;&gt;""),$A$4:$A1001)+1</f>
        <v>994</v>
      </c>
      <c r="B1002" s="34"/>
      <c r="C1002" s="48"/>
      <c r="D1002" s="35" t="str">
        <f ca="1">IFERROR(IF($E1002="","",VLOOKUP($E1002,'Currency Pairs'!$B$4:$D$1001,3,FALSE)),"")</f>
        <v/>
      </c>
      <c r="E1002" s="47" t="str">
        <f ca="1">IFERROR(IF($D1002="","",VLOOKUP($D1002,'Currency Pairs'!$A$4:$B$1001,2,FALSE)),"")</f>
        <v/>
      </c>
      <c r="F1002" s="48"/>
      <c r="G1002" s="47"/>
      <c r="H1002" s="47"/>
      <c r="I1002" s="47"/>
      <c r="J1002" s="49" t="str">
        <f t="shared" si="32"/>
        <v/>
      </c>
      <c r="K1002" s="77"/>
      <c r="L1002" s="47"/>
      <c r="M1002" s="50"/>
      <c r="N1002" s="51" t="str">
        <f>IF(OR($G1002="",$L1002=""),"",ROUND(IF($F1002="Long",(L1002-G1002),(G1002-L1002)) * POWER(10, VLOOKUP($D1002,'Currency Pairs'!$A:$C,3,FALSE)),0))</f>
        <v/>
      </c>
      <c r="O1002" s="93" t="str">
        <f>IF($P1002="","",(($P1002+$Q1002+$R1002)/LOOKUP(2,1/($V$4:$V1001&lt;&gt;""),$V$4:$V1001)))</f>
        <v/>
      </c>
      <c r="P1002" s="52"/>
      <c r="Q1002" s="52"/>
      <c r="R1002" s="52"/>
      <c r="S1002" s="40" t="str">
        <f t="shared" si="33"/>
        <v/>
      </c>
      <c r="T1002" s="64"/>
      <c r="U1002" s="64"/>
      <c r="V1002" s="39" t="str">
        <f>IF($P1002="","",$P1002+$Q1002+LOOKUP(2,1/($V$4:$V1001&lt;&gt;""),$V$4:$V1001))</f>
        <v/>
      </c>
      <c r="W1002" s="40"/>
      <c r="X1002" s="40"/>
      <c r="Y1002" s="33"/>
      <c r="Z1002" s="33"/>
      <c r="AA1002" s="33"/>
      <c r="AB1002" s="33"/>
      <c r="AC1002" s="33"/>
      <c r="AD1002" s="33"/>
      <c r="AE1002" s="33"/>
      <c r="AF1002" s="33"/>
      <c r="AG1002" s="33"/>
      <c r="AH1002" s="33"/>
      <c r="AI1002" s="33"/>
      <c r="AJ1002" s="33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3"/>
      <c r="BB1002" s="33"/>
      <c r="BC1002" s="33"/>
      <c r="BD1002" s="33"/>
      <c r="BE1002" s="33"/>
      <c r="BF1002" s="33"/>
      <c r="BG1002" s="33"/>
      <c r="BH1002" s="33"/>
      <c r="BI1002" s="33"/>
      <c r="BJ1002" s="33"/>
      <c r="BK1002" s="33"/>
      <c r="BL1002" s="33"/>
      <c r="BM1002" s="33"/>
      <c r="BN1002" s="33"/>
      <c r="BO1002" s="33"/>
      <c r="BP1002" s="33"/>
      <c r="BQ1002" s="33"/>
      <c r="BR1002" s="33"/>
      <c r="BS1002" s="33"/>
      <c r="BT1002" s="33"/>
      <c r="BU1002" s="33"/>
      <c r="BV1002" s="33"/>
      <c r="BW1002" s="33"/>
      <c r="BX1002" s="33"/>
      <c r="BY1002" s="33"/>
      <c r="BZ1002" s="33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  <c r="CY1002" s="33"/>
      <c r="CZ1002" s="33"/>
      <c r="DA1002" s="33"/>
      <c r="DB1002" s="33"/>
      <c r="DC1002" s="33"/>
      <c r="DD1002" s="33"/>
      <c r="DE1002" s="33"/>
      <c r="DF1002" s="33"/>
      <c r="DG1002" s="33"/>
      <c r="DH1002" s="33"/>
      <c r="DI1002" s="33"/>
      <c r="DJ1002" s="33"/>
      <c r="DK1002" s="33"/>
      <c r="DL1002" s="33"/>
      <c r="DM1002" s="33"/>
      <c r="DN1002" s="33"/>
      <c r="DO1002" s="33"/>
      <c r="DP1002" s="33"/>
      <c r="DQ1002" s="33"/>
      <c r="DR1002" s="33"/>
      <c r="DS1002" s="33"/>
      <c r="DT1002" s="33"/>
      <c r="DU1002" s="33"/>
      <c r="DV1002" s="33"/>
      <c r="DW1002" s="33"/>
      <c r="DX1002" s="33"/>
      <c r="DY1002" s="33"/>
      <c r="DZ1002" s="33"/>
      <c r="EA1002" s="33"/>
      <c r="EB1002" s="33"/>
      <c r="EC1002" s="33"/>
      <c r="ED1002" s="33"/>
      <c r="EE1002" s="33"/>
      <c r="EF1002" s="33"/>
      <c r="EG1002" s="33"/>
      <c r="EH1002" s="33"/>
      <c r="EI1002" s="33"/>
      <c r="EJ1002" s="33"/>
      <c r="EK1002" s="33"/>
      <c r="EL1002" s="33"/>
      <c r="EM1002" s="33"/>
      <c r="EN1002" s="33"/>
      <c r="EO1002" s="33"/>
      <c r="EP1002" s="33"/>
      <c r="EQ1002" s="33"/>
      <c r="ER1002" s="33"/>
      <c r="ES1002" s="33"/>
      <c r="ET1002" s="33"/>
      <c r="EU1002" s="33"/>
      <c r="EV1002" s="33"/>
      <c r="EW1002" s="33"/>
      <c r="EX1002" s="33"/>
      <c r="EY1002" s="33"/>
      <c r="EZ1002" s="33"/>
      <c r="FA1002" s="33"/>
      <c r="FB1002" s="33"/>
      <c r="FC1002" s="33"/>
      <c r="FD1002" s="33"/>
      <c r="FE1002" s="33"/>
      <c r="FF1002" s="33"/>
      <c r="FG1002" s="33"/>
      <c r="FH1002" s="33"/>
      <c r="FI1002" s="33"/>
      <c r="FJ1002" s="33"/>
      <c r="FK1002" s="33"/>
      <c r="FL1002" s="33"/>
      <c r="FM1002" s="33"/>
      <c r="FN1002" s="33"/>
      <c r="FO1002" s="33"/>
      <c r="FP1002" s="33"/>
      <c r="FQ1002" s="33"/>
      <c r="FR1002" s="33"/>
      <c r="FS1002" s="33"/>
      <c r="FT1002" s="33"/>
      <c r="FU1002" s="33"/>
      <c r="FV1002" s="33"/>
      <c r="FW1002" s="33"/>
      <c r="FX1002" s="33"/>
      <c r="FY1002" s="33"/>
      <c r="FZ1002" s="33"/>
      <c r="GA1002" s="33"/>
      <c r="GB1002" s="33"/>
      <c r="GC1002" s="33"/>
      <c r="GD1002" s="33"/>
      <c r="GE1002" s="33"/>
      <c r="GF1002" s="33"/>
      <c r="GG1002" s="33"/>
      <c r="GH1002" s="33"/>
      <c r="GI1002" s="33"/>
      <c r="GJ1002" s="33"/>
      <c r="GK1002" s="33"/>
      <c r="GL1002" s="33"/>
      <c r="GM1002" s="33"/>
      <c r="GN1002" s="33"/>
      <c r="GO1002" s="33"/>
      <c r="GP1002" s="33"/>
      <c r="GQ1002" s="33"/>
      <c r="GR1002" s="33"/>
      <c r="GS1002" s="33"/>
      <c r="GT1002" s="33"/>
      <c r="GU1002" s="33"/>
      <c r="GV1002" s="33"/>
      <c r="GW1002" s="33"/>
      <c r="GX1002" s="33"/>
      <c r="GY1002" s="33"/>
      <c r="GZ1002" s="33"/>
      <c r="HA1002" s="33"/>
      <c r="HB1002" s="33"/>
      <c r="HC1002" s="33"/>
      <c r="HD1002" s="33"/>
      <c r="HE1002" s="33"/>
      <c r="HF1002" s="33"/>
      <c r="HG1002" s="33"/>
      <c r="HH1002" s="33"/>
      <c r="HI1002" s="33"/>
      <c r="HJ1002" s="33"/>
      <c r="HK1002" s="33"/>
      <c r="HL1002" s="33"/>
      <c r="HM1002" s="33"/>
      <c r="HN1002" s="33"/>
      <c r="HO1002" s="33"/>
      <c r="HP1002" s="33"/>
      <c r="HQ1002" s="33"/>
      <c r="HR1002" s="33"/>
      <c r="HS1002" s="33"/>
      <c r="HT1002" s="33"/>
      <c r="HU1002" s="33"/>
      <c r="HV1002" s="33"/>
      <c r="HW1002" s="33"/>
      <c r="HX1002" s="33"/>
      <c r="HY1002" s="33"/>
      <c r="HZ1002" s="33"/>
      <c r="IA1002" s="33"/>
      <c r="IB1002" s="33"/>
      <c r="IC1002" s="33"/>
      <c r="ID1002" s="33"/>
      <c r="IE1002" s="33"/>
      <c r="IF1002" s="33"/>
      <c r="IG1002" s="33"/>
      <c r="IH1002" s="33"/>
      <c r="II1002" s="33"/>
      <c r="IJ1002" s="33"/>
      <c r="IK1002" s="33"/>
      <c r="IL1002" s="33"/>
      <c r="IM1002" s="33"/>
      <c r="IN1002" s="33"/>
      <c r="IO1002" s="33"/>
      <c r="IP1002" s="33"/>
      <c r="IQ1002" s="33"/>
      <c r="IR1002" s="33"/>
      <c r="IS1002" s="33"/>
      <c r="IT1002" s="33"/>
      <c r="IU1002" s="33"/>
      <c r="IV1002" s="33"/>
      <c r="IW1002" s="33"/>
      <c r="IX1002" s="33"/>
    </row>
    <row r="1003" spans="1:258" ht="18" x14ac:dyDescent="0.25">
      <c r="A1003" s="24">
        <f>LOOKUP(2,1/($A$4:$A1002&lt;&gt;""),$A$4:$A1002)+1</f>
        <v>995</v>
      </c>
      <c r="B1003" s="25"/>
      <c r="C1003" s="42"/>
      <c r="D1003" s="26" t="str">
        <f ca="1">IFERROR(IF($E1003="","",VLOOKUP($E1003,'Currency Pairs'!$B$4:$D$1001,3,FALSE)),"")</f>
        <v/>
      </c>
      <c r="E1003" s="41" t="str">
        <f ca="1">IFERROR(IF($D1003="","",VLOOKUP($D1003,'Currency Pairs'!$A$4:$B$1001,2,FALSE)),"")</f>
        <v/>
      </c>
      <c r="F1003" s="42"/>
      <c r="G1003" s="41"/>
      <c r="H1003" s="41"/>
      <c r="I1003" s="41"/>
      <c r="J1003" s="43" t="str">
        <f t="shared" si="32"/>
        <v/>
      </c>
      <c r="K1003" s="76"/>
      <c r="L1003" s="41"/>
      <c r="M1003" s="44"/>
      <c r="N1003" s="45" t="str">
        <f>IF(OR($G1003="",$L1003=""),"",ROUND(IF($F1003="Long",(L1003-G1003),(G1003-L1003)) * POWER(10, VLOOKUP($D1003,'Currency Pairs'!$A:$C,3,FALSE)),0))</f>
        <v/>
      </c>
      <c r="O1003" s="89" t="str">
        <f>IF($P1003="","",(($P1003+$Q1003+$R1003)/LOOKUP(2,1/($V$4:$V1002&lt;&gt;""),$V$4:$V1002)))</f>
        <v/>
      </c>
      <c r="P1003" s="46"/>
      <c r="Q1003" s="46"/>
      <c r="R1003" s="46"/>
      <c r="S1003" s="31" t="str">
        <f t="shared" si="33"/>
        <v/>
      </c>
      <c r="T1003" s="63"/>
      <c r="U1003" s="63"/>
      <c r="V1003" s="30" t="str">
        <f>IF($P1003="","",$P1003+$Q1003+LOOKUP(2,1/($V$4:$V1002&lt;&gt;""),$V$4:$V1002))</f>
        <v/>
      </c>
      <c r="W1003" s="31"/>
      <c r="X1003" s="31"/>
      <c r="Y1003" s="32"/>
      <c r="Z1003" s="32"/>
      <c r="AA1003" s="32"/>
      <c r="AB1003" s="32"/>
      <c r="AC1003" s="32"/>
      <c r="AD1003" s="32"/>
      <c r="AE1003" s="32"/>
      <c r="AF1003" s="32"/>
      <c r="AG1003" s="32"/>
      <c r="AH1003" s="32"/>
      <c r="AI1003" s="32"/>
      <c r="AJ1003" s="32"/>
      <c r="AK1003" s="32"/>
      <c r="AL1003" s="32"/>
      <c r="AM1003" s="32"/>
      <c r="AN1003" s="32"/>
      <c r="AO1003" s="32"/>
      <c r="AP1003" s="32"/>
      <c r="AQ1003" s="32"/>
      <c r="AR1003" s="32"/>
      <c r="AS1003" s="32"/>
      <c r="AT1003" s="32"/>
      <c r="AU1003" s="32"/>
      <c r="AV1003" s="32"/>
      <c r="AW1003" s="32"/>
      <c r="AX1003" s="32"/>
      <c r="AY1003" s="32"/>
      <c r="AZ1003" s="32"/>
      <c r="BA1003" s="32"/>
      <c r="BB1003" s="32"/>
      <c r="BC1003" s="32"/>
      <c r="BD1003" s="32"/>
      <c r="BE1003" s="32"/>
      <c r="BF1003" s="32"/>
      <c r="BG1003" s="32"/>
      <c r="BH1003" s="32"/>
      <c r="BI1003" s="32"/>
      <c r="BJ1003" s="32"/>
      <c r="BK1003" s="32"/>
      <c r="BL1003" s="32"/>
      <c r="BM1003" s="32"/>
      <c r="BN1003" s="32"/>
      <c r="BO1003" s="32"/>
      <c r="BP1003" s="32"/>
      <c r="BQ1003" s="32"/>
      <c r="BR1003" s="32"/>
      <c r="BS1003" s="32"/>
      <c r="BT1003" s="32"/>
      <c r="BU1003" s="32"/>
      <c r="BV1003" s="32"/>
      <c r="BW1003" s="32"/>
      <c r="BX1003" s="32"/>
      <c r="BY1003" s="32"/>
      <c r="BZ1003" s="32"/>
      <c r="CA1003" s="32"/>
      <c r="CB1003" s="32"/>
      <c r="CC1003" s="32"/>
      <c r="CD1003" s="32"/>
      <c r="CE1003" s="32"/>
      <c r="CF1003" s="32"/>
      <c r="CG1003" s="32"/>
      <c r="CH1003" s="32"/>
      <c r="CI1003" s="32"/>
      <c r="CJ1003" s="32"/>
      <c r="CK1003" s="32"/>
      <c r="CL1003" s="32"/>
      <c r="CM1003" s="32"/>
      <c r="CN1003" s="32"/>
      <c r="CO1003" s="32"/>
      <c r="CP1003" s="32"/>
      <c r="CQ1003" s="32"/>
      <c r="CR1003" s="32"/>
      <c r="CS1003" s="32"/>
      <c r="CT1003" s="32"/>
      <c r="CU1003" s="32"/>
      <c r="CV1003" s="32"/>
      <c r="CW1003" s="32"/>
      <c r="CX1003" s="32"/>
      <c r="CY1003" s="32"/>
      <c r="CZ1003" s="32"/>
      <c r="DA1003" s="32"/>
      <c r="DB1003" s="32"/>
      <c r="DC1003" s="32"/>
      <c r="DD1003" s="32"/>
      <c r="DE1003" s="32"/>
      <c r="DF1003" s="32"/>
      <c r="DG1003" s="32"/>
      <c r="DH1003" s="32"/>
      <c r="DI1003" s="32"/>
      <c r="DJ1003" s="32"/>
      <c r="DK1003" s="32"/>
      <c r="DL1003" s="32"/>
      <c r="DM1003" s="32"/>
      <c r="DN1003" s="32"/>
      <c r="DO1003" s="32"/>
      <c r="DP1003" s="32"/>
      <c r="DQ1003" s="32"/>
      <c r="DR1003" s="32"/>
      <c r="DS1003" s="32"/>
      <c r="DT1003" s="32"/>
      <c r="DU1003" s="32"/>
      <c r="DV1003" s="32"/>
      <c r="DW1003" s="32"/>
      <c r="DX1003" s="32"/>
      <c r="DY1003" s="32"/>
      <c r="DZ1003" s="32"/>
      <c r="EA1003" s="32"/>
      <c r="EB1003" s="32"/>
      <c r="EC1003" s="32"/>
      <c r="ED1003" s="32"/>
      <c r="EE1003" s="32"/>
      <c r="EF1003" s="32"/>
      <c r="EG1003" s="32"/>
      <c r="EH1003" s="32"/>
      <c r="EI1003" s="32"/>
      <c r="EJ1003" s="32"/>
      <c r="EK1003" s="32"/>
      <c r="EL1003" s="32"/>
      <c r="EM1003" s="32"/>
      <c r="EN1003" s="32"/>
      <c r="EO1003" s="32"/>
      <c r="EP1003" s="32"/>
      <c r="EQ1003" s="32"/>
      <c r="ER1003" s="32"/>
      <c r="ES1003" s="32"/>
      <c r="ET1003" s="32"/>
      <c r="EU1003" s="32"/>
      <c r="EV1003" s="32"/>
      <c r="EW1003" s="32"/>
      <c r="EX1003" s="32"/>
      <c r="EY1003" s="32"/>
      <c r="EZ1003" s="32"/>
      <c r="FA1003" s="32"/>
      <c r="FB1003" s="32"/>
      <c r="FC1003" s="32"/>
      <c r="FD1003" s="32"/>
      <c r="FE1003" s="32"/>
      <c r="FF1003" s="32"/>
      <c r="FG1003" s="32"/>
      <c r="FH1003" s="32"/>
      <c r="FI1003" s="32"/>
      <c r="FJ1003" s="32"/>
      <c r="FK1003" s="32"/>
      <c r="FL1003" s="32"/>
      <c r="FM1003" s="32"/>
      <c r="FN1003" s="32"/>
      <c r="FO1003" s="32"/>
      <c r="FP1003" s="32"/>
      <c r="FQ1003" s="32"/>
      <c r="FR1003" s="32"/>
      <c r="FS1003" s="32"/>
      <c r="FT1003" s="32"/>
      <c r="FU1003" s="32"/>
      <c r="FV1003" s="32"/>
      <c r="FW1003" s="32"/>
      <c r="FX1003" s="32"/>
      <c r="FY1003" s="32"/>
      <c r="FZ1003" s="32"/>
      <c r="GA1003" s="32"/>
      <c r="GB1003" s="32"/>
      <c r="GC1003" s="32"/>
      <c r="GD1003" s="32"/>
      <c r="GE1003" s="32"/>
      <c r="GF1003" s="32"/>
      <c r="GG1003" s="32"/>
      <c r="GH1003" s="32"/>
      <c r="GI1003" s="32"/>
      <c r="GJ1003" s="32"/>
      <c r="GK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</row>
    <row r="1004" spans="1:258" ht="18" x14ac:dyDescent="0.25">
      <c r="A1004" s="33">
        <f>LOOKUP(2,1/($A$4:$A1003&lt;&gt;""),$A$4:$A1003)+1</f>
        <v>996</v>
      </c>
      <c r="B1004" s="34"/>
      <c r="C1004" s="48"/>
      <c r="D1004" s="35" t="str">
        <f ca="1">IFERROR(IF($E1004="","",VLOOKUP($E1004,'Currency Pairs'!$B$4:$D$1001,3,FALSE)),"")</f>
        <v/>
      </c>
      <c r="E1004" s="47" t="str">
        <f ca="1">IFERROR(IF($D1004="","",VLOOKUP($D1004,'Currency Pairs'!$A$4:$B$1001,2,FALSE)),"")</f>
        <v/>
      </c>
      <c r="F1004" s="48"/>
      <c r="G1004" s="47"/>
      <c r="H1004" s="47"/>
      <c r="I1004" s="47"/>
      <c r="J1004" s="49" t="str">
        <f t="shared" si="32"/>
        <v/>
      </c>
      <c r="K1004" s="77"/>
      <c r="L1004" s="47"/>
      <c r="M1004" s="50"/>
      <c r="N1004" s="51" t="str">
        <f>IF(OR($G1004="",$L1004=""),"",ROUND(IF($F1004="Long",(L1004-G1004),(G1004-L1004)) * POWER(10, VLOOKUP($D1004,'Currency Pairs'!$A:$C,3,FALSE)),0))</f>
        <v/>
      </c>
      <c r="O1004" s="93" t="str">
        <f>IF($P1004="","",(($P1004+$Q1004+$R1004)/LOOKUP(2,1/($V$4:$V1003&lt;&gt;""),$V$4:$V1003)))</f>
        <v/>
      </c>
      <c r="P1004" s="52"/>
      <c r="Q1004" s="52"/>
      <c r="R1004" s="52"/>
      <c r="S1004" s="40" t="str">
        <f t="shared" si="33"/>
        <v/>
      </c>
      <c r="T1004" s="64"/>
      <c r="U1004" s="64"/>
      <c r="V1004" s="39" t="str">
        <f>IF($P1004="","",$P1004+$Q1004+LOOKUP(2,1/($V$4:$V1003&lt;&gt;""),$V$4:$V1003))</f>
        <v/>
      </c>
      <c r="W1004" s="40"/>
      <c r="X1004" s="40"/>
      <c r="Y1004" s="33"/>
      <c r="Z1004" s="33"/>
      <c r="AA1004" s="33"/>
      <c r="AB1004" s="33"/>
      <c r="AC1004" s="33"/>
      <c r="AD1004" s="33"/>
      <c r="AE1004" s="33"/>
      <c r="AF1004" s="33"/>
      <c r="AG1004" s="33"/>
      <c r="AH1004" s="33"/>
      <c r="AI1004" s="33"/>
      <c r="AJ1004" s="33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3"/>
      <c r="BB1004" s="33"/>
      <c r="BC1004" s="33"/>
      <c r="BD1004" s="33"/>
      <c r="BE1004" s="33"/>
      <c r="BF1004" s="33"/>
      <c r="BG1004" s="33"/>
      <c r="BH1004" s="33"/>
      <c r="BI1004" s="33"/>
      <c r="BJ1004" s="33"/>
      <c r="BK1004" s="33"/>
      <c r="BL1004" s="33"/>
      <c r="BM1004" s="33"/>
      <c r="BN1004" s="33"/>
      <c r="BO1004" s="33"/>
      <c r="BP1004" s="33"/>
      <c r="BQ1004" s="33"/>
      <c r="BR1004" s="33"/>
      <c r="BS1004" s="33"/>
      <c r="BT1004" s="33"/>
      <c r="BU1004" s="33"/>
      <c r="BV1004" s="33"/>
      <c r="BW1004" s="33"/>
      <c r="BX1004" s="33"/>
      <c r="BY1004" s="33"/>
      <c r="BZ1004" s="33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  <c r="CY1004" s="33"/>
      <c r="CZ1004" s="33"/>
      <c r="DA1004" s="33"/>
      <c r="DB1004" s="33"/>
      <c r="DC1004" s="33"/>
      <c r="DD1004" s="33"/>
      <c r="DE1004" s="33"/>
      <c r="DF1004" s="33"/>
      <c r="DG1004" s="33"/>
      <c r="DH1004" s="33"/>
      <c r="DI1004" s="33"/>
      <c r="DJ1004" s="33"/>
      <c r="DK1004" s="33"/>
      <c r="DL1004" s="33"/>
      <c r="DM1004" s="33"/>
      <c r="DN1004" s="33"/>
      <c r="DO1004" s="33"/>
      <c r="DP1004" s="33"/>
      <c r="DQ1004" s="33"/>
      <c r="DR1004" s="33"/>
      <c r="DS1004" s="33"/>
      <c r="DT1004" s="33"/>
      <c r="DU1004" s="33"/>
      <c r="DV1004" s="33"/>
      <c r="DW1004" s="33"/>
      <c r="DX1004" s="33"/>
      <c r="DY1004" s="33"/>
      <c r="DZ1004" s="33"/>
      <c r="EA1004" s="33"/>
      <c r="EB1004" s="33"/>
      <c r="EC1004" s="33"/>
      <c r="ED1004" s="33"/>
      <c r="EE1004" s="33"/>
      <c r="EF1004" s="33"/>
      <c r="EG1004" s="33"/>
      <c r="EH1004" s="33"/>
      <c r="EI1004" s="33"/>
      <c r="EJ1004" s="33"/>
      <c r="EK1004" s="33"/>
      <c r="EL1004" s="33"/>
      <c r="EM1004" s="33"/>
      <c r="EN1004" s="33"/>
      <c r="EO1004" s="33"/>
      <c r="EP1004" s="33"/>
      <c r="EQ1004" s="33"/>
      <c r="ER1004" s="33"/>
      <c r="ES1004" s="33"/>
      <c r="ET1004" s="33"/>
      <c r="EU1004" s="33"/>
      <c r="EV1004" s="33"/>
      <c r="EW1004" s="33"/>
      <c r="EX1004" s="33"/>
      <c r="EY1004" s="33"/>
      <c r="EZ1004" s="33"/>
      <c r="FA1004" s="33"/>
      <c r="FB1004" s="33"/>
      <c r="FC1004" s="33"/>
      <c r="FD1004" s="33"/>
      <c r="FE1004" s="33"/>
      <c r="FF1004" s="33"/>
      <c r="FG1004" s="33"/>
      <c r="FH1004" s="33"/>
      <c r="FI1004" s="33"/>
      <c r="FJ1004" s="33"/>
      <c r="FK1004" s="33"/>
      <c r="FL1004" s="33"/>
      <c r="FM1004" s="33"/>
      <c r="FN1004" s="33"/>
      <c r="FO1004" s="33"/>
      <c r="FP1004" s="33"/>
      <c r="FQ1004" s="33"/>
      <c r="FR1004" s="33"/>
      <c r="FS1004" s="33"/>
      <c r="FT1004" s="33"/>
      <c r="FU1004" s="33"/>
      <c r="FV1004" s="33"/>
      <c r="FW1004" s="33"/>
      <c r="FX1004" s="33"/>
      <c r="FY1004" s="33"/>
      <c r="FZ1004" s="33"/>
      <c r="GA1004" s="33"/>
      <c r="GB1004" s="33"/>
      <c r="GC1004" s="33"/>
      <c r="GD1004" s="33"/>
      <c r="GE1004" s="33"/>
      <c r="GF1004" s="33"/>
      <c r="GG1004" s="33"/>
      <c r="GH1004" s="33"/>
      <c r="GI1004" s="33"/>
      <c r="GJ1004" s="33"/>
      <c r="GK1004" s="33"/>
      <c r="GL1004" s="33"/>
      <c r="GM1004" s="33"/>
      <c r="GN1004" s="33"/>
      <c r="GO1004" s="33"/>
      <c r="GP1004" s="33"/>
      <c r="GQ1004" s="33"/>
      <c r="GR1004" s="33"/>
      <c r="GS1004" s="33"/>
      <c r="GT1004" s="33"/>
      <c r="GU1004" s="33"/>
      <c r="GV1004" s="33"/>
      <c r="GW1004" s="33"/>
      <c r="GX1004" s="33"/>
      <c r="GY1004" s="33"/>
      <c r="GZ1004" s="33"/>
      <c r="HA1004" s="33"/>
      <c r="HB1004" s="33"/>
      <c r="HC1004" s="33"/>
      <c r="HD1004" s="33"/>
      <c r="HE1004" s="33"/>
      <c r="HF1004" s="33"/>
      <c r="HG1004" s="33"/>
      <c r="HH1004" s="33"/>
      <c r="HI1004" s="33"/>
      <c r="HJ1004" s="33"/>
      <c r="HK1004" s="33"/>
      <c r="HL1004" s="33"/>
      <c r="HM1004" s="33"/>
      <c r="HN1004" s="33"/>
      <c r="HO1004" s="33"/>
      <c r="HP1004" s="33"/>
      <c r="HQ1004" s="33"/>
      <c r="HR1004" s="33"/>
      <c r="HS1004" s="33"/>
      <c r="HT1004" s="33"/>
      <c r="HU1004" s="33"/>
      <c r="HV1004" s="33"/>
      <c r="HW1004" s="33"/>
      <c r="HX1004" s="33"/>
      <c r="HY1004" s="33"/>
      <c r="HZ1004" s="33"/>
      <c r="IA1004" s="33"/>
      <c r="IB1004" s="33"/>
      <c r="IC1004" s="33"/>
      <c r="ID1004" s="33"/>
      <c r="IE1004" s="33"/>
      <c r="IF1004" s="33"/>
      <c r="IG1004" s="33"/>
      <c r="IH1004" s="33"/>
      <c r="II1004" s="33"/>
      <c r="IJ1004" s="33"/>
      <c r="IK1004" s="33"/>
      <c r="IL1004" s="33"/>
      <c r="IM1004" s="33"/>
      <c r="IN1004" s="33"/>
      <c r="IO1004" s="33"/>
      <c r="IP1004" s="33"/>
      <c r="IQ1004" s="33"/>
      <c r="IR1004" s="33"/>
      <c r="IS1004" s="33"/>
      <c r="IT1004" s="33"/>
      <c r="IU1004" s="33"/>
      <c r="IV1004" s="33"/>
      <c r="IW1004" s="33"/>
      <c r="IX1004" s="33"/>
    </row>
    <row r="1005" spans="1:258" x14ac:dyDescent="0.25">
      <c r="A1005" s="24">
        <f>LOOKUP(2,1/($A$4:$A1004&lt;&gt;""),$A$4:$A1004)+1</f>
        <v>997</v>
      </c>
      <c r="B1005" s="25"/>
      <c r="C1005" s="42"/>
      <c r="D1005" s="42"/>
      <c r="E1005" s="41" t="str">
        <f>IFERROR(IF($D1005="","",VLOOKUP($D1005,'Currency Pairs'!$A$4:$B$1001,2,FALSE)),"")</f>
        <v/>
      </c>
      <c r="F1005" s="42"/>
      <c r="G1005" s="41"/>
      <c r="H1005" s="41"/>
      <c r="I1005" s="41"/>
      <c r="J1005" s="43" t="str">
        <f t="shared" si="32"/>
        <v/>
      </c>
      <c r="K1005" s="76"/>
      <c r="L1005" s="41"/>
      <c r="M1005" s="44"/>
      <c r="N1005" s="45" t="str">
        <f>IF(OR($G1005="",$L1005=""),"",ROUND(IF($F1005="Long",(L1005-G1005),(G1005-L1005)) * POWER(10, VLOOKUP($D1005,'Currency Pairs'!$A:$C,3,FALSE)),0))</f>
        <v/>
      </c>
      <c r="O1005" s="89" t="str">
        <f>IF($P1005="","",(($P1005+$Q1005+$R1005)/LOOKUP(2,1/($V$4:$V1004&lt;&gt;""),$V$4:$V1004)))</f>
        <v/>
      </c>
      <c r="P1005" s="46"/>
      <c r="Q1005" s="46"/>
      <c r="R1005" s="46"/>
      <c r="S1005" s="31" t="str">
        <f t="shared" si="33"/>
        <v/>
      </c>
      <c r="T1005" s="63"/>
      <c r="U1005" s="63"/>
      <c r="V1005" s="30" t="str">
        <f>IF($P1005="","",$P1005+$Q1005+LOOKUP(2,1/($V$4:$V1004&lt;&gt;""),$V$4:$V1004))</f>
        <v/>
      </c>
      <c r="W1005" s="31"/>
      <c r="X1005" s="31"/>
      <c r="Y1005" s="32"/>
      <c r="Z1005" s="32"/>
      <c r="AA1005" s="32"/>
      <c r="AB1005" s="32"/>
      <c r="AC1005" s="32"/>
      <c r="AD1005" s="32"/>
      <c r="AE1005" s="32"/>
      <c r="AF1005" s="32"/>
      <c r="AG1005" s="32"/>
      <c r="AH1005" s="32"/>
      <c r="AI1005" s="32"/>
      <c r="AJ1005" s="32"/>
      <c r="AK1005" s="32"/>
      <c r="AL1005" s="32"/>
      <c r="AM1005" s="32"/>
      <c r="AN1005" s="32"/>
      <c r="AO1005" s="32"/>
      <c r="AP1005" s="32"/>
      <c r="AQ1005" s="32"/>
      <c r="AR1005" s="32"/>
      <c r="AS1005" s="32"/>
      <c r="AT1005" s="32"/>
      <c r="AU1005" s="32"/>
      <c r="AV1005" s="32"/>
      <c r="AW1005" s="32"/>
      <c r="AX1005" s="32"/>
      <c r="AY1005" s="32"/>
      <c r="AZ1005" s="32"/>
      <c r="BA1005" s="32"/>
      <c r="BB1005" s="32"/>
      <c r="BC1005" s="32"/>
      <c r="BD1005" s="32"/>
      <c r="BE1005" s="32"/>
      <c r="BF1005" s="32"/>
      <c r="BG1005" s="32"/>
      <c r="BH1005" s="32"/>
      <c r="BI1005" s="32"/>
      <c r="BJ1005" s="32"/>
      <c r="BK1005" s="32"/>
      <c r="BL1005" s="32"/>
      <c r="BM1005" s="32"/>
      <c r="BN1005" s="32"/>
      <c r="BO1005" s="32"/>
      <c r="BP1005" s="32"/>
      <c r="BQ1005" s="32"/>
      <c r="BR1005" s="32"/>
      <c r="BS1005" s="32"/>
      <c r="BT1005" s="32"/>
      <c r="BU1005" s="32"/>
      <c r="BV1005" s="32"/>
      <c r="BW1005" s="32"/>
      <c r="BX1005" s="32"/>
      <c r="BY1005" s="32"/>
      <c r="BZ1005" s="32"/>
      <c r="CA1005" s="32"/>
      <c r="CB1005" s="32"/>
      <c r="CC1005" s="32"/>
      <c r="CD1005" s="32"/>
      <c r="CE1005" s="32"/>
      <c r="CF1005" s="32"/>
      <c r="CG1005" s="32"/>
      <c r="CH1005" s="32"/>
      <c r="CI1005" s="32"/>
      <c r="CJ1005" s="32"/>
      <c r="CK1005" s="32"/>
      <c r="CL1005" s="32"/>
      <c r="CM1005" s="32"/>
      <c r="CN1005" s="32"/>
      <c r="CO1005" s="32"/>
      <c r="CP1005" s="32"/>
      <c r="CQ1005" s="32"/>
      <c r="CR1005" s="32"/>
      <c r="CS1005" s="32"/>
      <c r="CT1005" s="32"/>
      <c r="CU1005" s="32"/>
      <c r="CV1005" s="32"/>
      <c r="CW1005" s="32"/>
      <c r="CX1005" s="32"/>
      <c r="CY1005" s="32"/>
      <c r="CZ1005" s="32"/>
      <c r="DA1005" s="32"/>
      <c r="DB1005" s="32"/>
      <c r="DC1005" s="32"/>
      <c r="DD1005" s="32"/>
      <c r="DE1005" s="32"/>
      <c r="DF1005" s="32"/>
      <c r="DG1005" s="32"/>
      <c r="DH1005" s="32"/>
      <c r="DI1005" s="32"/>
      <c r="DJ1005" s="32"/>
      <c r="DK1005" s="32"/>
      <c r="DL1005" s="32"/>
      <c r="DM1005" s="32"/>
      <c r="DN1005" s="32"/>
      <c r="DO1005" s="32"/>
      <c r="DP1005" s="32"/>
      <c r="DQ1005" s="32"/>
      <c r="DR1005" s="32"/>
      <c r="DS1005" s="32"/>
      <c r="DT1005" s="32"/>
      <c r="DU1005" s="32"/>
      <c r="DV1005" s="32"/>
      <c r="DW1005" s="32"/>
      <c r="DX1005" s="32"/>
      <c r="DY1005" s="32"/>
      <c r="DZ1005" s="32"/>
      <c r="EA1005" s="32"/>
      <c r="EB1005" s="32"/>
      <c r="EC1005" s="32"/>
      <c r="ED1005" s="32"/>
      <c r="EE1005" s="32"/>
      <c r="EF1005" s="32"/>
      <c r="EG1005" s="32"/>
      <c r="EH1005" s="32"/>
      <c r="EI1005" s="32"/>
      <c r="EJ1005" s="32"/>
      <c r="EK1005" s="32"/>
      <c r="EL1005" s="32"/>
      <c r="EM1005" s="32"/>
      <c r="EN1005" s="32"/>
      <c r="EO1005" s="32"/>
      <c r="EP1005" s="32"/>
      <c r="EQ1005" s="32"/>
      <c r="ER1005" s="32"/>
      <c r="ES1005" s="32"/>
      <c r="ET1005" s="32"/>
      <c r="EU1005" s="32"/>
      <c r="EV1005" s="32"/>
      <c r="EW1005" s="32"/>
      <c r="EX1005" s="32"/>
      <c r="EY1005" s="32"/>
      <c r="EZ1005" s="32"/>
      <c r="FA1005" s="32"/>
      <c r="FB1005" s="32"/>
      <c r="FC1005" s="32"/>
      <c r="FD1005" s="32"/>
      <c r="FE1005" s="32"/>
      <c r="FF1005" s="32"/>
      <c r="FG1005" s="32"/>
      <c r="FH1005" s="32"/>
      <c r="FI1005" s="32"/>
      <c r="FJ1005" s="32"/>
      <c r="FK1005" s="32"/>
      <c r="FL1005" s="32"/>
      <c r="FM1005" s="32"/>
      <c r="FN1005" s="32"/>
      <c r="FO1005" s="32"/>
      <c r="FP1005" s="32"/>
      <c r="FQ1005" s="32"/>
      <c r="FR1005" s="32"/>
      <c r="FS1005" s="32"/>
      <c r="FT1005" s="32"/>
      <c r="FU1005" s="32"/>
      <c r="FV1005" s="32"/>
      <c r="FW1005" s="32"/>
      <c r="FX1005" s="32"/>
      <c r="FY1005" s="32"/>
      <c r="FZ1005" s="32"/>
      <c r="GA1005" s="32"/>
      <c r="GB1005" s="32"/>
      <c r="GC1005" s="32"/>
      <c r="GD1005" s="32"/>
      <c r="GE1005" s="32"/>
      <c r="GF1005" s="32"/>
      <c r="GG1005" s="32"/>
      <c r="GH1005" s="32"/>
      <c r="GI1005" s="32"/>
      <c r="GJ1005" s="32"/>
      <c r="GK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</row>
    <row r="1006" spans="1:258" x14ac:dyDescent="0.25">
      <c r="A1006" s="33">
        <f>LOOKUP(2,1/($A$4:$A1005&lt;&gt;""),$A$4:$A1005)+1</f>
        <v>998</v>
      </c>
      <c r="B1006" s="34"/>
      <c r="C1006" s="48"/>
      <c r="D1006" s="48"/>
      <c r="E1006" s="47" t="str">
        <f>IFERROR(IF($D1006="","",VLOOKUP($D1006,'Currency Pairs'!$A$4:$B$1001,2,FALSE)),"")</f>
        <v/>
      </c>
      <c r="F1006" s="48"/>
      <c r="G1006" s="47"/>
      <c r="H1006" s="47"/>
      <c r="I1006" s="47"/>
      <c r="J1006" s="49" t="str">
        <f t="shared" si="32"/>
        <v/>
      </c>
      <c r="K1006" s="77"/>
      <c r="L1006" s="47"/>
      <c r="M1006" s="50"/>
      <c r="N1006" s="51" t="str">
        <f>IF(OR($G1006="",$L1006=""),"",ROUND(IF($F1006="Long",(L1006-G1006),(G1006-L1006)) * POWER(10, VLOOKUP($D1006,'Currency Pairs'!$A:$C,3,FALSE)),0))</f>
        <v/>
      </c>
      <c r="O1006" s="93" t="str">
        <f>IF($P1006="","",(($P1006+$Q1006+$R1006)/LOOKUP(2,1/($V$4:$V1005&lt;&gt;""),$V$4:$V1005)))</f>
        <v/>
      </c>
      <c r="P1006" s="52"/>
      <c r="Q1006" s="52"/>
      <c r="R1006" s="52"/>
      <c r="S1006" s="40" t="str">
        <f t="shared" si="33"/>
        <v/>
      </c>
      <c r="T1006" s="64"/>
      <c r="U1006" s="64"/>
      <c r="V1006" s="39" t="str">
        <f>IF($P1006="","",$P1006+$Q1006+LOOKUP(2,1/($V$4:$V1005&lt;&gt;""),$V$4:$V1005))</f>
        <v/>
      </c>
      <c r="W1006" s="40"/>
      <c r="X1006" s="40"/>
      <c r="Y1006" s="33"/>
      <c r="Z1006" s="33"/>
      <c r="AA1006" s="33"/>
      <c r="AB1006" s="33"/>
      <c r="AC1006" s="33"/>
      <c r="AD1006" s="33"/>
      <c r="AE1006" s="33"/>
      <c r="AF1006" s="33"/>
      <c r="AG1006" s="33"/>
      <c r="AH1006" s="33"/>
      <c r="AI1006" s="33"/>
      <c r="AJ1006" s="33"/>
      <c r="AK1006" s="33"/>
      <c r="AL1006" s="33"/>
      <c r="AM1006" s="33"/>
      <c r="AN1006" s="33"/>
      <c r="AO1006" s="33"/>
      <c r="AP1006" s="33"/>
      <c r="AQ1006" s="33"/>
      <c r="AR1006" s="33"/>
      <c r="AS1006" s="33"/>
      <c r="AT1006" s="33"/>
      <c r="AU1006" s="33"/>
      <c r="AV1006" s="33"/>
      <c r="AW1006" s="33"/>
      <c r="AX1006" s="33"/>
      <c r="AY1006" s="33"/>
      <c r="AZ1006" s="33"/>
      <c r="BA1006" s="33"/>
      <c r="BB1006" s="33"/>
      <c r="BC1006" s="33"/>
      <c r="BD1006" s="33"/>
      <c r="BE1006" s="33"/>
      <c r="BF1006" s="33"/>
      <c r="BG1006" s="33"/>
      <c r="BH1006" s="33"/>
      <c r="BI1006" s="33"/>
      <c r="BJ1006" s="33"/>
      <c r="BK1006" s="33"/>
      <c r="BL1006" s="33"/>
      <c r="BM1006" s="33"/>
      <c r="BN1006" s="33"/>
      <c r="BO1006" s="33"/>
      <c r="BP1006" s="33"/>
      <c r="BQ1006" s="33"/>
      <c r="BR1006" s="33"/>
      <c r="BS1006" s="33"/>
      <c r="BT1006" s="33"/>
      <c r="BU1006" s="33"/>
      <c r="BV1006" s="33"/>
      <c r="BW1006" s="33"/>
      <c r="BX1006" s="33"/>
      <c r="BY1006" s="33"/>
      <c r="BZ1006" s="33"/>
      <c r="CA1006" s="33"/>
      <c r="CB1006" s="33"/>
      <c r="CC1006" s="33"/>
      <c r="CD1006" s="33"/>
      <c r="CE1006" s="33"/>
      <c r="CF1006" s="33"/>
      <c r="CG1006" s="33"/>
      <c r="CH1006" s="33"/>
      <c r="CI1006" s="33"/>
      <c r="CJ1006" s="33"/>
      <c r="CK1006" s="33"/>
      <c r="CL1006" s="33"/>
      <c r="CM1006" s="33"/>
      <c r="CN1006" s="33"/>
      <c r="CO1006" s="33"/>
      <c r="CP1006" s="33"/>
      <c r="CQ1006" s="33"/>
      <c r="CR1006" s="33"/>
      <c r="CS1006" s="33"/>
      <c r="CT1006" s="33"/>
      <c r="CU1006" s="33"/>
      <c r="CV1006" s="33"/>
      <c r="CW1006" s="33"/>
      <c r="CX1006" s="33"/>
      <c r="CY1006" s="33"/>
      <c r="CZ1006" s="33"/>
      <c r="DA1006" s="33"/>
      <c r="DB1006" s="33"/>
      <c r="DC1006" s="33"/>
      <c r="DD1006" s="33"/>
      <c r="DE1006" s="33"/>
      <c r="DF1006" s="33"/>
      <c r="DG1006" s="33"/>
      <c r="DH1006" s="33"/>
      <c r="DI1006" s="33"/>
      <c r="DJ1006" s="33"/>
      <c r="DK1006" s="33"/>
      <c r="DL1006" s="33"/>
      <c r="DM1006" s="33"/>
      <c r="DN1006" s="33"/>
      <c r="DO1006" s="33"/>
      <c r="DP1006" s="33"/>
      <c r="DQ1006" s="33"/>
      <c r="DR1006" s="33"/>
      <c r="DS1006" s="33"/>
      <c r="DT1006" s="33"/>
      <c r="DU1006" s="33"/>
      <c r="DV1006" s="33"/>
      <c r="DW1006" s="33"/>
      <c r="DX1006" s="33"/>
      <c r="DY1006" s="33"/>
      <c r="DZ1006" s="33"/>
      <c r="EA1006" s="33"/>
      <c r="EB1006" s="33"/>
      <c r="EC1006" s="33"/>
      <c r="ED1006" s="33"/>
      <c r="EE1006" s="33"/>
      <c r="EF1006" s="33"/>
      <c r="EG1006" s="33"/>
      <c r="EH1006" s="33"/>
      <c r="EI1006" s="33"/>
      <c r="EJ1006" s="33"/>
      <c r="EK1006" s="33"/>
      <c r="EL1006" s="33"/>
      <c r="EM1006" s="33"/>
      <c r="EN1006" s="33"/>
      <c r="EO1006" s="33"/>
      <c r="EP1006" s="33"/>
      <c r="EQ1006" s="33"/>
      <c r="ER1006" s="33"/>
      <c r="ES1006" s="33"/>
      <c r="ET1006" s="33"/>
      <c r="EU1006" s="33"/>
      <c r="EV1006" s="33"/>
      <c r="EW1006" s="33"/>
      <c r="EX1006" s="33"/>
      <c r="EY1006" s="33"/>
      <c r="EZ1006" s="33"/>
      <c r="FA1006" s="33"/>
      <c r="FB1006" s="33"/>
      <c r="FC1006" s="33"/>
      <c r="FD1006" s="33"/>
      <c r="FE1006" s="33"/>
      <c r="FF1006" s="33"/>
      <c r="FG1006" s="33"/>
      <c r="FH1006" s="33"/>
      <c r="FI1006" s="33"/>
      <c r="FJ1006" s="33"/>
      <c r="FK1006" s="33"/>
      <c r="FL1006" s="33"/>
      <c r="FM1006" s="33"/>
      <c r="FN1006" s="33"/>
      <c r="FO1006" s="33"/>
      <c r="FP1006" s="33"/>
      <c r="FQ1006" s="33"/>
      <c r="FR1006" s="33"/>
      <c r="FS1006" s="33"/>
      <c r="FT1006" s="33"/>
      <c r="FU1006" s="33"/>
      <c r="FV1006" s="33"/>
      <c r="FW1006" s="33"/>
      <c r="FX1006" s="33"/>
      <c r="FY1006" s="33"/>
      <c r="FZ1006" s="33"/>
      <c r="GA1006" s="33"/>
      <c r="GB1006" s="33"/>
      <c r="GC1006" s="33"/>
      <c r="GD1006" s="33"/>
      <c r="GE1006" s="33"/>
      <c r="GF1006" s="33"/>
      <c r="GG1006" s="33"/>
      <c r="GH1006" s="33"/>
      <c r="GI1006" s="33"/>
      <c r="GJ1006" s="33"/>
      <c r="GK1006" s="33"/>
      <c r="GL1006" s="33"/>
      <c r="GM1006" s="33"/>
      <c r="GN1006" s="33"/>
      <c r="GO1006" s="33"/>
      <c r="GP1006" s="33"/>
      <c r="GQ1006" s="33"/>
      <c r="GR1006" s="33"/>
      <c r="GS1006" s="33"/>
      <c r="GT1006" s="33"/>
      <c r="GU1006" s="33"/>
      <c r="GV1006" s="33"/>
      <c r="GW1006" s="33"/>
      <c r="GX1006" s="33"/>
      <c r="GY1006" s="33"/>
      <c r="GZ1006" s="33"/>
      <c r="HA1006" s="33"/>
      <c r="HB1006" s="33"/>
      <c r="HC1006" s="33"/>
      <c r="HD1006" s="33"/>
      <c r="HE1006" s="33"/>
      <c r="HF1006" s="33"/>
      <c r="HG1006" s="33"/>
      <c r="HH1006" s="33"/>
      <c r="HI1006" s="33"/>
      <c r="HJ1006" s="33"/>
      <c r="HK1006" s="33"/>
      <c r="HL1006" s="33"/>
      <c r="HM1006" s="33"/>
      <c r="HN1006" s="33"/>
      <c r="HO1006" s="33"/>
      <c r="HP1006" s="33"/>
      <c r="HQ1006" s="33"/>
      <c r="HR1006" s="33"/>
      <c r="HS1006" s="33"/>
      <c r="HT1006" s="33"/>
      <c r="HU1006" s="33"/>
      <c r="HV1006" s="33"/>
      <c r="HW1006" s="33"/>
      <c r="HX1006" s="33"/>
      <c r="HY1006" s="33"/>
      <c r="HZ1006" s="33"/>
      <c r="IA1006" s="33"/>
      <c r="IB1006" s="33"/>
      <c r="IC1006" s="33"/>
      <c r="ID1006" s="33"/>
      <c r="IE1006" s="33"/>
      <c r="IF1006" s="33"/>
      <c r="IG1006" s="33"/>
      <c r="IH1006" s="33"/>
      <c r="II1006" s="33"/>
      <c r="IJ1006" s="33"/>
      <c r="IK1006" s="33"/>
      <c r="IL1006" s="33"/>
      <c r="IM1006" s="33"/>
      <c r="IN1006" s="33"/>
      <c r="IO1006" s="33"/>
      <c r="IP1006" s="33"/>
      <c r="IQ1006" s="33"/>
      <c r="IR1006" s="33"/>
      <c r="IS1006" s="33"/>
      <c r="IT1006" s="33"/>
      <c r="IU1006" s="33"/>
      <c r="IV1006" s="33"/>
      <c r="IW1006" s="33"/>
      <c r="IX1006" s="33"/>
    </row>
    <row r="1007" spans="1:258" x14ac:dyDescent="0.25">
      <c r="A1007" s="24">
        <f>LOOKUP(2,1/($A$4:$A1006&lt;&gt;""),$A$4:$A1006)+1</f>
        <v>999</v>
      </c>
      <c r="B1007" s="25"/>
      <c r="C1007" s="42"/>
      <c r="D1007" s="42"/>
      <c r="E1007" s="41" t="str">
        <f>IFERROR(IF($D1007="","",VLOOKUP($D1007,'Currency Pairs'!$A$4:$B$1001,2,FALSE)),"")</f>
        <v/>
      </c>
      <c r="F1007" s="42"/>
      <c r="G1007" s="41"/>
      <c r="H1007" s="41"/>
      <c r="I1007" s="41"/>
      <c r="J1007" s="43" t="str">
        <f t="shared" si="32"/>
        <v/>
      </c>
      <c r="K1007" s="76"/>
      <c r="L1007" s="41"/>
      <c r="M1007" s="44"/>
      <c r="N1007" s="45" t="str">
        <f>IF(OR($G1007="",$L1007=""),"",ROUND(IF($F1007="Long",(L1007-G1007),(G1007-L1007)) * POWER(10, VLOOKUP($D1007,'Currency Pairs'!$A:$C,3,FALSE)),0))</f>
        <v/>
      </c>
      <c r="O1007" s="89" t="str">
        <f>IF($P1007="","",(($P1007+$Q1007+$R1007)/LOOKUP(2,1/($V$4:$V1006&lt;&gt;""),$V$4:$V1006)))</f>
        <v/>
      </c>
      <c r="P1007" s="46"/>
      <c r="Q1007" s="46"/>
      <c r="R1007" s="46"/>
      <c r="S1007" s="31" t="str">
        <f t="shared" si="33"/>
        <v/>
      </c>
      <c r="T1007" s="63"/>
      <c r="U1007" s="63"/>
      <c r="V1007" s="30" t="str">
        <f>IF($P1007="","",$P1007+$Q1007+LOOKUP(2,1/($V$4:$V1006&lt;&gt;""),$V$4:$V1006))</f>
        <v/>
      </c>
      <c r="W1007" s="31"/>
      <c r="X1007" s="31"/>
      <c r="Y1007" s="32"/>
      <c r="Z1007" s="32"/>
      <c r="AA1007" s="32"/>
      <c r="AB1007" s="32"/>
      <c r="AC1007" s="32"/>
      <c r="AD1007" s="32"/>
      <c r="AE1007" s="32"/>
      <c r="AF1007" s="32"/>
      <c r="AG1007" s="32"/>
      <c r="AH1007" s="32"/>
      <c r="AI1007" s="32"/>
      <c r="AJ1007" s="32"/>
      <c r="AK1007" s="32"/>
      <c r="AL1007" s="32"/>
      <c r="AM1007" s="32"/>
      <c r="AN1007" s="32"/>
      <c r="AO1007" s="32"/>
      <c r="AP1007" s="32"/>
      <c r="AQ1007" s="32"/>
      <c r="AR1007" s="32"/>
      <c r="AS1007" s="32"/>
      <c r="AT1007" s="32"/>
      <c r="AU1007" s="32"/>
      <c r="AV1007" s="32"/>
      <c r="AW1007" s="32"/>
      <c r="AX1007" s="32"/>
      <c r="AY1007" s="32"/>
      <c r="AZ1007" s="32"/>
      <c r="BA1007" s="32"/>
      <c r="BB1007" s="32"/>
      <c r="BC1007" s="32"/>
      <c r="BD1007" s="32"/>
      <c r="BE1007" s="32"/>
      <c r="BF1007" s="32"/>
      <c r="BG1007" s="32"/>
      <c r="BH1007" s="32"/>
      <c r="BI1007" s="32"/>
      <c r="BJ1007" s="32"/>
      <c r="BK1007" s="32"/>
      <c r="BL1007" s="32"/>
      <c r="BM1007" s="32"/>
      <c r="BN1007" s="32"/>
      <c r="BO1007" s="32"/>
      <c r="BP1007" s="32"/>
      <c r="BQ1007" s="32"/>
      <c r="BR1007" s="32"/>
      <c r="BS1007" s="32"/>
      <c r="BT1007" s="32"/>
      <c r="BU1007" s="32"/>
      <c r="BV1007" s="32"/>
      <c r="BW1007" s="32"/>
      <c r="BX1007" s="32"/>
      <c r="BY1007" s="32"/>
      <c r="BZ1007" s="32"/>
      <c r="CA1007" s="32"/>
      <c r="CB1007" s="32"/>
      <c r="CC1007" s="32"/>
      <c r="CD1007" s="32"/>
      <c r="CE1007" s="32"/>
      <c r="CF1007" s="32"/>
      <c r="CG1007" s="32"/>
      <c r="CH1007" s="32"/>
      <c r="CI1007" s="32"/>
      <c r="CJ1007" s="32"/>
      <c r="CK1007" s="32"/>
      <c r="CL1007" s="32"/>
      <c r="CM1007" s="32"/>
      <c r="CN1007" s="32"/>
      <c r="CO1007" s="32"/>
      <c r="CP1007" s="32"/>
      <c r="CQ1007" s="32"/>
      <c r="CR1007" s="32"/>
      <c r="CS1007" s="32"/>
      <c r="CT1007" s="32"/>
      <c r="CU1007" s="32"/>
      <c r="CV1007" s="32"/>
      <c r="CW1007" s="32"/>
      <c r="CX1007" s="32"/>
      <c r="CY1007" s="32"/>
      <c r="CZ1007" s="32"/>
      <c r="DA1007" s="32"/>
      <c r="DB1007" s="32"/>
      <c r="DC1007" s="32"/>
      <c r="DD1007" s="32"/>
      <c r="DE1007" s="32"/>
      <c r="DF1007" s="32"/>
      <c r="DG1007" s="32"/>
      <c r="DH1007" s="32"/>
      <c r="DI1007" s="32"/>
      <c r="DJ1007" s="32"/>
      <c r="DK1007" s="32"/>
      <c r="DL1007" s="32"/>
      <c r="DM1007" s="32"/>
      <c r="DN1007" s="32"/>
      <c r="DO1007" s="32"/>
      <c r="DP1007" s="32"/>
      <c r="DQ1007" s="32"/>
      <c r="DR1007" s="32"/>
      <c r="DS1007" s="32"/>
      <c r="DT1007" s="32"/>
      <c r="DU1007" s="32"/>
      <c r="DV1007" s="32"/>
      <c r="DW1007" s="32"/>
      <c r="DX1007" s="32"/>
      <c r="DY1007" s="32"/>
      <c r="DZ1007" s="32"/>
      <c r="EA1007" s="32"/>
      <c r="EB1007" s="32"/>
      <c r="EC1007" s="32"/>
      <c r="ED1007" s="32"/>
      <c r="EE1007" s="32"/>
      <c r="EF1007" s="32"/>
      <c r="EG1007" s="32"/>
      <c r="EH1007" s="32"/>
      <c r="EI1007" s="32"/>
      <c r="EJ1007" s="32"/>
      <c r="EK1007" s="32"/>
      <c r="EL1007" s="32"/>
      <c r="EM1007" s="32"/>
      <c r="EN1007" s="32"/>
      <c r="EO1007" s="32"/>
      <c r="EP1007" s="32"/>
      <c r="EQ1007" s="32"/>
      <c r="ER1007" s="32"/>
      <c r="ES1007" s="32"/>
      <c r="ET1007" s="32"/>
      <c r="EU1007" s="32"/>
      <c r="EV1007" s="32"/>
      <c r="EW1007" s="32"/>
      <c r="EX1007" s="32"/>
      <c r="EY1007" s="32"/>
      <c r="EZ1007" s="32"/>
      <c r="FA1007" s="32"/>
      <c r="FB1007" s="32"/>
      <c r="FC1007" s="32"/>
      <c r="FD1007" s="32"/>
      <c r="FE1007" s="32"/>
      <c r="FF1007" s="32"/>
      <c r="FG1007" s="32"/>
      <c r="FH1007" s="32"/>
      <c r="FI1007" s="32"/>
      <c r="FJ1007" s="32"/>
      <c r="FK1007" s="32"/>
      <c r="FL1007" s="32"/>
      <c r="FM1007" s="32"/>
      <c r="FN1007" s="32"/>
      <c r="FO1007" s="32"/>
      <c r="FP1007" s="32"/>
      <c r="FQ1007" s="32"/>
      <c r="FR1007" s="32"/>
      <c r="FS1007" s="32"/>
      <c r="FT1007" s="32"/>
      <c r="FU1007" s="32"/>
      <c r="FV1007" s="32"/>
      <c r="FW1007" s="32"/>
      <c r="FX1007" s="32"/>
      <c r="FY1007" s="32"/>
      <c r="FZ1007" s="32"/>
      <c r="GA1007" s="32"/>
      <c r="GB1007" s="32"/>
      <c r="GC1007" s="32"/>
      <c r="GD1007" s="32"/>
      <c r="GE1007" s="32"/>
      <c r="GF1007" s="32"/>
      <c r="GG1007" s="32"/>
      <c r="GH1007" s="32"/>
      <c r="GI1007" s="32"/>
      <c r="GJ1007" s="32"/>
      <c r="GK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</row>
  </sheetData>
  <mergeCells count="23">
    <mergeCell ref="A2:A3"/>
    <mergeCell ref="E2:E3"/>
    <mergeCell ref="F2:F3"/>
    <mergeCell ref="C2:C3"/>
    <mergeCell ref="I2:I3"/>
    <mergeCell ref="B2:B3"/>
    <mergeCell ref="G2:G3"/>
    <mergeCell ref="D20:O20"/>
    <mergeCell ref="W2:W3"/>
    <mergeCell ref="D2:D3"/>
    <mergeCell ref="V2:V3"/>
    <mergeCell ref="L2:L3"/>
    <mergeCell ref="M2:M3"/>
    <mergeCell ref="S2:S3"/>
    <mergeCell ref="N2:P2"/>
    <mergeCell ref="T2:T3"/>
    <mergeCell ref="U2:U3"/>
    <mergeCell ref="H2:H3"/>
    <mergeCell ref="R2:R3"/>
    <mergeCell ref="Q18:S18"/>
    <mergeCell ref="Q2:Q3"/>
    <mergeCell ref="J2:J3"/>
    <mergeCell ref="K2:K3"/>
  </mergeCells>
  <phoneticPr fontId="0" type="noConversion"/>
  <dataValidations count="1">
    <dataValidation type="list" allowBlank="1" showInputMessage="1" showErrorMessage="1" sqref="F7:F17 F2:F3 F19 F21:F1011" xr:uid="{00000000-0002-0000-0100-000000000000}">
      <formula1>"Long,Short"</formula1>
    </dataValidation>
  </dataValidations>
  <hyperlinks>
    <hyperlink ref="W7" r:id="rId1" xr:uid="{E97929EA-E319-4E5A-932C-2EF0438B97A0}"/>
    <hyperlink ref="W8" r:id="rId2" xr:uid="{4116A1FD-663A-451A-9C9A-8056A2B41AD8}"/>
  </hyperlinks>
  <pageMargins left="0.75" right="0.75" top="1" bottom="1" header="0.5" footer="0.5"/>
  <pageSetup paperSize="9" orientation="portrait" verticalDpi="0" r:id="rId3"/>
  <headerFooter alignWithMargins="0"/>
  <drawing r:id="rId4"/>
  <legacy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stopIfTrue="1" id="{4C4EE685-5B6A-4B29-ACEF-C0F2C212E6B0}">
            <xm:f>VLOOKUP($D2,'Currency Pairs'!$A:$C,3,FALSE)=2</xm:f>
            <x14:dxf>
              <numFmt numFmtId="2" formatCode="0.00"/>
            </x14:dxf>
          </x14:cfRule>
          <x14:cfRule type="expression" priority="2" stopIfTrue="1" id="{6D51DB38-5BAC-44EB-8403-5217DAA9EAAA}">
            <xm:f>VLOOKUP($D2,'Currency Pairs'!$A:$C,3,FALSE)=4</xm:f>
            <x14:dxf>
              <numFmt numFmtId="169" formatCode="0.0000"/>
            </x14:dxf>
          </x14:cfRule>
          <xm:sqref>G2:I3 L2:L3 L7:L17 G7:I17 G19:I19 L19 L21:L1011 G21:I1011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10"/>
  <sheetViews>
    <sheetView workbookViewId="0">
      <selection activeCell="E29" sqref="E29"/>
    </sheetView>
  </sheetViews>
  <sheetFormatPr baseColWidth="10" defaultColWidth="8.83203125" defaultRowHeight="19" x14ac:dyDescent="0.25"/>
  <cols>
    <col min="1" max="1" width="9" style="1" customWidth="1"/>
    <col min="2" max="2" width="14.6640625" style="1" customWidth="1"/>
    <col min="3" max="3" width="11.83203125" style="1" customWidth="1"/>
    <col min="4" max="4" width="8.33203125" style="1" customWidth="1"/>
  </cols>
  <sheetData>
    <row r="1" spans="1:4" s="146" customFormat="1" ht="75" customHeight="1" x14ac:dyDescent="0.25">
      <c r="A1" s="144"/>
      <c r="B1" s="145"/>
      <c r="C1" s="145"/>
      <c r="D1" s="145"/>
    </row>
    <row r="2" spans="1:4" ht="13" x14ac:dyDescent="0.15">
      <c r="A2" s="110" t="s">
        <v>17</v>
      </c>
      <c r="B2" s="110" t="s">
        <v>16</v>
      </c>
      <c r="C2" s="110" t="s">
        <v>24</v>
      </c>
      <c r="D2" s="110" t="s">
        <v>17</v>
      </c>
    </row>
    <row r="3" spans="1:4" ht="27" customHeight="1" x14ac:dyDescent="0.15">
      <c r="A3" s="106"/>
      <c r="B3" s="106"/>
      <c r="C3" s="106"/>
      <c r="D3" s="106"/>
    </row>
    <row r="4" spans="1:4" x14ac:dyDescent="0.25">
      <c r="A4" s="1">
        <v>1</v>
      </c>
      <c r="B4" s="1" t="s">
        <v>18</v>
      </c>
      <c r="C4" s="1">
        <v>4</v>
      </c>
      <c r="D4" s="1">
        <v>1</v>
      </c>
    </row>
    <row r="5" spans="1:4" x14ac:dyDescent="0.25">
      <c r="A5" s="1">
        <v>2</v>
      </c>
      <c r="B5" s="1" t="s">
        <v>25</v>
      </c>
      <c r="C5" s="1">
        <v>2</v>
      </c>
      <c r="D5" s="1">
        <v>2</v>
      </c>
    </row>
    <row r="6" spans="1:4" x14ac:dyDescent="0.25">
      <c r="A6" s="1">
        <v>3</v>
      </c>
      <c r="B6" s="1" t="s">
        <v>19</v>
      </c>
      <c r="C6" s="1">
        <v>4</v>
      </c>
      <c r="D6" s="1">
        <v>3</v>
      </c>
    </row>
    <row r="7" spans="1:4" x14ac:dyDescent="0.25">
      <c r="A7" s="1">
        <v>4</v>
      </c>
      <c r="B7" s="1" t="s">
        <v>26</v>
      </c>
      <c r="C7" s="1">
        <v>4</v>
      </c>
      <c r="D7" s="1">
        <v>4</v>
      </c>
    </row>
    <row r="8" spans="1:4" x14ac:dyDescent="0.25">
      <c r="A8" s="1">
        <v>5</v>
      </c>
      <c r="B8" s="1" t="s">
        <v>27</v>
      </c>
      <c r="C8" s="1">
        <v>4</v>
      </c>
      <c r="D8" s="1">
        <v>5</v>
      </c>
    </row>
    <row r="9" spans="1:4" x14ac:dyDescent="0.25">
      <c r="A9" s="1">
        <v>6</v>
      </c>
      <c r="B9" s="1" t="s">
        <v>28</v>
      </c>
      <c r="C9" s="1">
        <v>4</v>
      </c>
      <c r="D9" s="1">
        <v>6</v>
      </c>
    </row>
    <row r="10" spans="1:4" x14ac:dyDescent="0.25">
      <c r="A10" s="1">
        <v>7</v>
      </c>
      <c r="B10" s="1" t="s">
        <v>29</v>
      </c>
      <c r="C10" s="1">
        <v>4</v>
      </c>
      <c r="D10" s="1">
        <v>7</v>
      </c>
    </row>
    <row r="11" spans="1:4" x14ac:dyDescent="0.25">
      <c r="A11" s="1">
        <v>8</v>
      </c>
      <c r="B11" s="1" t="s">
        <v>30</v>
      </c>
      <c r="C11" s="1">
        <v>4</v>
      </c>
      <c r="D11" s="1">
        <v>8</v>
      </c>
    </row>
    <row r="12" spans="1:4" x14ac:dyDescent="0.25">
      <c r="A12" s="1">
        <v>9</v>
      </c>
      <c r="B12" s="1" t="s">
        <v>31</v>
      </c>
      <c r="C12" s="1">
        <v>2</v>
      </c>
      <c r="D12" s="1">
        <v>9</v>
      </c>
    </row>
    <row r="13" spans="1:4" x14ac:dyDescent="0.25">
      <c r="A13" s="1">
        <v>10</v>
      </c>
      <c r="B13" s="1" t="s">
        <v>32</v>
      </c>
      <c r="C13" s="1">
        <v>4</v>
      </c>
      <c r="D13" s="1">
        <v>10</v>
      </c>
    </row>
    <row r="14" spans="1:4" x14ac:dyDescent="0.25">
      <c r="A14" s="1">
        <v>11</v>
      </c>
      <c r="B14" s="1" t="s">
        <v>33</v>
      </c>
      <c r="C14" s="1">
        <v>4</v>
      </c>
      <c r="D14" s="1">
        <v>11</v>
      </c>
    </row>
    <row r="15" spans="1:4" x14ac:dyDescent="0.25">
      <c r="A15" s="1">
        <v>12</v>
      </c>
      <c r="B15" s="1" t="s">
        <v>34</v>
      </c>
      <c r="C15" s="1">
        <v>4</v>
      </c>
      <c r="D15" s="1">
        <v>12</v>
      </c>
    </row>
    <row r="16" spans="1:4" x14ac:dyDescent="0.25">
      <c r="A16" s="1">
        <v>13</v>
      </c>
      <c r="B16" s="1" t="s">
        <v>21</v>
      </c>
      <c r="C16" s="1">
        <v>2</v>
      </c>
      <c r="D16" s="1">
        <v>13</v>
      </c>
    </row>
    <row r="17" spans="1:4" x14ac:dyDescent="0.25">
      <c r="A17" s="1">
        <v>14</v>
      </c>
      <c r="B17" s="1" t="s">
        <v>20</v>
      </c>
      <c r="C17" s="1">
        <v>4</v>
      </c>
      <c r="D17" s="1">
        <v>14</v>
      </c>
    </row>
    <row r="18" spans="1:4" x14ac:dyDescent="0.25">
      <c r="A18" s="1">
        <v>15</v>
      </c>
      <c r="B18" s="1" t="s">
        <v>35</v>
      </c>
      <c r="C18" s="1">
        <v>2</v>
      </c>
      <c r="D18" s="1">
        <v>15</v>
      </c>
    </row>
    <row r="19" spans="1:4" x14ac:dyDescent="0.25">
      <c r="A19" s="1">
        <v>16</v>
      </c>
      <c r="B19" s="1" t="s">
        <v>36</v>
      </c>
      <c r="C19" s="1">
        <v>4</v>
      </c>
      <c r="D19" s="1">
        <v>16</v>
      </c>
    </row>
    <row r="20" spans="1:4" x14ac:dyDescent="0.25">
      <c r="A20" s="1">
        <v>17</v>
      </c>
      <c r="B20" s="1" t="s">
        <v>37</v>
      </c>
      <c r="C20" s="1">
        <v>4</v>
      </c>
      <c r="D20" s="1">
        <v>17</v>
      </c>
    </row>
    <row r="21" spans="1:4" x14ac:dyDescent="0.25">
      <c r="A21" s="1">
        <v>18</v>
      </c>
      <c r="B21" s="1" t="s">
        <v>38</v>
      </c>
      <c r="C21" s="1">
        <v>4</v>
      </c>
      <c r="D21" s="1">
        <v>18</v>
      </c>
    </row>
    <row r="22" spans="1:4" x14ac:dyDescent="0.25">
      <c r="A22" s="1">
        <v>19</v>
      </c>
      <c r="B22" s="1" t="s">
        <v>39</v>
      </c>
      <c r="C22" s="1">
        <v>4</v>
      </c>
      <c r="D22" s="1">
        <v>19</v>
      </c>
    </row>
    <row r="23" spans="1:4" x14ac:dyDescent="0.25">
      <c r="A23" s="1">
        <v>20</v>
      </c>
      <c r="B23" s="1" t="s">
        <v>40</v>
      </c>
      <c r="C23" s="1">
        <v>2</v>
      </c>
      <c r="D23" s="1">
        <v>20</v>
      </c>
    </row>
    <row r="24" spans="1:4" x14ac:dyDescent="0.25">
      <c r="A24" s="1">
        <f>A23+1</f>
        <v>21</v>
      </c>
      <c r="B24" s="1" t="s">
        <v>41</v>
      </c>
      <c r="C24" s="1">
        <v>2</v>
      </c>
      <c r="D24" s="1">
        <f>D23+1</f>
        <v>21</v>
      </c>
    </row>
    <row r="25" spans="1:4" x14ac:dyDescent="0.25">
      <c r="A25" s="1">
        <f t="shared" ref="A25:A88" si="0">A24+1</f>
        <v>22</v>
      </c>
      <c r="B25" s="1" t="s">
        <v>42</v>
      </c>
      <c r="C25" s="1">
        <v>2</v>
      </c>
      <c r="D25" s="1">
        <f t="shared" ref="D25:D88" si="1">D24+1</f>
        <v>22</v>
      </c>
    </row>
    <row r="26" spans="1:4" x14ac:dyDescent="0.25">
      <c r="A26" s="1">
        <f t="shared" si="0"/>
        <v>23</v>
      </c>
      <c r="B26" s="1" t="s">
        <v>43</v>
      </c>
      <c r="C26" s="1">
        <v>2</v>
      </c>
      <c r="D26" s="1">
        <f t="shared" si="1"/>
        <v>23</v>
      </c>
    </row>
    <row r="27" spans="1:4" x14ac:dyDescent="0.25">
      <c r="A27" s="1">
        <f t="shared" si="0"/>
        <v>24</v>
      </c>
      <c r="B27" s="1" t="s">
        <v>44</v>
      </c>
      <c r="C27" s="1">
        <v>4</v>
      </c>
      <c r="D27" s="1">
        <f t="shared" si="1"/>
        <v>24</v>
      </c>
    </row>
    <row r="28" spans="1:4" x14ac:dyDescent="0.25">
      <c r="A28" s="1">
        <f t="shared" si="0"/>
        <v>25</v>
      </c>
      <c r="B28" s="1" t="s">
        <v>45</v>
      </c>
      <c r="C28" s="1">
        <v>4</v>
      </c>
      <c r="D28" s="1">
        <f t="shared" si="1"/>
        <v>25</v>
      </c>
    </row>
    <row r="29" spans="1:4" x14ac:dyDescent="0.25">
      <c r="A29" s="1">
        <f t="shared" si="0"/>
        <v>26</v>
      </c>
      <c r="B29" s="1" t="s">
        <v>46</v>
      </c>
      <c r="C29" s="1">
        <v>4</v>
      </c>
      <c r="D29" s="1">
        <f t="shared" si="1"/>
        <v>26</v>
      </c>
    </row>
    <row r="30" spans="1:4" x14ac:dyDescent="0.25">
      <c r="A30" s="1">
        <f t="shared" si="0"/>
        <v>27</v>
      </c>
      <c r="B30" s="1" t="s">
        <v>47</v>
      </c>
      <c r="C30" s="1">
        <v>4</v>
      </c>
      <c r="D30" s="1">
        <f t="shared" si="1"/>
        <v>27</v>
      </c>
    </row>
    <row r="31" spans="1:4" x14ac:dyDescent="0.25">
      <c r="A31" s="1">
        <f t="shared" si="0"/>
        <v>28</v>
      </c>
      <c r="B31" s="1" t="s">
        <v>48</v>
      </c>
      <c r="C31" s="1">
        <v>4</v>
      </c>
      <c r="D31" s="1">
        <f t="shared" si="1"/>
        <v>28</v>
      </c>
    </row>
    <row r="32" spans="1:4" x14ac:dyDescent="0.25">
      <c r="A32" s="1">
        <f t="shared" si="0"/>
        <v>29</v>
      </c>
      <c r="B32" s="1" t="s">
        <v>49</v>
      </c>
      <c r="C32" s="1">
        <v>4</v>
      </c>
      <c r="D32" s="1">
        <f t="shared" si="1"/>
        <v>29</v>
      </c>
    </row>
    <row r="33" spans="1:4" x14ac:dyDescent="0.25">
      <c r="A33" s="1">
        <f t="shared" si="0"/>
        <v>30</v>
      </c>
      <c r="B33" s="1" t="s">
        <v>50</v>
      </c>
      <c r="C33" s="1">
        <v>4</v>
      </c>
      <c r="D33" s="1">
        <f t="shared" si="1"/>
        <v>30</v>
      </c>
    </row>
    <row r="34" spans="1:4" x14ac:dyDescent="0.25">
      <c r="A34" s="1">
        <f t="shared" si="0"/>
        <v>31</v>
      </c>
      <c r="B34" s="1" t="s">
        <v>51</v>
      </c>
      <c r="C34" s="1">
        <v>4</v>
      </c>
      <c r="D34" s="1">
        <f t="shared" si="1"/>
        <v>31</v>
      </c>
    </row>
    <row r="35" spans="1:4" x14ac:dyDescent="0.25">
      <c r="A35" s="1">
        <f t="shared" si="0"/>
        <v>32</v>
      </c>
      <c r="B35" s="1" t="s">
        <v>52</v>
      </c>
      <c r="C35" s="1">
        <v>4</v>
      </c>
      <c r="D35" s="1">
        <f t="shared" si="1"/>
        <v>32</v>
      </c>
    </row>
    <row r="36" spans="1:4" x14ac:dyDescent="0.25">
      <c r="A36" s="1">
        <f t="shared" si="0"/>
        <v>33</v>
      </c>
      <c r="B36" s="1" t="s">
        <v>53</v>
      </c>
      <c r="C36" s="1">
        <v>4</v>
      </c>
      <c r="D36" s="1">
        <f t="shared" si="1"/>
        <v>33</v>
      </c>
    </row>
    <row r="37" spans="1:4" x14ac:dyDescent="0.25">
      <c r="A37" s="1">
        <f t="shared" si="0"/>
        <v>34</v>
      </c>
      <c r="B37" s="1" t="s">
        <v>58</v>
      </c>
      <c r="C37" s="2">
        <v>2</v>
      </c>
      <c r="D37" s="1">
        <f t="shared" si="1"/>
        <v>34</v>
      </c>
    </row>
    <row r="38" spans="1:4" x14ac:dyDescent="0.25">
      <c r="A38" s="1">
        <f t="shared" si="0"/>
        <v>35</v>
      </c>
      <c r="B38" s="1" t="s">
        <v>59</v>
      </c>
      <c r="C38" s="2">
        <v>2</v>
      </c>
      <c r="D38" s="1">
        <f t="shared" si="1"/>
        <v>35</v>
      </c>
    </row>
    <row r="39" spans="1:4" x14ac:dyDescent="0.25">
      <c r="A39" s="1">
        <f t="shared" si="0"/>
        <v>36</v>
      </c>
      <c r="D39" s="1">
        <f t="shared" si="1"/>
        <v>36</v>
      </c>
    </row>
    <row r="40" spans="1:4" x14ac:dyDescent="0.25">
      <c r="A40" s="1">
        <f t="shared" si="0"/>
        <v>37</v>
      </c>
      <c r="D40" s="1">
        <f t="shared" si="1"/>
        <v>37</v>
      </c>
    </row>
    <row r="41" spans="1:4" x14ac:dyDescent="0.25">
      <c r="A41" s="1">
        <f t="shared" si="0"/>
        <v>38</v>
      </c>
      <c r="D41" s="1">
        <f t="shared" si="1"/>
        <v>38</v>
      </c>
    </row>
    <row r="42" spans="1:4" x14ac:dyDescent="0.25">
      <c r="A42" s="1">
        <f t="shared" si="0"/>
        <v>39</v>
      </c>
      <c r="D42" s="1">
        <f t="shared" si="1"/>
        <v>39</v>
      </c>
    </row>
    <row r="43" spans="1:4" x14ac:dyDescent="0.25">
      <c r="A43" s="1">
        <f t="shared" si="0"/>
        <v>40</v>
      </c>
      <c r="D43" s="1">
        <f t="shared" si="1"/>
        <v>40</v>
      </c>
    </row>
    <row r="44" spans="1:4" x14ac:dyDescent="0.25">
      <c r="A44" s="1">
        <f t="shared" si="0"/>
        <v>41</v>
      </c>
      <c r="D44" s="1">
        <f t="shared" si="1"/>
        <v>41</v>
      </c>
    </row>
    <row r="45" spans="1:4" x14ac:dyDescent="0.25">
      <c r="A45" s="1">
        <f t="shared" si="0"/>
        <v>42</v>
      </c>
      <c r="D45" s="1">
        <f t="shared" si="1"/>
        <v>42</v>
      </c>
    </row>
    <row r="46" spans="1:4" x14ac:dyDescent="0.25">
      <c r="A46" s="1">
        <f t="shared" si="0"/>
        <v>43</v>
      </c>
      <c r="D46" s="1">
        <f t="shared" si="1"/>
        <v>43</v>
      </c>
    </row>
    <row r="47" spans="1:4" x14ac:dyDescent="0.25">
      <c r="A47" s="1">
        <f t="shared" si="0"/>
        <v>44</v>
      </c>
      <c r="D47" s="1">
        <f t="shared" si="1"/>
        <v>44</v>
      </c>
    </row>
    <row r="48" spans="1:4" x14ac:dyDescent="0.25">
      <c r="A48" s="1">
        <f t="shared" si="0"/>
        <v>45</v>
      </c>
      <c r="D48" s="1">
        <f t="shared" si="1"/>
        <v>45</v>
      </c>
    </row>
    <row r="49" spans="1:4" x14ac:dyDescent="0.25">
      <c r="A49" s="1">
        <f t="shared" si="0"/>
        <v>46</v>
      </c>
      <c r="D49" s="1">
        <f t="shared" si="1"/>
        <v>46</v>
      </c>
    </row>
    <row r="50" spans="1:4" x14ac:dyDescent="0.25">
      <c r="A50" s="1">
        <f t="shared" si="0"/>
        <v>47</v>
      </c>
      <c r="D50" s="1">
        <f t="shared" si="1"/>
        <v>47</v>
      </c>
    </row>
    <row r="51" spans="1:4" x14ac:dyDescent="0.25">
      <c r="A51" s="1">
        <f t="shared" si="0"/>
        <v>48</v>
      </c>
      <c r="D51" s="1">
        <f t="shared" si="1"/>
        <v>48</v>
      </c>
    </row>
    <row r="52" spans="1:4" x14ac:dyDescent="0.25">
      <c r="A52" s="1">
        <f t="shared" si="0"/>
        <v>49</v>
      </c>
      <c r="D52" s="1">
        <f t="shared" si="1"/>
        <v>49</v>
      </c>
    </row>
    <row r="53" spans="1:4" x14ac:dyDescent="0.25">
      <c r="A53" s="1">
        <f t="shared" si="0"/>
        <v>50</v>
      </c>
      <c r="D53" s="1">
        <f t="shared" si="1"/>
        <v>50</v>
      </c>
    </row>
    <row r="54" spans="1:4" x14ac:dyDescent="0.25">
      <c r="A54" s="1">
        <f t="shared" si="0"/>
        <v>51</v>
      </c>
      <c r="D54" s="1">
        <f t="shared" si="1"/>
        <v>51</v>
      </c>
    </row>
    <row r="55" spans="1:4" x14ac:dyDescent="0.25">
      <c r="A55" s="1">
        <f t="shared" si="0"/>
        <v>52</v>
      </c>
      <c r="D55" s="1">
        <f t="shared" si="1"/>
        <v>52</v>
      </c>
    </row>
    <row r="56" spans="1:4" x14ac:dyDescent="0.25">
      <c r="A56" s="1">
        <f t="shared" si="0"/>
        <v>53</v>
      </c>
      <c r="D56" s="1">
        <f t="shared" si="1"/>
        <v>53</v>
      </c>
    </row>
    <row r="57" spans="1:4" x14ac:dyDescent="0.25">
      <c r="A57" s="1">
        <f t="shared" si="0"/>
        <v>54</v>
      </c>
      <c r="D57" s="1">
        <f t="shared" si="1"/>
        <v>54</v>
      </c>
    </row>
    <row r="58" spans="1:4" x14ac:dyDescent="0.25">
      <c r="A58" s="1">
        <f t="shared" si="0"/>
        <v>55</v>
      </c>
      <c r="D58" s="1">
        <f t="shared" si="1"/>
        <v>55</v>
      </c>
    </row>
    <row r="59" spans="1:4" x14ac:dyDescent="0.25">
      <c r="A59" s="1">
        <f t="shared" si="0"/>
        <v>56</v>
      </c>
      <c r="D59" s="1">
        <f t="shared" si="1"/>
        <v>56</v>
      </c>
    </row>
    <row r="60" spans="1:4" x14ac:dyDescent="0.25">
      <c r="A60" s="1">
        <f t="shared" si="0"/>
        <v>57</v>
      </c>
      <c r="D60" s="1">
        <f t="shared" si="1"/>
        <v>57</v>
      </c>
    </row>
    <row r="61" spans="1:4" x14ac:dyDescent="0.25">
      <c r="A61" s="1">
        <f t="shared" si="0"/>
        <v>58</v>
      </c>
      <c r="D61" s="1">
        <f t="shared" si="1"/>
        <v>58</v>
      </c>
    </row>
    <row r="62" spans="1:4" x14ac:dyDescent="0.25">
      <c r="A62" s="1">
        <f t="shared" si="0"/>
        <v>59</v>
      </c>
      <c r="D62" s="1">
        <f t="shared" si="1"/>
        <v>59</v>
      </c>
    </row>
    <row r="63" spans="1:4" x14ac:dyDescent="0.25">
      <c r="A63" s="1">
        <f t="shared" si="0"/>
        <v>60</v>
      </c>
      <c r="D63" s="1">
        <f t="shared" si="1"/>
        <v>60</v>
      </c>
    </row>
    <row r="64" spans="1:4" x14ac:dyDescent="0.25">
      <c r="A64" s="1">
        <f t="shared" si="0"/>
        <v>61</v>
      </c>
      <c r="D64" s="1">
        <f t="shared" si="1"/>
        <v>61</v>
      </c>
    </row>
    <row r="65" spans="1:4" x14ac:dyDescent="0.25">
      <c r="A65" s="1">
        <f t="shared" si="0"/>
        <v>62</v>
      </c>
      <c r="D65" s="1">
        <f t="shared" si="1"/>
        <v>62</v>
      </c>
    </row>
    <row r="66" spans="1:4" x14ac:dyDescent="0.25">
      <c r="A66" s="1">
        <f t="shared" si="0"/>
        <v>63</v>
      </c>
      <c r="D66" s="1">
        <f t="shared" si="1"/>
        <v>63</v>
      </c>
    </row>
    <row r="67" spans="1:4" x14ac:dyDescent="0.25">
      <c r="A67" s="1">
        <f t="shared" si="0"/>
        <v>64</v>
      </c>
      <c r="D67" s="1">
        <f t="shared" si="1"/>
        <v>64</v>
      </c>
    </row>
    <row r="68" spans="1:4" x14ac:dyDescent="0.25">
      <c r="A68" s="1">
        <f t="shared" si="0"/>
        <v>65</v>
      </c>
      <c r="D68" s="1">
        <f t="shared" si="1"/>
        <v>65</v>
      </c>
    </row>
    <row r="69" spans="1:4" x14ac:dyDescent="0.25">
      <c r="A69" s="1">
        <f t="shared" si="0"/>
        <v>66</v>
      </c>
      <c r="D69" s="1">
        <f t="shared" si="1"/>
        <v>66</v>
      </c>
    </row>
    <row r="70" spans="1:4" x14ac:dyDescent="0.25">
      <c r="A70" s="1">
        <f t="shared" si="0"/>
        <v>67</v>
      </c>
      <c r="D70" s="1">
        <f t="shared" si="1"/>
        <v>67</v>
      </c>
    </row>
    <row r="71" spans="1:4" x14ac:dyDescent="0.25">
      <c r="A71" s="1">
        <f t="shared" si="0"/>
        <v>68</v>
      </c>
      <c r="D71" s="1">
        <f t="shared" si="1"/>
        <v>68</v>
      </c>
    </row>
    <row r="72" spans="1:4" x14ac:dyDescent="0.25">
      <c r="A72" s="1">
        <f t="shared" si="0"/>
        <v>69</v>
      </c>
      <c r="D72" s="1">
        <f t="shared" si="1"/>
        <v>69</v>
      </c>
    </row>
    <row r="73" spans="1:4" x14ac:dyDescent="0.25">
      <c r="A73" s="1">
        <f t="shared" si="0"/>
        <v>70</v>
      </c>
      <c r="D73" s="1">
        <f t="shared" si="1"/>
        <v>70</v>
      </c>
    </row>
    <row r="74" spans="1:4" x14ac:dyDescent="0.25">
      <c r="A74" s="1">
        <f t="shared" si="0"/>
        <v>71</v>
      </c>
      <c r="D74" s="1">
        <f t="shared" si="1"/>
        <v>71</v>
      </c>
    </row>
    <row r="75" spans="1:4" x14ac:dyDescent="0.25">
      <c r="A75" s="1">
        <f t="shared" si="0"/>
        <v>72</v>
      </c>
      <c r="D75" s="1">
        <f t="shared" si="1"/>
        <v>72</v>
      </c>
    </row>
    <row r="76" spans="1:4" x14ac:dyDescent="0.25">
      <c r="A76" s="1">
        <f t="shared" si="0"/>
        <v>73</v>
      </c>
      <c r="D76" s="1">
        <f t="shared" si="1"/>
        <v>73</v>
      </c>
    </row>
    <row r="77" spans="1:4" x14ac:dyDescent="0.25">
      <c r="A77" s="1">
        <f t="shared" si="0"/>
        <v>74</v>
      </c>
      <c r="D77" s="1">
        <f t="shared" si="1"/>
        <v>74</v>
      </c>
    </row>
    <row r="78" spans="1:4" x14ac:dyDescent="0.25">
      <c r="A78" s="1">
        <f t="shared" si="0"/>
        <v>75</v>
      </c>
      <c r="D78" s="1">
        <f t="shared" si="1"/>
        <v>75</v>
      </c>
    </row>
    <row r="79" spans="1:4" x14ac:dyDescent="0.25">
      <c r="A79" s="1">
        <f t="shared" si="0"/>
        <v>76</v>
      </c>
      <c r="D79" s="1">
        <f t="shared" si="1"/>
        <v>76</v>
      </c>
    </row>
    <row r="80" spans="1:4" x14ac:dyDescent="0.25">
      <c r="A80" s="1">
        <f t="shared" si="0"/>
        <v>77</v>
      </c>
      <c r="D80" s="1">
        <f t="shared" si="1"/>
        <v>77</v>
      </c>
    </row>
    <row r="81" spans="1:4" x14ac:dyDescent="0.25">
      <c r="A81" s="1">
        <f t="shared" si="0"/>
        <v>78</v>
      </c>
      <c r="D81" s="1">
        <f t="shared" si="1"/>
        <v>78</v>
      </c>
    </row>
    <row r="82" spans="1:4" x14ac:dyDescent="0.25">
      <c r="A82" s="1">
        <f t="shared" si="0"/>
        <v>79</v>
      </c>
      <c r="D82" s="1">
        <f t="shared" si="1"/>
        <v>79</v>
      </c>
    </row>
    <row r="83" spans="1:4" x14ac:dyDescent="0.25">
      <c r="A83" s="1">
        <f t="shared" si="0"/>
        <v>80</v>
      </c>
      <c r="D83" s="1">
        <f t="shared" si="1"/>
        <v>80</v>
      </c>
    </row>
    <row r="84" spans="1:4" x14ac:dyDescent="0.25">
      <c r="A84" s="1">
        <f t="shared" si="0"/>
        <v>81</v>
      </c>
      <c r="D84" s="1">
        <f t="shared" si="1"/>
        <v>81</v>
      </c>
    </row>
    <row r="85" spans="1:4" x14ac:dyDescent="0.25">
      <c r="A85" s="1">
        <f t="shared" si="0"/>
        <v>82</v>
      </c>
      <c r="D85" s="1">
        <f t="shared" si="1"/>
        <v>82</v>
      </c>
    </row>
    <row r="86" spans="1:4" x14ac:dyDescent="0.25">
      <c r="A86" s="1">
        <f t="shared" si="0"/>
        <v>83</v>
      </c>
      <c r="D86" s="1">
        <f t="shared" si="1"/>
        <v>83</v>
      </c>
    </row>
    <row r="87" spans="1:4" x14ac:dyDescent="0.25">
      <c r="A87" s="1">
        <f t="shared" si="0"/>
        <v>84</v>
      </c>
      <c r="D87" s="1">
        <f t="shared" si="1"/>
        <v>84</v>
      </c>
    </row>
    <row r="88" spans="1:4" x14ac:dyDescent="0.25">
      <c r="A88" s="1">
        <f t="shared" si="0"/>
        <v>85</v>
      </c>
      <c r="D88" s="1">
        <f t="shared" si="1"/>
        <v>85</v>
      </c>
    </row>
    <row r="89" spans="1:4" x14ac:dyDescent="0.25">
      <c r="A89" s="1">
        <f t="shared" ref="A89:A152" si="2">A88+1</f>
        <v>86</v>
      </c>
      <c r="D89" s="1">
        <f t="shared" ref="D89:D152" si="3">D88+1</f>
        <v>86</v>
      </c>
    </row>
    <row r="90" spans="1:4" x14ac:dyDescent="0.25">
      <c r="A90" s="1">
        <f t="shared" si="2"/>
        <v>87</v>
      </c>
      <c r="D90" s="1">
        <f t="shared" si="3"/>
        <v>87</v>
      </c>
    </row>
    <row r="91" spans="1:4" x14ac:dyDescent="0.25">
      <c r="A91" s="1">
        <f t="shared" si="2"/>
        <v>88</v>
      </c>
      <c r="D91" s="1">
        <f t="shared" si="3"/>
        <v>88</v>
      </c>
    </row>
    <row r="92" spans="1:4" x14ac:dyDescent="0.25">
      <c r="A92" s="1">
        <f t="shared" si="2"/>
        <v>89</v>
      </c>
      <c r="D92" s="1">
        <f t="shared" si="3"/>
        <v>89</v>
      </c>
    </row>
    <row r="93" spans="1:4" x14ac:dyDescent="0.25">
      <c r="A93" s="1">
        <f t="shared" si="2"/>
        <v>90</v>
      </c>
      <c r="D93" s="1">
        <f t="shared" si="3"/>
        <v>90</v>
      </c>
    </row>
    <row r="94" spans="1:4" x14ac:dyDescent="0.25">
      <c r="A94" s="1">
        <f t="shared" si="2"/>
        <v>91</v>
      </c>
      <c r="D94" s="1">
        <f t="shared" si="3"/>
        <v>91</v>
      </c>
    </row>
    <row r="95" spans="1:4" x14ac:dyDescent="0.25">
      <c r="A95" s="1">
        <f t="shared" si="2"/>
        <v>92</v>
      </c>
      <c r="D95" s="1">
        <f t="shared" si="3"/>
        <v>92</v>
      </c>
    </row>
    <row r="96" spans="1:4" x14ac:dyDescent="0.25">
      <c r="A96" s="1">
        <f t="shared" si="2"/>
        <v>93</v>
      </c>
      <c r="D96" s="1">
        <f t="shared" si="3"/>
        <v>93</v>
      </c>
    </row>
    <row r="97" spans="1:4" x14ac:dyDescent="0.25">
      <c r="A97" s="1">
        <f t="shared" si="2"/>
        <v>94</v>
      </c>
      <c r="D97" s="1">
        <f t="shared" si="3"/>
        <v>94</v>
      </c>
    </row>
    <row r="98" spans="1:4" x14ac:dyDescent="0.25">
      <c r="A98" s="1">
        <f t="shared" si="2"/>
        <v>95</v>
      </c>
      <c r="D98" s="1">
        <f t="shared" si="3"/>
        <v>95</v>
      </c>
    </row>
    <row r="99" spans="1:4" x14ac:dyDescent="0.25">
      <c r="A99" s="1">
        <f t="shared" si="2"/>
        <v>96</v>
      </c>
      <c r="D99" s="1">
        <f t="shared" si="3"/>
        <v>96</v>
      </c>
    </row>
    <row r="100" spans="1:4" x14ac:dyDescent="0.25">
      <c r="A100" s="1">
        <f t="shared" si="2"/>
        <v>97</v>
      </c>
      <c r="D100" s="1">
        <f t="shared" si="3"/>
        <v>97</v>
      </c>
    </row>
    <row r="101" spans="1:4" x14ac:dyDescent="0.25">
      <c r="A101" s="1">
        <f t="shared" si="2"/>
        <v>98</v>
      </c>
      <c r="D101" s="1">
        <f t="shared" si="3"/>
        <v>98</v>
      </c>
    </row>
    <row r="102" spans="1:4" x14ac:dyDescent="0.25">
      <c r="A102" s="1">
        <f t="shared" si="2"/>
        <v>99</v>
      </c>
      <c r="D102" s="1">
        <f t="shared" si="3"/>
        <v>99</v>
      </c>
    </row>
    <row r="103" spans="1:4" x14ac:dyDescent="0.25">
      <c r="A103" s="1">
        <f t="shared" si="2"/>
        <v>100</v>
      </c>
      <c r="D103" s="1">
        <f t="shared" si="3"/>
        <v>100</v>
      </c>
    </row>
    <row r="104" spans="1:4" x14ac:dyDescent="0.25">
      <c r="A104" s="1">
        <f t="shared" si="2"/>
        <v>101</v>
      </c>
      <c r="D104" s="1">
        <f t="shared" si="3"/>
        <v>101</v>
      </c>
    </row>
    <row r="105" spans="1:4" x14ac:dyDescent="0.25">
      <c r="A105" s="1">
        <f t="shared" si="2"/>
        <v>102</v>
      </c>
      <c r="D105" s="1">
        <f t="shared" si="3"/>
        <v>102</v>
      </c>
    </row>
    <row r="106" spans="1:4" x14ac:dyDescent="0.25">
      <c r="A106" s="1">
        <f t="shared" si="2"/>
        <v>103</v>
      </c>
      <c r="D106" s="1">
        <f t="shared" si="3"/>
        <v>103</v>
      </c>
    </row>
    <row r="107" spans="1:4" x14ac:dyDescent="0.25">
      <c r="A107" s="1">
        <f t="shared" si="2"/>
        <v>104</v>
      </c>
      <c r="D107" s="1">
        <f t="shared" si="3"/>
        <v>104</v>
      </c>
    </row>
    <row r="108" spans="1:4" x14ac:dyDescent="0.25">
      <c r="A108" s="1">
        <f t="shared" si="2"/>
        <v>105</v>
      </c>
      <c r="D108" s="1">
        <f t="shared" si="3"/>
        <v>105</v>
      </c>
    </row>
    <row r="109" spans="1:4" x14ac:dyDescent="0.25">
      <c r="A109" s="1">
        <f t="shared" si="2"/>
        <v>106</v>
      </c>
      <c r="D109" s="1">
        <f t="shared" si="3"/>
        <v>106</v>
      </c>
    </row>
    <row r="110" spans="1:4" x14ac:dyDescent="0.25">
      <c r="A110" s="1">
        <f t="shared" si="2"/>
        <v>107</v>
      </c>
      <c r="D110" s="1">
        <f t="shared" si="3"/>
        <v>107</v>
      </c>
    </row>
    <row r="111" spans="1:4" x14ac:dyDescent="0.25">
      <c r="A111" s="1">
        <f t="shared" si="2"/>
        <v>108</v>
      </c>
      <c r="D111" s="1">
        <f t="shared" si="3"/>
        <v>108</v>
      </c>
    </row>
    <row r="112" spans="1:4" x14ac:dyDescent="0.25">
      <c r="A112" s="1">
        <f t="shared" si="2"/>
        <v>109</v>
      </c>
      <c r="D112" s="1">
        <f t="shared" si="3"/>
        <v>109</v>
      </c>
    </row>
    <row r="113" spans="1:4" x14ac:dyDescent="0.25">
      <c r="A113" s="1">
        <f t="shared" si="2"/>
        <v>110</v>
      </c>
      <c r="D113" s="1">
        <f t="shared" si="3"/>
        <v>110</v>
      </c>
    </row>
    <row r="114" spans="1:4" x14ac:dyDescent="0.25">
      <c r="A114" s="1">
        <f t="shared" si="2"/>
        <v>111</v>
      </c>
      <c r="D114" s="1">
        <f t="shared" si="3"/>
        <v>111</v>
      </c>
    </row>
    <row r="115" spans="1:4" x14ac:dyDescent="0.25">
      <c r="A115" s="1">
        <f t="shared" si="2"/>
        <v>112</v>
      </c>
      <c r="D115" s="1">
        <f t="shared" si="3"/>
        <v>112</v>
      </c>
    </row>
    <row r="116" spans="1:4" x14ac:dyDescent="0.25">
      <c r="A116" s="1">
        <f t="shared" si="2"/>
        <v>113</v>
      </c>
      <c r="D116" s="1">
        <f t="shared" si="3"/>
        <v>113</v>
      </c>
    </row>
    <row r="117" spans="1:4" x14ac:dyDescent="0.25">
      <c r="A117" s="1">
        <f t="shared" si="2"/>
        <v>114</v>
      </c>
      <c r="D117" s="1">
        <f t="shared" si="3"/>
        <v>114</v>
      </c>
    </row>
    <row r="118" spans="1:4" x14ac:dyDescent="0.25">
      <c r="A118" s="1">
        <f t="shared" si="2"/>
        <v>115</v>
      </c>
      <c r="D118" s="1">
        <f t="shared" si="3"/>
        <v>115</v>
      </c>
    </row>
    <row r="119" spans="1:4" x14ac:dyDescent="0.25">
      <c r="A119" s="1">
        <f t="shared" si="2"/>
        <v>116</v>
      </c>
      <c r="D119" s="1">
        <f t="shared" si="3"/>
        <v>116</v>
      </c>
    </row>
    <row r="120" spans="1:4" x14ac:dyDescent="0.25">
      <c r="A120" s="1">
        <f t="shared" si="2"/>
        <v>117</v>
      </c>
      <c r="D120" s="1">
        <f t="shared" si="3"/>
        <v>117</v>
      </c>
    </row>
    <row r="121" spans="1:4" x14ac:dyDescent="0.25">
      <c r="A121" s="1">
        <f t="shared" si="2"/>
        <v>118</v>
      </c>
      <c r="D121" s="1">
        <f t="shared" si="3"/>
        <v>118</v>
      </c>
    </row>
    <row r="122" spans="1:4" x14ac:dyDescent="0.25">
      <c r="A122" s="1">
        <f t="shared" si="2"/>
        <v>119</v>
      </c>
      <c r="D122" s="1">
        <f t="shared" si="3"/>
        <v>119</v>
      </c>
    </row>
    <row r="123" spans="1:4" x14ac:dyDescent="0.25">
      <c r="A123" s="1">
        <f t="shared" si="2"/>
        <v>120</v>
      </c>
      <c r="D123" s="1">
        <f t="shared" si="3"/>
        <v>120</v>
      </c>
    </row>
    <row r="124" spans="1:4" x14ac:dyDescent="0.25">
      <c r="A124" s="1">
        <f t="shared" si="2"/>
        <v>121</v>
      </c>
      <c r="D124" s="1">
        <f t="shared" si="3"/>
        <v>121</v>
      </c>
    </row>
    <row r="125" spans="1:4" x14ac:dyDescent="0.25">
      <c r="A125" s="1">
        <f t="shared" si="2"/>
        <v>122</v>
      </c>
      <c r="D125" s="1">
        <f t="shared" si="3"/>
        <v>122</v>
      </c>
    </row>
    <row r="126" spans="1:4" x14ac:dyDescent="0.25">
      <c r="A126" s="1">
        <f t="shared" si="2"/>
        <v>123</v>
      </c>
      <c r="D126" s="1">
        <f t="shared" si="3"/>
        <v>123</v>
      </c>
    </row>
    <row r="127" spans="1:4" x14ac:dyDescent="0.25">
      <c r="A127" s="1">
        <f t="shared" si="2"/>
        <v>124</v>
      </c>
      <c r="D127" s="1">
        <f t="shared" si="3"/>
        <v>124</v>
      </c>
    </row>
    <row r="128" spans="1:4" x14ac:dyDescent="0.25">
      <c r="A128" s="1">
        <f t="shared" si="2"/>
        <v>125</v>
      </c>
      <c r="D128" s="1">
        <f t="shared" si="3"/>
        <v>125</v>
      </c>
    </row>
    <row r="129" spans="1:4" x14ac:dyDescent="0.25">
      <c r="A129" s="1">
        <f t="shared" si="2"/>
        <v>126</v>
      </c>
      <c r="D129" s="1">
        <f t="shared" si="3"/>
        <v>126</v>
      </c>
    </row>
    <row r="130" spans="1:4" x14ac:dyDescent="0.25">
      <c r="A130" s="1">
        <f t="shared" si="2"/>
        <v>127</v>
      </c>
      <c r="D130" s="1">
        <f t="shared" si="3"/>
        <v>127</v>
      </c>
    </row>
    <row r="131" spans="1:4" x14ac:dyDescent="0.25">
      <c r="A131" s="1">
        <f t="shared" si="2"/>
        <v>128</v>
      </c>
      <c r="D131" s="1">
        <f t="shared" si="3"/>
        <v>128</v>
      </c>
    </row>
    <row r="132" spans="1:4" x14ac:dyDescent="0.25">
      <c r="A132" s="1">
        <f t="shared" si="2"/>
        <v>129</v>
      </c>
      <c r="D132" s="1">
        <f t="shared" si="3"/>
        <v>129</v>
      </c>
    </row>
    <row r="133" spans="1:4" x14ac:dyDescent="0.25">
      <c r="A133" s="1">
        <f t="shared" si="2"/>
        <v>130</v>
      </c>
      <c r="D133" s="1">
        <f t="shared" si="3"/>
        <v>130</v>
      </c>
    </row>
    <row r="134" spans="1:4" x14ac:dyDescent="0.25">
      <c r="A134" s="1">
        <f t="shared" si="2"/>
        <v>131</v>
      </c>
      <c r="D134" s="1">
        <f t="shared" si="3"/>
        <v>131</v>
      </c>
    </row>
    <row r="135" spans="1:4" x14ac:dyDescent="0.25">
      <c r="A135" s="1">
        <f t="shared" si="2"/>
        <v>132</v>
      </c>
      <c r="D135" s="1">
        <f t="shared" si="3"/>
        <v>132</v>
      </c>
    </row>
    <row r="136" spans="1:4" x14ac:dyDescent="0.25">
      <c r="A136" s="1">
        <f t="shared" si="2"/>
        <v>133</v>
      </c>
      <c r="D136" s="1">
        <f t="shared" si="3"/>
        <v>133</v>
      </c>
    </row>
    <row r="137" spans="1:4" x14ac:dyDescent="0.25">
      <c r="A137" s="1">
        <f t="shared" si="2"/>
        <v>134</v>
      </c>
      <c r="D137" s="1">
        <f t="shared" si="3"/>
        <v>134</v>
      </c>
    </row>
    <row r="138" spans="1:4" x14ac:dyDescent="0.25">
      <c r="A138" s="1">
        <f t="shared" si="2"/>
        <v>135</v>
      </c>
      <c r="D138" s="1">
        <f t="shared" si="3"/>
        <v>135</v>
      </c>
    </row>
    <row r="139" spans="1:4" x14ac:dyDescent="0.25">
      <c r="A139" s="1">
        <f t="shared" si="2"/>
        <v>136</v>
      </c>
      <c r="D139" s="1">
        <f t="shared" si="3"/>
        <v>136</v>
      </c>
    </row>
    <row r="140" spans="1:4" x14ac:dyDescent="0.25">
      <c r="A140" s="1">
        <f t="shared" si="2"/>
        <v>137</v>
      </c>
      <c r="D140" s="1">
        <f t="shared" si="3"/>
        <v>137</v>
      </c>
    </row>
    <row r="141" spans="1:4" x14ac:dyDescent="0.25">
      <c r="A141" s="1">
        <f t="shared" si="2"/>
        <v>138</v>
      </c>
      <c r="D141" s="1">
        <f t="shared" si="3"/>
        <v>138</v>
      </c>
    </row>
    <row r="142" spans="1:4" x14ac:dyDescent="0.25">
      <c r="A142" s="1">
        <f t="shared" si="2"/>
        <v>139</v>
      </c>
      <c r="D142" s="1">
        <f t="shared" si="3"/>
        <v>139</v>
      </c>
    </row>
    <row r="143" spans="1:4" x14ac:dyDescent="0.25">
      <c r="A143" s="1">
        <f t="shared" si="2"/>
        <v>140</v>
      </c>
      <c r="D143" s="1">
        <f t="shared" si="3"/>
        <v>140</v>
      </c>
    </row>
    <row r="144" spans="1:4" x14ac:dyDescent="0.25">
      <c r="A144" s="1">
        <f t="shared" si="2"/>
        <v>141</v>
      </c>
      <c r="D144" s="1">
        <f t="shared" si="3"/>
        <v>141</v>
      </c>
    </row>
    <row r="145" spans="1:4" x14ac:dyDescent="0.25">
      <c r="A145" s="1">
        <f t="shared" si="2"/>
        <v>142</v>
      </c>
      <c r="D145" s="1">
        <f t="shared" si="3"/>
        <v>142</v>
      </c>
    </row>
    <row r="146" spans="1:4" x14ac:dyDescent="0.25">
      <c r="A146" s="1">
        <f t="shared" si="2"/>
        <v>143</v>
      </c>
      <c r="D146" s="1">
        <f t="shared" si="3"/>
        <v>143</v>
      </c>
    </row>
    <row r="147" spans="1:4" x14ac:dyDescent="0.25">
      <c r="A147" s="1">
        <f t="shared" si="2"/>
        <v>144</v>
      </c>
      <c r="D147" s="1">
        <f t="shared" si="3"/>
        <v>144</v>
      </c>
    </row>
    <row r="148" spans="1:4" x14ac:dyDescent="0.25">
      <c r="A148" s="1">
        <f t="shared" si="2"/>
        <v>145</v>
      </c>
      <c r="D148" s="1">
        <f t="shared" si="3"/>
        <v>145</v>
      </c>
    </row>
    <row r="149" spans="1:4" x14ac:dyDescent="0.25">
      <c r="A149" s="1">
        <f t="shared" si="2"/>
        <v>146</v>
      </c>
      <c r="D149" s="1">
        <f t="shared" si="3"/>
        <v>146</v>
      </c>
    </row>
    <row r="150" spans="1:4" x14ac:dyDescent="0.25">
      <c r="A150" s="1">
        <f t="shared" si="2"/>
        <v>147</v>
      </c>
      <c r="D150" s="1">
        <f t="shared" si="3"/>
        <v>147</v>
      </c>
    </row>
    <row r="151" spans="1:4" x14ac:dyDescent="0.25">
      <c r="A151" s="1">
        <f t="shared" si="2"/>
        <v>148</v>
      </c>
      <c r="D151" s="1">
        <f t="shared" si="3"/>
        <v>148</v>
      </c>
    </row>
    <row r="152" spans="1:4" x14ac:dyDescent="0.25">
      <c r="A152" s="1">
        <f t="shared" si="2"/>
        <v>149</v>
      </c>
      <c r="D152" s="1">
        <f t="shared" si="3"/>
        <v>149</v>
      </c>
    </row>
    <row r="153" spans="1:4" x14ac:dyDescent="0.25">
      <c r="A153" s="1">
        <f t="shared" ref="A153:A216" si="4">A152+1</f>
        <v>150</v>
      </c>
      <c r="D153" s="1">
        <f t="shared" ref="D153:D216" si="5">D152+1</f>
        <v>150</v>
      </c>
    </row>
    <row r="154" spans="1:4" x14ac:dyDescent="0.25">
      <c r="A154" s="1">
        <f t="shared" si="4"/>
        <v>151</v>
      </c>
      <c r="D154" s="1">
        <f t="shared" si="5"/>
        <v>151</v>
      </c>
    </row>
    <row r="155" spans="1:4" x14ac:dyDescent="0.25">
      <c r="A155" s="1">
        <f t="shared" si="4"/>
        <v>152</v>
      </c>
      <c r="D155" s="1">
        <f t="shared" si="5"/>
        <v>152</v>
      </c>
    </row>
    <row r="156" spans="1:4" x14ac:dyDescent="0.25">
      <c r="A156" s="1">
        <f t="shared" si="4"/>
        <v>153</v>
      </c>
      <c r="D156" s="1">
        <f t="shared" si="5"/>
        <v>153</v>
      </c>
    </row>
    <row r="157" spans="1:4" x14ac:dyDescent="0.25">
      <c r="A157" s="1">
        <f t="shared" si="4"/>
        <v>154</v>
      </c>
      <c r="D157" s="1">
        <f t="shared" si="5"/>
        <v>154</v>
      </c>
    </row>
    <row r="158" spans="1:4" x14ac:dyDescent="0.25">
      <c r="A158" s="1">
        <f t="shared" si="4"/>
        <v>155</v>
      </c>
      <c r="D158" s="1">
        <f t="shared" si="5"/>
        <v>155</v>
      </c>
    </row>
    <row r="159" spans="1:4" x14ac:dyDescent="0.25">
      <c r="A159" s="1">
        <f t="shared" si="4"/>
        <v>156</v>
      </c>
      <c r="D159" s="1">
        <f t="shared" si="5"/>
        <v>156</v>
      </c>
    </row>
    <row r="160" spans="1:4" x14ac:dyDescent="0.25">
      <c r="A160" s="1">
        <f t="shared" si="4"/>
        <v>157</v>
      </c>
      <c r="D160" s="1">
        <f t="shared" si="5"/>
        <v>157</v>
      </c>
    </row>
    <row r="161" spans="1:4" x14ac:dyDescent="0.25">
      <c r="A161" s="1">
        <f t="shared" si="4"/>
        <v>158</v>
      </c>
      <c r="D161" s="1">
        <f t="shared" si="5"/>
        <v>158</v>
      </c>
    </row>
    <row r="162" spans="1:4" x14ac:dyDescent="0.25">
      <c r="A162" s="1">
        <f t="shared" si="4"/>
        <v>159</v>
      </c>
      <c r="D162" s="1">
        <f t="shared" si="5"/>
        <v>159</v>
      </c>
    </row>
    <row r="163" spans="1:4" x14ac:dyDescent="0.25">
      <c r="A163" s="1">
        <f t="shared" si="4"/>
        <v>160</v>
      </c>
      <c r="D163" s="1">
        <f t="shared" si="5"/>
        <v>160</v>
      </c>
    </row>
    <row r="164" spans="1:4" x14ac:dyDescent="0.25">
      <c r="A164" s="1">
        <f t="shared" si="4"/>
        <v>161</v>
      </c>
      <c r="D164" s="1">
        <f t="shared" si="5"/>
        <v>161</v>
      </c>
    </row>
    <row r="165" spans="1:4" x14ac:dyDescent="0.25">
      <c r="A165" s="1">
        <f t="shared" si="4"/>
        <v>162</v>
      </c>
      <c r="D165" s="1">
        <f t="shared" si="5"/>
        <v>162</v>
      </c>
    </row>
    <row r="166" spans="1:4" x14ac:dyDescent="0.25">
      <c r="A166" s="1">
        <f t="shared" si="4"/>
        <v>163</v>
      </c>
      <c r="D166" s="1">
        <f t="shared" si="5"/>
        <v>163</v>
      </c>
    </row>
    <row r="167" spans="1:4" x14ac:dyDescent="0.25">
      <c r="A167" s="1">
        <f t="shared" si="4"/>
        <v>164</v>
      </c>
      <c r="D167" s="1">
        <f t="shared" si="5"/>
        <v>164</v>
      </c>
    </row>
    <row r="168" spans="1:4" x14ac:dyDescent="0.25">
      <c r="A168" s="1">
        <f t="shared" si="4"/>
        <v>165</v>
      </c>
      <c r="D168" s="1">
        <f t="shared" si="5"/>
        <v>165</v>
      </c>
    </row>
    <row r="169" spans="1:4" x14ac:dyDescent="0.25">
      <c r="A169" s="1">
        <f t="shared" si="4"/>
        <v>166</v>
      </c>
      <c r="D169" s="1">
        <f t="shared" si="5"/>
        <v>166</v>
      </c>
    </row>
    <row r="170" spans="1:4" x14ac:dyDescent="0.25">
      <c r="A170" s="1">
        <f t="shared" si="4"/>
        <v>167</v>
      </c>
      <c r="D170" s="1">
        <f t="shared" si="5"/>
        <v>167</v>
      </c>
    </row>
    <row r="171" spans="1:4" x14ac:dyDescent="0.25">
      <c r="A171" s="1">
        <f t="shared" si="4"/>
        <v>168</v>
      </c>
      <c r="D171" s="1">
        <f t="shared" si="5"/>
        <v>168</v>
      </c>
    </row>
    <row r="172" spans="1:4" x14ac:dyDescent="0.25">
      <c r="A172" s="1">
        <f t="shared" si="4"/>
        <v>169</v>
      </c>
      <c r="D172" s="1">
        <f t="shared" si="5"/>
        <v>169</v>
      </c>
    </row>
    <row r="173" spans="1:4" x14ac:dyDescent="0.25">
      <c r="A173" s="1">
        <f t="shared" si="4"/>
        <v>170</v>
      </c>
      <c r="D173" s="1">
        <f t="shared" si="5"/>
        <v>170</v>
      </c>
    </row>
    <row r="174" spans="1:4" x14ac:dyDescent="0.25">
      <c r="A174" s="1">
        <f t="shared" si="4"/>
        <v>171</v>
      </c>
      <c r="D174" s="1">
        <f t="shared" si="5"/>
        <v>171</v>
      </c>
    </row>
    <row r="175" spans="1:4" x14ac:dyDescent="0.25">
      <c r="A175" s="1">
        <f t="shared" si="4"/>
        <v>172</v>
      </c>
      <c r="D175" s="1">
        <f t="shared" si="5"/>
        <v>172</v>
      </c>
    </row>
    <row r="176" spans="1:4" x14ac:dyDescent="0.25">
      <c r="A176" s="1">
        <f t="shared" si="4"/>
        <v>173</v>
      </c>
      <c r="D176" s="1">
        <f t="shared" si="5"/>
        <v>173</v>
      </c>
    </row>
    <row r="177" spans="1:4" x14ac:dyDescent="0.25">
      <c r="A177" s="1">
        <f t="shared" si="4"/>
        <v>174</v>
      </c>
      <c r="D177" s="1">
        <f t="shared" si="5"/>
        <v>174</v>
      </c>
    </row>
    <row r="178" spans="1:4" x14ac:dyDescent="0.25">
      <c r="A178" s="1">
        <f t="shared" si="4"/>
        <v>175</v>
      </c>
      <c r="D178" s="1">
        <f t="shared" si="5"/>
        <v>175</v>
      </c>
    </row>
    <row r="179" spans="1:4" x14ac:dyDescent="0.25">
      <c r="A179" s="1">
        <f t="shared" si="4"/>
        <v>176</v>
      </c>
      <c r="D179" s="1">
        <f t="shared" si="5"/>
        <v>176</v>
      </c>
    </row>
    <row r="180" spans="1:4" x14ac:dyDescent="0.25">
      <c r="A180" s="1">
        <f t="shared" si="4"/>
        <v>177</v>
      </c>
      <c r="D180" s="1">
        <f t="shared" si="5"/>
        <v>177</v>
      </c>
    </row>
    <row r="181" spans="1:4" x14ac:dyDescent="0.25">
      <c r="A181" s="1">
        <f t="shared" si="4"/>
        <v>178</v>
      </c>
      <c r="D181" s="1">
        <f t="shared" si="5"/>
        <v>178</v>
      </c>
    </row>
    <row r="182" spans="1:4" x14ac:dyDescent="0.25">
      <c r="A182" s="1">
        <f t="shared" si="4"/>
        <v>179</v>
      </c>
      <c r="D182" s="1">
        <f t="shared" si="5"/>
        <v>179</v>
      </c>
    </row>
    <row r="183" spans="1:4" x14ac:dyDescent="0.25">
      <c r="A183" s="1">
        <f t="shared" si="4"/>
        <v>180</v>
      </c>
      <c r="D183" s="1">
        <f t="shared" si="5"/>
        <v>180</v>
      </c>
    </row>
    <row r="184" spans="1:4" x14ac:dyDescent="0.25">
      <c r="A184" s="1">
        <f t="shared" si="4"/>
        <v>181</v>
      </c>
      <c r="D184" s="1">
        <f t="shared" si="5"/>
        <v>181</v>
      </c>
    </row>
    <row r="185" spans="1:4" x14ac:dyDescent="0.25">
      <c r="A185" s="1">
        <f t="shared" si="4"/>
        <v>182</v>
      </c>
      <c r="D185" s="1">
        <f t="shared" si="5"/>
        <v>182</v>
      </c>
    </row>
    <row r="186" spans="1:4" x14ac:dyDescent="0.25">
      <c r="A186" s="1">
        <f t="shared" si="4"/>
        <v>183</v>
      </c>
      <c r="D186" s="1">
        <f t="shared" si="5"/>
        <v>183</v>
      </c>
    </row>
    <row r="187" spans="1:4" x14ac:dyDescent="0.25">
      <c r="A187" s="1">
        <f t="shared" si="4"/>
        <v>184</v>
      </c>
      <c r="D187" s="1">
        <f t="shared" si="5"/>
        <v>184</v>
      </c>
    </row>
    <row r="188" spans="1:4" x14ac:dyDescent="0.25">
      <c r="A188" s="1">
        <f t="shared" si="4"/>
        <v>185</v>
      </c>
      <c r="D188" s="1">
        <f t="shared" si="5"/>
        <v>185</v>
      </c>
    </row>
    <row r="189" spans="1:4" x14ac:dyDescent="0.25">
      <c r="A189" s="1">
        <f t="shared" si="4"/>
        <v>186</v>
      </c>
      <c r="D189" s="1">
        <f t="shared" si="5"/>
        <v>186</v>
      </c>
    </row>
    <row r="190" spans="1:4" x14ac:dyDescent="0.25">
      <c r="A190" s="1">
        <f t="shared" si="4"/>
        <v>187</v>
      </c>
      <c r="D190" s="1">
        <f t="shared" si="5"/>
        <v>187</v>
      </c>
    </row>
    <row r="191" spans="1:4" x14ac:dyDescent="0.25">
      <c r="A191" s="1">
        <f t="shared" si="4"/>
        <v>188</v>
      </c>
      <c r="D191" s="1">
        <f t="shared" si="5"/>
        <v>188</v>
      </c>
    </row>
    <row r="192" spans="1:4" x14ac:dyDescent="0.25">
      <c r="A192" s="1">
        <f t="shared" si="4"/>
        <v>189</v>
      </c>
      <c r="D192" s="1">
        <f t="shared" si="5"/>
        <v>189</v>
      </c>
    </row>
    <row r="193" spans="1:4" x14ac:dyDescent="0.25">
      <c r="A193" s="1">
        <f t="shared" si="4"/>
        <v>190</v>
      </c>
      <c r="D193" s="1">
        <f t="shared" si="5"/>
        <v>190</v>
      </c>
    </row>
    <row r="194" spans="1:4" x14ac:dyDescent="0.25">
      <c r="A194" s="1">
        <f t="shared" si="4"/>
        <v>191</v>
      </c>
      <c r="D194" s="1">
        <f t="shared" si="5"/>
        <v>191</v>
      </c>
    </row>
    <row r="195" spans="1:4" x14ac:dyDescent="0.25">
      <c r="A195" s="1">
        <f t="shared" si="4"/>
        <v>192</v>
      </c>
      <c r="D195" s="1">
        <f t="shared" si="5"/>
        <v>192</v>
      </c>
    </row>
    <row r="196" spans="1:4" x14ac:dyDescent="0.25">
      <c r="A196" s="1">
        <f t="shared" si="4"/>
        <v>193</v>
      </c>
      <c r="D196" s="1">
        <f t="shared" si="5"/>
        <v>193</v>
      </c>
    </row>
    <row r="197" spans="1:4" x14ac:dyDescent="0.25">
      <c r="A197" s="1">
        <f t="shared" si="4"/>
        <v>194</v>
      </c>
      <c r="D197" s="1">
        <f t="shared" si="5"/>
        <v>194</v>
      </c>
    </row>
    <row r="198" spans="1:4" x14ac:dyDescent="0.25">
      <c r="A198" s="1">
        <f t="shared" si="4"/>
        <v>195</v>
      </c>
      <c r="D198" s="1">
        <f t="shared" si="5"/>
        <v>195</v>
      </c>
    </row>
    <row r="199" spans="1:4" x14ac:dyDescent="0.25">
      <c r="A199" s="1">
        <f t="shared" si="4"/>
        <v>196</v>
      </c>
      <c r="D199" s="1">
        <f t="shared" si="5"/>
        <v>196</v>
      </c>
    </row>
    <row r="200" spans="1:4" x14ac:dyDescent="0.25">
      <c r="A200" s="1">
        <f t="shared" si="4"/>
        <v>197</v>
      </c>
      <c r="D200" s="1">
        <f t="shared" si="5"/>
        <v>197</v>
      </c>
    </row>
    <row r="201" spans="1:4" x14ac:dyDescent="0.25">
      <c r="A201" s="1">
        <f t="shared" si="4"/>
        <v>198</v>
      </c>
      <c r="D201" s="1">
        <f t="shared" si="5"/>
        <v>198</v>
      </c>
    </row>
    <row r="202" spans="1:4" x14ac:dyDescent="0.25">
      <c r="A202" s="1">
        <f t="shared" si="4"/>
        <v>199</v>
      </c>
      <c r="D202" s="1">
        <f t="shared" si="5"/>
        <v>199</v>
      </c>
    </row>
    <row r="203" spans="1:4" x14ac:dyDescent="0.25">
      <c r="A203" s="1">
        <f t="shared" si="4"/>
        <v>200</v>
      </c>
      <c r="D203" s="1">
        <f t="shared" si="5"/>
        <v>200</v>
      </c>
    </row>
    <row r="204" spans="1:4" x14ac:dyDescent="0.25">
      <c r="A204" s="1">
        <f t="shared" si="4"/>
        <v>201</v>
      </c>
      <c r="D204" s="1">
        <f t="shared" si="5"/>
        <v>201</v>
      </c>
    </row>
    <row r="205" spans="1:4" x14ac:dyDescent="0.25">
      <c r="A205" s="1">
        <f t="shared" si="4"/>
        <v>202</v>
      </c>
      <c r="D205" s="1">
        <f t="shared" si="5"/>
        <v>202</v>
      </c>
    </row>
    <row r="206" spans="1:4" x14ac:dyDescent="0.25">
      <c r="A206" s="1">
        <f t="shared" si="4"/>
        <v>203</v>
      </c>
      <c r="D206" s="1">
        <f t="shared" si="5"/>
        <v>203</v>
      </c>
    </row>
    <row r="207" spans="1:4" x14ac:dyDescent="0.25">
      <c r="A207" s="1">
        <f t="shared" si="4"/>
        <v>204</v>
      </c>
      <c r="D207" s="1">
        <f t="shared" si="5"/>
        <v>204</v>
      </c>
    </row>
    <row r="208" spans="1:4" x14ac:dyDescent="0.25">
      <c r="A208" s="1">
        <f t="shared" si="4"/>
        <v>205</v>
      </c>
      <c r="D208" s="1">
        <f t="shared" si="5"/>
        <v>205</v>
      </c>
    </row>
    <row r="209" spans="1:4" x14ac:dyDescent="0.25">
      <c r="A209" s="1">
        <f t="shared" si="4"/>
        <v>206</v>
      </c>
      <c r="D209" s="1">
        <f t="shared" si="5"/>
        <v>206</v>
      </c>
    </row>
    <row r="210" spans="1:4" x14ac:dyDescent="0.25">
      <c r="A210" s="1">
        <f t="shared" si="4"/>
        <v>207</v>
      </c>
      <c r="D210" s="1">
        <f t="shared" si="5"/>
        <v>207</v>
      </c>
    </row>
    <row r="211" spans="1:4" x14ac:dyDescent="0.25">
      <c r="A211" s="1">
        <f t="shared" si="4"/>
        <v>208</v>
      </c>
      <c r="D211" s="1">
        <f t="shared" si="5"/>
        <v>208</v>
      </c>
    </row>
    <row r="212" spans="1:4" x14ac:dyDescent="0.25">
      <c r="A212" s="1">
        <f t="shared" si="4"/>
        <v>209</v>
      </c>
      <c r="D212" s="1">
        <f t="shared" si="5"/>
        <v>209</v>
      </c>
    </row>
    <row r="213" spans="1:4" x14ac:dyDescent="0.25">
      <c r="A213" s="1">
        <f t="shared" si="4"/>
        <v>210</v>
      </c>
      <c r="D213" s="1">
        <f t="shared" si="5"/>
        <v>210</v>
      </c>
    </row>
    <row r="214" spans="1:4" x14ac:dyDescent="0.25">
      <c r="A214" s="1">
        <f t="shared" si="4"/>
        <v>211</v>
      </c>
      <c r="D214" s="1">
        <f t="shared" si="5"/>
        <v>211</v>
      </c>
    </row>
    <row r="215" spans="1:4" x14ac:dyDescent="0.25">
      <c r="A215" s="1">
        <f t="shared" si="4"/>
        <v>212</v>
      </c>
      <c r="D215" s="1">
        <f t="shared" si="5"/>
        <v>212</v>
      </c>
    </row>
    <row r="216" spans="1:4" x14ac:dyDescent="0.25">
      <c r="A216" s="1">
        <f t="shared" si="4"/>
        <v>213</v>
      </c>
      <c r="D216" s="1">
        <f t="shared" si="5"/>
        <v>213</v>
      </c>
    </row>
    <row r="217" spans="1:4" x14ac:dyDescent="0.25">
      <c r="A217" s="1">
        <f t="shared" ref="A217:A280" si="6">A216+1</f>
        <v>214</v>
      </c>
      <c r="D217" s="1">
        <f t="shared" ref="D217:D280" si="7">D216+1</f>
        <v>214</v>
      </c>
    </row>
    <row r="218" spans="1:4" x14ac:dyDescent="0.25">
      <c r="A218" s="1">
        <f t="shared" si="6"/>
        <v>215</v>
      </c>
      <c r="D218" s="1">
        <f t="shared" si="7"/>
        <v>215</v>
      </c>
    </row>
    <row r="219" spans="1:4" x14ac:dyDescent="0.25">
      <c r="A219" s="1">
        <f t="shared" si="6"/>
        <v>216</v>
      </c>
      <c r="D219" s="1">
        <f t="shared" si="7"/>
        <v>216</v>
      </c>
    </row>
    <row r="220" spans="1:4" x14ac:dyDescent="0.25">
      <c r="A220" s="1">
        <f t="shared" si="6"/>
        <v>217</v>
      </c>
      <c r="D220" s="1">
        <f t="shared" si="7"/>
        <v>217</v>
      </c>
    </row>
    <row r="221" spans="1:4" x14ac:dyDescent="0.25">
      <c r="A221" s="1">
        <f t="shared" si="6"/>
        <v>218</v>
      </c>
      <c r="D221" s="1">
        <f t="shared" si="7"/>
        <v>218</v>
      </c>
    </row>
    <row r="222" spans="1:4" x14ac:dyDescent="0.25">
      <c r="A222" s="1">
        <f t="shared" si="6"/>
        <v>219</v>
      </c>
      <c r="D222" s="1">
        <f t="shared" si="7"/>
        <v>219</v>
      </c>
    </row>
    <row r="223" spans="1:4" x14ac:dyDescent="0.25">
      <c r="A223" s="1">
        <f t="shared" si="6"/>
        <v>220</v>
      </c>
      <c r="D223" s="1">
        <f t="shared" si="7"/>
        <v>220</v>
      </c>
    </row>
    <row r="224" spans="1:4" x14ac:dyDescent="0.25">
      <c r="A224" s="1">
        <f t="shared" si="6"/>
        <v>221</v>
      </c>
      <c r="D224" s="1">
        <f t="shared" si="7"/>
        <v>221</v>
      </c>
    </row>
    <row r="225" spans="1:4" x14ac:dyDescent="0.25">
      <c r="A225" s="1">
        <f t="shared" si="6"/>
        <v>222</v>
      </c>
      <c r="D225" s="1">
        <f t="shared" si="7"/>
        <v>222</v>
      </c>
    </row>
    <row r="226" spans="1:4" x14ac:dyDescent="0.25">
      <c r="A226" s="1">
        <f t="shared" si="6"/>
        <v>223</v>
      </c>
      <c r="D226" s="1">
        <f t="shared" si="7"/>
        <v>223</v>
      </c>
    </row>
    <row r="227" spans="1:4" x14ac:dyDescent="0.25">
      <c r="A227" s="1">
        <f t="shared" si="6"/>
        <v>224</v>
      </c>
      <c r="D227" s="1">
        <f t="shared" si="7"/>
        <v>224</v>
      </c>
    </row>
    <row r="228" spans="1:4" x14ac:dyDescent="0.25">
      <c r="A228" s="1">
        <f t="shared" si="6"/>
        <v>225</v>
      </c>
      <c r="D228" s="1">
        <f t="shared" si="7"/>
        <v>225</v>
      </c>
    </row>
    <row r="229" spans="1:4" x14ac:dyDescent="0.25">
      <c r="A229" s="1">
        <f t="shared" si="6"/>
        <v>226</v>
      </c>
      <c r="D229" s="1">
        <f t="shared" si="7"/>
        <v>226</v>
      </c>
    </row>
    <row r="230" spans="1:4" x14ac:dyDescent="0.25">
      <c r="A230" s="1">
        <f t="shared" si="6"/>
        <v>227</v>
      </c>
      <c r="D230" s="1">
        <f t="shared" si="7"/>
        <v>227</v>
      </c>
    </row>
    <row r="231" spans="1:4" x14ac:dyDescent="0.25">
      <c r="A231" s="1">
        <f t="shared" si="6"/>
        <v>228</v>
      </c>
      <c r="D231" s="1">
        <f t="shared" si="7"/>
        <v>228</v>
      </c>
    </row>
    <row r="232" spans="1:4" x14ac:dyDescent="0.25">
      <c r="A232" s="1">
        <f t="shared" si="6"/>
        <v>229</v>
      </c>
      <c r="D232" s="1">
        <f t="shared" si="7"/>
        <v>229</v>
      </c>
    </row>
    <row r="233" spans="1:4" x14ac:dyDescent="0.25">
      <c r="A233" s="1">
        <f t="shared" si="6"/>
        <v>230</v>
      </c>
      <c r="D233" s="1">
        <f t="shared" si="7"/>
        <v>230</v>
      </c>
    </row>
    <row r="234" spans="1:4" x14ac:dyDescent="0.25">
      <c r="A234" s="1">
        <f t="shared" si="6"/>
        <v>231</v>
      </c>
      <c r="D234" s="1">
        <f t="shared" si="7"/>
        <v>231</v>
      </c>
    </row>
    <row r="235" spans="1:4" x14ac:dyDescent="0.25">
      <c r="A235" s="1">
        <f t="shared" si="6"/>
        <v>232</v>
      </c>
      <c r="D235" s="1">
        <f t="shared" si="7"/>
        <v>232</v>
      </c>
    </row>
    <row r="236" spans="1:4" x14ac:dyDescent="0.25">
      <c r="A236" s="1">
        <f t="shared" si="6"/>
        <v>233</v>
      </c>
      <c r="D236" s="1">
        <f t="shared" si="7"/>
        <v>233</v>
      </c>
    </row>
    <row r="237" spans="1:4" x14ac:dyDescent="0.25">
      <c r="A237" s="1">
        <f t="shared" si="6"/>
        <v>234</v>
      </c>
      <c r="D237" s="1">
        <f t="shared" si="7"/>
        <v>234</v>
      </c>
    </row>
    <row r="238" spans="1:4" x14ac:dyDescent="0.25">
      <c r="A238" s="1">
        <f t="shared" si="6"/>
        <v>235</v>
      </c>
      <c r="D238" s="1">
        <f t="shared" si="7"/>
        <v>235</v>
      </c>
    </row>
    <row r="239" spans="1:4" x14ac:dyDescent="0.25">
      <c r="A239" s="1">
        <f t="shared" si="6"/>
        <v>236</v>
      </c>
      <c r="D239" s="1">
        <f t="shared" si="7"/>
        <v>236</v>
      </c>
    </row>
    <row r="240" spans="1:4" x14ac:dyDescent="0.25">
      <c r="A240" s="1">
        <f t="shared" si="6"/>
        <v>237</v>
      </c>
      <c r="D240" s="1">
        <f t="shared" si="7"/>
        <v>237</v>
      </c>
    </row>
    <row r="241" spans="1:4" x14ac:dyDescent="0.25">
      <c r="A241" s="1">
        <f t="shared" si="6"/>
        <v>238</v>
      </c>
      <c r="D241" s="1">
        <f t="shared" si="7"/>
        <v>238</v>
      </c>
    </row>
    <row r="242" spans="1:4" x14ac:dyDescent="0.25">
      <c r="A242" s="1">
        <f t="shared" si="6"/>
        <v>239</v>
      </c>
      <c r="D242" s="1">
        <f t="shared" si="7"/>
        <v>239</v>
      </c>
    </row>
    <row r="243" spans="1:4" x14ac:dyDescent="0.25">
      <c r="A243" s="1">
        <f t="shared" si="6"/>
        <v>240</v>
      </c>
      <c r="D243" s="1">
        <f t="shared" si="7"/>
        <v>240</v>
      </c>
    </row>
    <row r="244" spans="1:4" x14ac:dyDescent="0.25">
      <c r="A244" s="1">
        <f t="shared" si="6"/>
        <v>241</v>
      </c>
      <c r="D244" s="1">
        <f t="shared" si="7"/>
        <v>241</v>
      </c>
    </row>
    <row r="245" spans="1:4" x14ac:dyDescent="0.25">
      <c r="A245" s="1">
        <f t="shared" si="6"/>
        <v>242</v>
      </c>
      <c r="D245" s="1">
        <f t="shared" si="7"/>
        <v>242</v>
      </c>
    </row>
    <row r="246" spans="1:4" x14ac:dyDescent="0.25">
      <c r="A246" s="1">
        <f t="shared" si="6"/>
        <v>243</v>
      </c>
      <c r="D246" s="1">
        <f t="shared" si="7"/>
        <v>243</v>
      </c>
    </row>
    <row r="247" spans="1:4" x14ac:dyDescent="0.25">
      <c r="A247" s="1">
        <f t="shared" si="6"/>
        <v>244</v>
      </c>
      <c r="D247" s="1">
        <f t="shared" si="7"/>
        <v>244</v>
      </c>
    </row>
    <row r="248" spans="1:4" x14ac:dyDescent="0.25">
      <c r="A248" s="1">
        <f t="shared" si="6"/>
        <v>245</v>
      </c>
      <c r="D248" s="1">
        <f t="shared" si="7"/>
        <v>245</v>
      </c>
    </row>
    <row r="249" spans="1:4" x14ac:dyDescent="0.25">
      <c r="A249" s="1">
        <f t="shared" si="6"/>
        <v>246</v>
      </c>
      <c r="D249" s="1">
        <f t="shared" si="7"/>
        <v>246</v>
      </c>
    </row>
    <row r="250" spans="1:4" x14ac:dyDescent="0.25">
      <c r="A250" s="1">
        <f t="shared" si="6"/>
        <v>247</v>
      </c>
      <c r="D250" s="1">
        <f t="shared" si="7"/>
        <v>247</v>
      </c>
    </row>
    <row r="251" spans="1:4" x14ac:dyDescent="0.25">
      <c r="A251" s="1">
        <f t="shared" si="6"/>
        <v>248</v>
      </c>
      <c r="D251" s="1">
        <f t="shared" si="7"/>
        <v>248</v>
      </c>
    </row>
    <row r="252" spans="1:4" x14ac:dyDescent="0.25">
      <c r="A252" s="1">
        <f t="shared" si="6"/>
        <v>249</v>
      </c>
      <c r="D252" s="1">
        <f t="shared" si="7"/>
        <v>249</v>
      </c>
    </row>
    <row r="253" spans="1:4" x14ac:dyDescent="0.25">
      <c r="A253" s="1">
        <f t="shared" si="6"/>
        <v>250</v>
      </c>
      <c r="D253" s="1">
        <f t="shared" si="7"/>
        <v>250</v>
      </c>
    </row>
    <row r="254" spans="1:4" x14ac:dyDescent="0.25">
      <c r="A254" s="1">
        <f t="shared" si="6"/>
        <v>251</v>
      </c>
      <c r="D254" s="1">
        <f t="shared" si="7"/>
        <v>251</v>
      </c>
    </row>
    <row r="255" spans="1:4" x14ac:dyDescent="0.25">
      <c r="A255" s="1">
        <f t="shared" si="6"/>
        <v>252</v>
      </c>
      <c r="D255" s="1">
        <f t="shared" si="7"/>
        <v>252</v>
      </c>
    </row>
    <row r="256" spans="1:4" x14ac:dyDescent="0.25">
      <c r="A256" s="1">
        <f t="shared" si="6"/>
        <v>253</v>
      </c>
      <c r="D256" s="1">
        <f t="shared" si="7"/>
        <v>253</v>
      </c>
    </row>
    <row r="257" spans="1:4" x14ac:dyDescent="0.25">
      <c r="A257" s="1">
        <f t="shared" si="6"/>
        <v>254</v>
      </c>
      <c r="D257" s="1">
        <f t="shared" si="7"/>
        <v>254</v>
      </c>
    </row>
    <row r="258" spans="1:4" x14ac:dyDescent="0.25">
      <c r="A258" s="1">
        <f t="shared" si="6"/>
        <v>255</v>
      </c>
      <c r="D258" s="1">
        <f t="shared" si="7"/>
        <v>255</v>
      </c>
    </row>
    <row r="259" spans="1:4" x14ac:dyDescent="0.25">
      <c r="A259" s="1">
        <f t="shared" si="6"/>
        <v>256</v>
      </c>
      <c r="D259" s="1">
        <f t="shared" si="7"/>
        <v>256</v>
      </c>
    </row>
    <row r="260" spans="1:4" x14ac:dyDescent="0.25">
      <c r="A260" s="1">
        <f t="shared" si="6"/>
        <v>257</v>
      </c>
      <c r="D260" s="1">
        <f t="shared" si="7"/>
        <v>257</v>
      </c>
    </row>
    <row r="261" spans="1:4" x14ac:dyDescent="0.25">
      <c r="A261" s="1">
        <f t="shared" si="6"/>
        <v>258</v>
      </c>
      <c r="D261" s="1">
        <f t="shared" si="7"/>
        <v>258</v>
      </c>
    </row>
    <row r="262" spans="1:4" x14ac:dyDescent="0.25">
      <c r="A262" s="1">
        <f t="shared" si="6"/>
        <v>259</v>
      </c>
      <c r="D262" s="1">
        <f t="shared" si="7"/>
        <v>259</v>
      </c>
    </row>
    <row r="263" spans="1:4" x14ac:dyDescent="0.25">
      <c r="A263" s="1">
        <f t="shared" si="6"/>
        <v>260</v>
      </c>
      <c r="D263" s="1">
        <f t="shared" si="7"/>
        <v>260</v>
      </c>
    </row>
    <row r="264" spans="1:4" x14ac:dyDescent="0.25">
      <c r="A264" s="1">
        <f t="shared" si="6"/>
        <v>261</v>
      </c>
      <c r="D264" s="1">
        <f t="shared" si="7"/>
        <v>261</v>
      </c>
    </row>
    <row r="265" spans="1:4" x14ac:dyDescent="0.25">
      <c r="A265" s="1">
        <f t="shared" si="6"/>
        <v>262</v>
      </c>
      <c r="D265" s="1">
        <f t="shared" si="7"/>
        <v>262</v>
      </c>
    </row>
    <row r="266" spans="1:4" x14ac:dyDescent="0.25">
      <c r="A266" s="1">
        <f t="shared" si="6"/>
        <v>263</v>
      </c>
      <c r="D266" s="1">
        <f t="shared" si="7"/>
        <v>263</v>
      </c>
    </row>
    <row r="267" spans="1:4" x14ac:dyDescent="0.25">
      <c r="A267" s="1">
        <f t="shared" si="6"/>
        <v>264</v>
      </c>
      <c r="D267" s="1">
        <f t="shared" si="7"/>
        <v>264</v>
      </c>
    </row>
    <row r="268" spans="1:4" x14ac:dyDescent="0.25">
      <c r="A268" s="1">
        <f t="shared" si="6"/>
        <v>265</v>
      </c>
      <c r="D268" s="1">
        <f t="shared" si="7"/>
        <v>265</v>
      </c>
    </row>
    <row r="269" spans="1:4" x14ac:dyDescent="0.25">
      <c r="A269" s="1">
        <f t="shared" si="6"/>
        <v>266</v>
      </c>
      <c r="D269" s="1">
        <f t="shared" si="7"/>
        <v>266</v>
      </c>
    </row>
    <row r="270" spans="1:4" x14ac:dyDescent="0.25">
      <c r="A270" s="1">
        <f t="shared" si="6"/>
        <v>267</v>
      </c>
      <c r="D270" s="1">
        <f t="shared" si="7"/>
        <v>267</v>
      </c>
    </row>
    <row r="271" spans="1:4" x14ac:dyDescent="0.25">
      <c r="A271" s="1">
        <f t="shared" si="6"/>
        <v>268</v>
      </c>
      <c r="D271" s="1">
        <f t="shared" si="7"/>
        <v>268</v>
      </c>
    </row>
    <row r="272" spans="1:4" x14ac:dyDescent="0.25">
      <c r="A272" s="1">
        <f t="shared" si="6"/>
        <v>269</v>
      </c>
      <c r="D272" s="1">
        <f t="shared" si="7"/>
        <v>269</v>
      </c>
    </row>
    <row r="273" spans="1:4" x14ac:dyDescent="0.25">
      <c r="A273" s="1">
        <f t="shared" si="6"/>
        <v>270</v>
      </c>
      <c r="D273" s="1">
        <f t="shared" si="7"/>
        <v>270</v>
      </c>
    </row>
    <row r="274" spans="1:4" x14ac:dyDescent="0.25">
      <c r="A274" s="1">
        <f t="shared" si="6"/>
        <v>271</v>
      </c>
      <c r="D274" s="1">
        <f t="shared" si="7"/>
        <v>271</v>
      </c>
    </row>
    <row r="275" spans="1:4" x14ac:dyDescent="0.25">
      <c r="A275" s="1">
        <f t="shared" si="6"/>
        <v>272</v>
      </c>
      <c r="D275" s="1">
        <f t="shared" si="7"/>
        <v>272</v>
      </c>
    </row>
    <row r="276" spans="1:4" x14ac:dyDescent="0.25">
      <c r="A276" s="1">
        <f t="shared" si="6"/>
        <v>273</v>
      </c>
      <c r="D276" s="1">
        <f t="shared" si="7"/>
        <v>273</v>
      </c>
    </row>
    <row r="277" spans="1:4" x14ac:dyDescent="0.25">
      <c r="A277" s="1">
        <f t="shared" si="6"/>
        <v>274</v>
      </c>
      <c r="D277" s="1">
        <f t="shared" si="7"/>
        <v>274</v>
      </c>
    </row>
    <row r="278" spans="1:4" x14ac:dyDescent="0.25">
      <c r="A278" s="1">
        <f t="shared" si="6"/>
        <v>275</v>
      </c>
      <c r="D278" s="1">
        <f t="shared" si="7"/>
        <v>275</v>
      </c>
    </row>
    <row r="279" spans="1:4" x14ac:dyDescent="0.25">
      <c r="A279" s="1">
        <f t="shared" si="6"/>
        <v>276</v>
      </c>
      <c r="D279" s="1">
        <f t="shared" si="7"/>
        <v>276</v>
      </c>
    </row>
    <row r="280" spans="1:4" x14ac:dyDescent="0.25">
      <c r="A280" s="1">
        <f t="shared" si="6"/>
        <v>277</v>
      </c>
      <c r="D280" s="1">
        <f t="shared" si="7"/>
        <v>277</v>
      </c>
    </row>
    <row r="281" spans="1:4" x14ac:dyDescent="0.25">
      <c r="A281" s="1">
        <f t="shared" ref="A281:A310" si="8">A280+1</f>
        <v>278</v>
      </c>
      <c r="D281" s="1">
        <f t="shared" ref="D281:D310" si="9">D280+1</f>
        <v>278</v>
      </c>
    </row>
    <row r="282" spans="1:4" x14ac:dyDescent="0.25">
      <c r="A282" s="1">
        <f t="shared" si="8"/>
        <v>279</v>
      </c>
      <c r="D282" s="1">
        <f t="shared" si="9"/>
        <v>279</v>
      </c>
    </row>
    <row r="283" spans="1:4" x14ac:dyDescent="0.25">
      <c r="A283" s="1">
        <f t="shared" si="8"/>
        <v>280</v>
      </c>
      <c r="D283" s="1">
        <f t="shared" si="9"/>
        <v>280</v>
      </c>
    </row>
    <row r="284" spans="1:4" x14ac:dyDescent="0.25">
      <c r="A284" s="1">
        <f t="shared" si="8"/>
        <v>281</v>
      </c>
      <c r="D284" s="1">
        <f t="shared" si="9"/>
        <v>281</v>
      </c>
    </row>
    <row r="285" spans="1:4" x14ac:dyDescent="0.25">
      <c r="A285" s="1">
        <f t="shared" si="8"/>
        <v>282</v>
      </c>
      <c r="D285" s="1">
        <f t="shared" si="9"/>
        <v>282</v>
      </c>
    </row>
    <row r="286" spans="1:4" x14ac:dyDescent="0.25">
      <c r="A286" s="1">
        <f t="shared" si="8"/>
        <v>283</v>
      </c>
      <c r="D286" s="1">
        <f t="shared" si="9"/>
        <v>283</v>
      </c>
    </row>
    <row r="287" spans="1:4" x14ac:dyDescent="0.25">
      <c r="A287" s="1">
        <f t="shared" si="8"/>
        <v>284</v>
      </c>
      <c r="D287" s="1">
        <f t="shared" si="9"/>
        <v>284</v>
      </c>
    </row>
    <row r="288" spans="1:4" x14ac:dyDescent="0.25">
      <c r="A288" s="1">
        <f t="shared" si="8"/>
        <v>285</v>
      </c>
      <c r="D288" s="1">
        <f t="shared" si="9"/>
        <v>285</v>
      </c>
    </row>
    <row r="289" spans="1:4" x14ac:dyDescent="0.25">
      <c r="A289" s="1">
        <f t="shared" si="8"/>
        <v>286</v>
      </c>
      <c r="D289" s="1">
        <f t="shared" si="9"/>
        <v>286</v>
      </c>
    </row>
    <row r="290" spans="1:4" x14ac:dyDescent="0.25">
      <c r="A290" s="1">
        <f t="shared" si="8"/>
        <v>287</v>
      </c>
      <c r="D290" s="1">
        <f t="shared" si="9"/>
        <v>287</v>
      </c>
    </row>
    <row r="291" spans="1:4" x14ac:dyDescent="0.25">
      <c r="A291" s="1">
        <f t="shared" si="8"/>
        <v>288</v>
      </c>
      <c r="D291" s="1">
        <f t="shared" si="9"/>
        <v>288</v>
      </c>
    </row>
    <row r="292" spans="1:4" x14ac:dyDescent="0.25">
      <c r="A292" s="1">
        <f t="shared" si="8"/>
        <v>289</v>
      </c>
      <c r="D292" s="1">
        <f t="shared" si="9"/>
        <v>289</v>
      </c>
    </row>
    <row r="293" spans="1:4" x14ac:dyDescent="0.25">
      <c r="A293" s="1">
        <f t="shared" si="8"/>
        <v>290</v>
      </c>
      <c r="D293" s="1">
        <f t="shared" si="9"/>
        <v>290</v>
      </c>
    </row>
    <row r="294" spans="1:4" x14ac:dyDescent="0.25">
      <c r="A294" s="1">
        <f t="shared" si="8"/>
        <v>291</v>
      </c>
      <c r="D294" s="1">
        <f t="shared" si="9"/>
        <v>291</v>
      </c>
    </row>
    <row r="295" spans="1:4" x14ac:dyDescent="0.25">
      <c r="A295" s="1">
        <f t="shared" si="8"/>
        <v>292</v>
      </c>
      <c r="D295" s="1">
        <f t="shared" si="9"/>
        <v>292</v>
      </c>
    </row>
    <row r="296" spans="1:4" x14ac:dyDescent="0.25">
      <c r="A296" s="1">
        <f t="shared" si="8"/>
        <v>293</v>
      </c>
      <c r="D296" s="1">
        <f t="shared" si="9"/>
        <v>293</v>
      </c>
    </row>
    <row r="297" spans="1:4" x14ac:dyDescent="0.25">
      <c r="A297" s="1">
        <f t="shared" si="8"/>
        <v>294</v>
      </c>
      <c r="D297" s="1">
        <f t="shared" si="9"/>
        <v>294</v>
      </c>
    </row>
    <row r="298" spans="1:4" x14ac:dyDescent="0.25">
      <c r="A298" s="1">
        <f t="shared" si="8"/>
        <v>295</v>
      </c>
      <c r="D298" s="1">
        <f t="shared" si="9"/>
        <v>295</v>
      </c>
    </row>
    <row r="299" spans="1:4" x14ac:dyDescent="0.25">
      <c r="A299" s="1">
        <f t="shared" si="8"/>
        <v>296</v>
      </c>
      <c r="D299" s="1">
        <f t="shared" si="9"/>
        <v>296</v>
      </c>
    </row>
    <row r="300" spans="1:4" x14ac:dyDescent="0.25">
      <c r="A300" s="1">
        <f t="shared" si="8"/>
        <v>297</v>
      </c>
      <c r="D300" s="1">
        <f t="shared" si="9"/>
        <v>297</v>
      </c>
    </row>
    <row r="301" spans="1:4" x14ac:dyDescent="0.25">
      <c r="A301" s="1">
        <f t="shared" si="8"/>
        <v>298</v>
      </c>
      <c r="D301" s="1">
        <f t="shared" si="9"/>
        <v>298</v>
      </c>
    </row>
    <row r="302" spans="1:4" x14ac:dyDescent="0.25">
      <c r="A302" s="1">
        <f t="shared" si="8"/>
        <v>299</v>
      </c>
      <c r="D302" s="1">
        <f t="shared" si="9"/>
        <v>299</v>
      </c>
    </row>
    <row r="303" spans="1:4" x14ac:dyDescent="0.25">
      <c r="A303" s="1">
        <f t="shared" si="8"/>
        <v>300</v>
      </c>
      <c r="D303" s="1">
        <f t="shared" si="9"/>
        <v>300</v>
      </c>
    </row>
    <row r="304" spans="1:4" x14ac:dyDescent="0.25">
      <c r="A304" s="1">
        <f t="shared" si="8"/>
        <v>301</v>
      </c>
      <c r="D304" s="1">
        <f t="shared" si="9"/>
        <v>301</v>
      </c>
    </row>
    <row r="305" spans="1:4" x14ac:dyDescent="0.25">
      <c r="A305" s="1">
        <f t="shared" si="8"/>
        <v>302</v>
      </c>
      <c r="D305" s="1">
        <f t="shared" si="9"/>
        <v>302</v>
      </c>
    </row>
    <row r="306" spans="1:4" x14ac:dyDescent="0.25">
      <c r="A306" s="1">
        <f t="shared" si="8"/>
        <v>303</v>
      </c>
      <c r="D306" s="1">
        <f t="shared" si="9"/>
        <v>303</v>
      </c>
    </row>
    <row r="307" spans="1:4" x14ac:dyDescent="0.25">
      <c r="A307" s="1">
        <f t="shared" si="8"/>
        <v>304</v>
      </c>
      <c r="D307" s="1">
        <f t="shared" si="9"/>
        <v>304</v>
      </c>
    </row>
    <row r="308" spans="1:4" x14ac:dyDescent="0.25">
      <c r="A308" s="1">
        <f t="shared" si="8"/>
        <v>305</v>
      </c>
      <c r="D308" s="1">
        <f t="shared" si="9"/>
        <v>305</v>
      </c>
    </row>
    <row r="309" spans="1:4" x14ac:dyDescent="0.25">
      <c r="A309" s="1">
        <f t="shared" si="8"/>
        <v>306</v>
      </c>
      <c r="D309" s="1">
        <f t="shared" si="9"/>
        <v>306</v>
      </c>
    </row>
    <row r="310" spans="1:4" x14ac:dyDescent="0.25">
      <c r="A310" s="1">
        <f t="shared" si="8"/>
        <v>307</v>
      </c>
      <c r="D310" s="1">
        <f t="shared" si="9"/>
        <v>307</v>
      </c>
    </row>
  </sheetData>
  <mergeCells count="5">
    <mergeCell ref="A2:A3"/>
    <mergeCell ref="B2:B3"/>
    <mergeCell ref="C2:C3"/>
    <mergeCell ref="D2:D3"/>
    <mergeCell ref="A1:XFD1"/>
  </mergeCells>
  <phoneticPr fontId="0" type="noConversion"/>
  <pageMargins left="0.75" right="0.75" top="1" bottom="1" header="0.5" footer="0.5"/>
  <headerFooter alignWithMargins="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60432-7FB0-4AAC-A71D-0940E94BC1F2}">
  <dimension ref="A1:AD1003"/>
  <sheetViews>
    <sheetView tabSelected="1" workbookViewId="0">
      <selection activeCell="G23" sqref="G23"/>
    </sheetView>
  </sheetViews>
  <sheetFormatPr baseColWidth="10" defaultColWidth="8.83203125" defaultRowHeight="17" x14ac:dyDescent="0.25"/>
  <cols>
    <col min="1" max="1" width="22.6640625" customWidth="1"/>
    <col min="2" max="2" width="11.6640625" customWidth="1"/>
    <col min="3" max="3" width="15.1640625" customWidth="1"/>
    <col min="4" max="4" width="9.5" customWidth="1"/>
    <col min="5" max="5" width="13.1640625" customWidth="1"/>
    <col min="6" max="6" width="10.1640625" customWidth="1"/>
    <col min="7" max="7" width="12.83203125" customWidth="1"/>
    <col min="8" max="8" width="14.83203125" customWidth="1"/>
    <col min="9" max="9" width="19.83203125" customWidth="1"/>
    <col min="10" max="10" width="18.33203125" customWidth="1"/>
    <col min="11" max="11" width="16.33203125" customWidth="1"/>
    <col min="12" max="12" width="9.5" customWidth="1"/>
    <col min="13" max="13" width="20.6640625" customWidth="1"/>
    <col min="14" max="14" width="19.83203125" customWidth="1"/>
    <col min="15" max="15" width="10.5" customWidth="1"/>
    <col min="17" max="17" width="13.6640625" customWidth="1"/>
    <col min="18" max="18" width="13.5" customWidth="1"/>
    <col min="21" max="21" width="15.6640625" style="88" customWidth="1"/>
    <col min="22" max="22" width="14.33203125" style="88" customWidth="1"/>
    <col min="23" max="23" width="15" style="88" customWidth="1"/>
    <col min="24" max="25" width="19" style="88" customWidth="1"/>
    <col min="26" max="26" width="13.5" style="96" customWidth="1"/>
    <col min="27" max="27" width="14.5" style="96" customWidth="1"/>
    <col min="28" max="28" width="12.1640625" style="96" bestFit="1" customWidth="1"/>
    <col min="29" max="29" width="14" style="96" customWidth="1"/>
    <col min="30" max="30" width="20.5" style="98" customWidth="1"/>
  </cols>
  <sheetData>
    <row r="1" spans="1:30" s="148" customFormat="1" ht="78" customHeight="1" x14ac:dyDescent="0.4">
      <c r="A1" s="147" t="s">
        <v>105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T1" s="149"/>
      <c r="U1" s="150" t="s">
        <v>133</v>
      </c>
      <c r="V1" s="150" t="s">
        <v>60</v>
      </c>
      <c r="W1" s="150" t="s">
        <v>104</v>
      </c>
      <c r="X1" s="150" t="s">
        <v>140</v>
      </c>
      <c r="Y1" s="150" t="s">
        <v>141</v>
      </c>
      <c r="Z1" s="150" t="s">
        <v>134</v>
      </c>
      <c r="AA1" s="150" t="s">
        <v>135</v>
      </c>
      <c r="AB1" s="150" t="s">
        <v>136</v>
      </c>
      <c r="AC1" s="150" t="s">
        <v>137</v>
      </c>
      <c r="AD1" s="150" t="s">
        <v>138</v>
      </c>
    </row>
    <row r="2" spans="1:30" ht="19" x14ac:dyDescent="0.25">
      <c r="A2" s="112" t="s">
        <v>108</v>
      </c>
      <c r="B2" s="112"/>
      <c r="C2" s="112"/>
      <c r="D2" s="112"/>
      <c r="E2" s="112"/>
      <c r="F2" s="112"/>
      <c r="G2" s="112"/>
      <c r="H2" s="112"/>
      <c r="I2" s="112" t="s">
        <v>114</v>
      </c>
      <c r="J2" s="112"/>
      <c r="K2" s="112"/>
      <c r="L2" s="112"/>
      <c r="M2" s="112" t="s">
        <v>120</v>
      </c>
      <c r="N2" s="112"/>
      <c r="O2" s="112"/>
      <c r="P2" s="112"/>
      <c r="Q2" s="112"/>
      <c r="R2" s="112"/>
      <c r="T2">
        <f t="array" aca="1" ref="T2" ca="1">IF(ROWS($2:2)&lt;=COUNT('Trade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ROWS(U2:$U$2))),"")</f>
        <v>1</v>
      </c>
      <c r="U2" s="88">
        <f ca="1">IFERROR(INDEX('Trade Journal'!P:P,MATCH(T2,'Trade Journal'!A:A,0)),"")</f>
        <v>20</v>
      </c>
      <c r="V2" s="88">
        <f ca="1">IFERROR(INDEX('Trade Journal'!Q:Q,MATCH(T2,'Trade Journal'!A:A,0)),"")</f>
        <v>-1.1200000000000001</v>
      </c>
      <c r="W2" s="88">
        <f ca="1">IFERROR(INDEX('Trade Journal'!R:R,MATCH(T2,'Trade Journal'!A:A,0)),"")</f>
        <v>0</v>
      </c>
      <c r="X2" s="88">
        <f t="shared" ref="X2:X14" ca="1" si="0">IF(OR(U2&lt;&gt;"",V2&lt;&gt;"",W2&lt;&gt;""),SUM(U2:W2),"")</f>
        <v>18.88</v>
      </c>
      <c r="Y2" s="88">
        <f ca="1">IF(X2&lt;&gt;"",SUM(X$2:X2),"")</f>
        <v>18.88</v>
      </c>
      <c r="Z2" s="96">
        <f ca="1">IFERROR(INDEX('Trade Journal'!O:O,MATCH(T2,'Trade Journal'!A:A,0)),"")</f>
        <v>5.8092307692307688E-3</v>
      </c>
      <c r="AA2" s="96">
        <f ca="1">Z2</f>
        <v>5.8092307692307688E-3</v>
      </c>
      <c r="AB2" s="96">
        <v>0</v>
      </c>
      <c r="AC2" s="96">
        <v>0</v>
      </c>
      <c r="AD2" s="98">
        <f ca="1">IF(AA2&lt;&gt;"",POWER((AA2-MAX(AA$2:AA2))/(1+MAX(AA$2:AA2))*100,2),"")</f>
        <v>0</v>
      </c>
    </row>
    <row r="3" spans="1:30" s="83" customFormat="1" ht="40" x14ac:dyDescent="0.25">
      <c r="A3" s="99" t="s">
        <v>124</v>
      </c>
      <c r="B3" s="99" t="s">
        <v>109</v>
      </c>
      <c r="C3" s="99" t="s">
        <v>110</v>
      </c>
      <c r="D3" s="99" t="s">
        <v>112</v>
      </c>
      <c r="E3" s="99" t="s">
        <v>113</v>
      </c>
      <c r="F3" s="99" t="s">
        <v>123</v>
      </c>
      <c r="G3" s="99" t="s">
        <v>60</v>
      </c>
      <c r="H3" s="99" t="s">
        <v>104</v>
      </c>
      <c r="I3" s="99" t="s">
        <v>117</v>
      </c>
      <c r="J3" s="99" t="s">
        <v>118</v>
      </c>
      <c r="K3" s="99" t="s">
        <v>119</v>
      </c>
      <c r="L3" s="99" t="s">
        <v>116</v>
      </c>
      <c r="M3" s="99" t="s">
        <v>115</v>
      </c>
      <c r="N3" s="99" t="s">
        <v>111</v>
      </c>
      <c r="O3" s="99" t="s">
        <v>121</v>
      </c>
      <c r="P3" s="99" t="s">
        <v>130</v>
      </c>
      <c r="Q3" s="99" t="s">
        <v>131</v>
      </c>
      <c r="R3" s="99" t="s">
        <v>132</v>
      </c>
      <c r="T3">
        <f t="array" aca="1" ref="T3" ca="1">IF(ROWS($2:3)&lt;=COUNT('Trade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ROWS(U$2:$U3))),"")</f>
        <v>2</v>
      </c>
      <c r="U3" s="88">
        <f ca="1">IFERROR(INDEX('Trade Journal'!P:P,MATCH(T3,'Trade Journal'!A:A,0)),"")</f>
        <v>-5</v>
      </c>
      <c r="V3" s="88">
        <f ca="1">IFERROR(INDEX('Trade Journal'!Q:Q,MATCH(T3,'Trade Journal'!A:A,0)),"")</f>
        <v>0.43</v>
      </c>
      <c r="W3" s="88">
        <f ca="1">IFERROR(INDEX('Trade Journal'!R:R,MATCH(T3,'Trade Journal'!A:A,0)),"")</f>
        <v>0</v>
      </c>
      <c r="X3" s="88">
        <f t="shared" ca="1" si="0"/>
        <v>-4.57</v>
      </c>
      <c r="Y3" s="88">
        <f ca="1">IF(X3&lt;&gt;"",SUM(X$2:X3),"")</f>
        <v>14.309999999999999</v>
      </c>
      <c r="Z3" s="96">
        <f ca="1">IFERROR(INDEX('Trade Journal'!O:O,MATCH(T3,'Trade Journal'!A:A,0)),"")</f>
        <v>-1.3980323535889968E-3</v>
      </c>
      <c r="AA3" s="96">
        <f t="array" aca="1" ref="AA3" ca="1">IF(Z3&lt;&gt;"",PRODUCT(Z$2:Z3+1)-1,"")</f>
        <v>4.403076923076954E-3</v>
      </c>
      <c r="AB3" s="96">
        <f ca="1">IF(AA3&lt;&gt;"",IF(MAX(AA$2:AA3)=AA3,1/(1+AC2)-1,(1+AA3)/(1+AA2)-1),"")</f>
        <v>-1.3980323535890404E-3</v>
      </c>
      <c r="AC3" s="96">
        <f ca="1">AB3</f>
        <v>-1.3980323535890404E-3</v>
      </c>
      <c r="AD3" s="98">
        <f ca="1">IF(AA3&lt;&gt;"",POWER((AA3-MAX(AA$2:AA3))/(1+MAX(AA$2:AA3))*100,2),"")</f>
        <v>1.9544944616815021E-2</v>
      </c>
    </row>
    <row r="4" spans="1:30" x14ac:dyDescent="0.25">
      <c r="A4" s="85">
        <f ca="1">SUMIF('Trade Journal'!$E:$E,"&lt;&gt;",'Trade Journal'!$P:$P)+SUMIF('Trade Journal'!$E:$E,"&lt;&gt;",'Trade Journal'!$Q:$Q)+SUMIF('Trade Journal'!$E:$E,"&lt;&gt;",'Trade Journal'!$R:$R)</f>
        <v>1607.22</v>
      </c>
      <c r="B4" s="86">
        <f>COUNTIF('Trade Journal'!M:M,"&lt;&gt;")-1</f>
        <v>12</v>
      </c>
      <c r="C4" s="86">
        <f>COUNTIFS('Trade Journal'!P:P,"&gt;=0",'Trade Journal'!E:E,"&lt;&gt;")</f>
        <v>6</v>
      </c>
      <c r="D4" s="86">
        <f>COUNTIFS('Trade Journal'!P:P,"&lt;0",'Trade Journal'!E:E,"&lt;&gt;")</f>
        <v>6</v>
      </c>
      <c r="E4" s="86">
        <f>COUNTIF('Trade Journal'!F:F,"Long")</f>
        <v>5</v>
      </c>
      <c r="F4" s="86">
        <f>COUNTIF('Trade Journal'!F:F,"Short")</f>
        <v>7</v>
      </c>
      <c r="G4" s="85">
        <f>SUM('Trade Journal'!Q:Q)</f>
        <v>-21.830000000000002</v>
      </c>
      <c r="H4" s="85">
        <f>SUM('Trade Journal'!R:R)</f>
        <v>-40</v>
      </c>
      <c r="I4" s="85">
        <f ca="1">A4/B4</f>
        <v>133.935</v>
      </c>
      <c r="J4" s="85">
        <f ca="1">(SUMIFS('Trade Journal'!$P:$P,'Trade Journal'!$E:$E,"&lt;&gt;",'Trade Journal'!$P:$P,"&gt;=0")+SUMIFS('Trade Journal'!$Q:$Q,'Trade Journal'!$E:$E,"&lt;&gt;",'Trade Journal'!$P:$P,"&gt;=0")+SUMIFS('Trade Journal'!$R:$R,'Trade Journal'!$E:$E,"&lt;&gt;",'Trade Journal'!$P:$P,"&gt;=0"))/C4</f>
        <v>324.22166666666664</v>
      </c>
      <c r="K4" s="85">
        <f ca="1">(SUMIFS('Trade Journal'!$P:$P,'Trade Journal'!$E:$E,"&lt;&gt;",'Trade Journal'!$P:$P,"&lt;0")+SUMIFS('Trade Journal'!$Q:$Q,'Trade Journal'!$E:$E,"&lt;&gt;",'Trade Journal'!$P:$P,"&lt;0")+SUMIFS('Trade Journal'!$R:$R,'Trade Journal'!$E:$E,"&lt;&gt;",'Trade Journal'!$P:$P,"&lt;0"))/D4</f>
        <v>-56.351666666666667</v>
      </c>
      <c r="L4" s="87">
        <f t="array" ref="L4">AVERAGE(IF('Trade Journal'!$G:G&lt;&gt;"",IF('Trade Journal'!$H:H&lt;&gt;"",IF('Trade Journal'!$I:I&lt;&gt;"",IF('Trade Journal'!L:L&lt;&gt;"",IF('Trade Journal'!$F:F="Long",IF('Trade Journal'!$P:P&gt;=0,('Trade Journal'!$L:L-'Trade Journal'!$G:G)/ABS('Trade Journal'!$G:G-'Trade Journal'!$H:H),('Trade Journal'!$I:I-'Trade Journal'!$G:G)/ABS('Trade Journal'!$G:G-'Trade Journal'!$H:H)), IF('Trade Journal'!$F:F="Short",IF('Trade Journal'!$P:P&gt;=0,('Trade Journal'!$G:G-'Trade Journal'!$L:L)/ABS('Trade Journal'!$G:G-'Trade Journal'!$H:H),('Trade Journal'!$G:G-'Trade Journal'!$I:I)/ABS('Trade Journal'!$G:G-'Trade Journal'!$H:H)))))))))</f>
        <v>2.4860245600599646</v>
      </c>
      <c r="M4" s="85">
        <f t="array" aca="1" ref="M4" ca="1">MAX(IF('Trade Journal'!E:E&lt;&gt;"",'Trade Journal'!P:P))</f>
        <v>1657.82</v>
      </c>
      <c r="N4" s="85">
        <f t="array" aca="1" ref="N4" ca="1">MIN(IF('Trade Journal'!E:E&lt;&gt;"",'Trade Journal'!P:P))</f>
        <v>-200</v>
      </c>
      <c r="O4" s="84">
        <f t="array" aca="1" ref="O4" ca="1">MAX(FREQUENCY(IF('Trade Journal'!E:E&lt;&gt;"",IF('Trade Journal'!P:P&lt;&gt;"",IF('Trade Journal'!P:P&gt;=0,ROW('Trade Journal'!P:P)))),IF('Trade Journal'!E:E&lt;&gt;"",IF('Trade Journal'!P:P&lt;0,ROW('Trade Journal'!P:P)))))</f>
        <v>2</v>
      </c>
      <c r="P4" s="84">
        <f t="array" aca="1" ref="P4" ca="1">MAX(FREQUENCY(IF('Trade Journal'!E:E&lt;&gt;"",IF('Trade Journal'!P:P&lt;0,ROW('Trade Journal'!P:P))),IF('Trade Journal'!E:E&lt;&gt;"",IF('Trade Journal'!P:P&gt;=0,ROW('Trade Journal'!P:P)))))</f>
        <v>2</v>
      </c>
      <c r="Q4" s="88">
        <f ca="1">IF(MIN(Y:Y)&lt;0,MIN(Y:Y),0)</f>
        <v>-97.01</v>
      </c>
      <c r="R4" s="96">
        <f ca="1">MIN(AC:AC)</f>
        <v>-7.6325680453958156E-2</v>
      </c>
      <c r="T4">
        <f t="array" aca="1" ref="T4" ca="1">IF(ROWS($2:4)&lt;=COUNT('Trade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ROWS(U$2:$U4))),"")</f>
        <v>3</v>
      </c>
      <c r="U4" s="88">
        <f ca="1">IFERROR(INDEX('Trade Journal'!P:P,MATCH(T4,'Trade Journal'!A:A,0)),"")</f>
        <v>150</v>
      </c>
      <c r="V4" s="88">
        <f ca="1">IFERROR(INDEX('Trade Journal'!Q:Q,MATCH(T4,'Trade Journal'!A:A,0)),"")</f>
        <v>-0.78</v>
      </c>
      <c r="W4" s="88">
        <f ca="1">IFERROR(INDEX('Trade Journal'!R:R,MATCH(T4,'Trade Journal'!A:A,0)),"")</f>
        <v>0</v>
      </c>
      <c r="X4" s="88">
        <f t="shared" ca="1" si="0"/>
        <v>149.22</v>
      </c>
      <c r="Y4" s="88">
        <f ca="1">IF(X4&lt;&gt;"",SUM(X$2:X4),"")</f>
        <v>163.53</v>
      </c>
      <c r="Z4" s="96">
        <f ca="1">IFERROR(INDEX('Trade Journal'!O:O,MATCH(T4,'Trade Journal'!A:A,0)),"")</f>
        <v>4.5712570190943873E-2</v>
      </c>
      <c r="AA4" s="96">
        <f t="array" aca="1" ref="AA4" ca="1">IF(Z4&lt;&gt;"",PRODUCT(Z$2:Z4+1)-1,"")</f>
        <v>5.0316923076922926E-2</v>
      </c>
      <c r="AB4" s="96">
        <f ca="1">IF(AA4&lt;&gt;"",IF(MAX(AA$2:AA4)=AA4,1/(1+AC3)-1,(1+AA4)/(1+AA3)-1),"")</f>
        <v>1.3999895843226362E-3</v>
      </c>
      <c r="AC4" s="96">
        <f t="array" aca="1" ref="AC4" ca="1">IF(AA4&lt;&gt;"",PRODUCT(AB$3:AB4+1)-1,"")</f>
        <v>0</v>
      </c>
      <c r="AD4" s="98">
        <f ca="1">IF(AA4&lt;&gt;"",POWER((AA4-MAX(AA$2:AA4))/(1+MAX(AA$2:AA4))*100,2),"")</f>
        <v>0</v>
      </c>
    </row>
    <row r="5" spans="1:30" x14ac:dyDescent="0.25">
      <c r="T5">
        <f t="array" aca="1" ref="T5" ca="1">IF(ROWS($2:5)&lt;=COUNT('Trade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ROWS(U$2:$U5))),"")</f>
        <v>4</v>
      </c>
      <c r="U5" s="88">
        <f ca="1">IFERROR(INDEX('Trade Journal'!P:P,MATCH(T5,'Trade Journal'!A:A,0)),"")</f>
        <v>-200</v>
      </c>
      <c r="V5" s="88">
        <f ca="1">IFERROR(INDEX('Trade Journal'!Q:Q,MATCH(T5,'Trade Journal'!A:A,0)),"")</f>
        <v>0.01</v>
      </c>
      <c r="W5" s="88">
        <f ca="1">IFERROR(INDEX('Trade Journal'!R:R,MATCH(T5,'Trade Journal'!A:A,0)),"")</f>
        <v>0</v>
      </c>
      <c r="X5" s="88">
        <f t="shared" ca="1" si="0"/>
        <v>-199.99</v>
      </c>
      <c r="Y5" s="88">
        <f ca="1">IF(X5&lt;&gt;"",SUM(X$2:X5),"")</f>
        <v>-36.460000000000008</v>
      </c>
      <c r="Z5" s="96">
        <f ca="1">IFERROR(INDEX('Trade Journal'!O:O,MATCH(T5,'Trade Journal'!A:A,0)),"")</f>
        <v>-5.8587444668715384E-2</v>
      </c>
      <c r="AA5" s="96">
        <f t="array" aca="1" ref="AA5" ca="1">IF(Z5&lt;&gt;"",PRODUCT(Z$2:Z5+1)-1,"")</f>
        <v>-1.1218461538461622E-2</v>
      </c>
      <c r="AB5" s="96">
        <f ca="1">IF(AA5&lt;&gt;"",IF(MAX(AA$2:AA5)=AA5,1/(1+AC4)-1,(1+AA5)/(1+AA4)-1),"")</f>
        <v>-5.8587444668715349E-2</v>
      </c>
      <c r="AC5" s="96">
        <f t="array" aca="1" ref="AC5" ca="1">IF(AA5&lt;&gt;"",PRODUCT(AB$3:AB5+1)-1,"")</f>
        <v>-5.8587444668715349E-2</v>
      </c>
      <c r="AD5" s="98">
        <f ca="1">IF(AA5&lt;&gt;"",POWER((AA5-MAX(AA$2:AA5))/(1+MAX(AA$2:AA5))*100,2),"")</f>
        <v>34.324886728097795</v>
      </c>
    </row>
    <row r="6" spans="1:30" ht="24.75" customHeight="1" x14ac:dyDescent="0.25">
      <c r="A6" s="111" t="s">
        <v>122</v>
      </c>
      <c r="B6" s="111"/>
      <c r="C6" s="111"/>
      <c r="D6" s="111"/>
      <c r="E6" s="111"/>
      <c r="F6" s="111"/>
      <c r="G6" s="111"/>
      <c r="H6" s="82"/>
      <c r="T6">
        <f t="array" aca="1" ref="T6" ca="1">IF(ROWS($2:6)&lt;=COUNT('Trade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ROWS(U$2:$U6))),"")</f>
        <v>5</v>
      </c>
      <c r="U6" s="88">
        <f ca="1">IFERROR(INDEX('Trade Journal'!P:P,MATCH(T6,'Trade Journal'!A:A,0)),"")</f>
        <v>-60</v>
      </c>
      <c r="V6" s="88">
        <f ca="1">IFERROR(INDEX('Trade Journal'!Q:Q,MATCH(T6,'Trade Journal'!A:A,0)),"")</f>
        <v>-0.55000000000000004</v>
      </c>
      <c r="W6" s="88">
        <f ca="1">IFERROR(INDEX('Trade Journal'!R:R,MATCH(T6,'Trade Journal'!A:A,0)),"")</f>
        <v>0</v>
      </c>
      <c r="X6" s="88">
        <f t="shared" ca="1" si="0"/>
        <v>-60.55</v>
      </c>
      <c r="Y6" s="88">
        <f ca="1">IF(X6&lt;&gt;"",SUM(X$2:X6),"")</f>
        <v>-97.01</v>
      </c>
      <c r="Z6" s="96">
        <f ca="1">IFERROR(INDEX('Trade Journal'!O:O,MATCH(T6,'Trade Journal'!A:A,0)),"")</f>
        <v>-1.8842149156382059E-2</v>
      </c>
      <c r="AA6" s="96">
        <f t="array" aca="1" ref="AA6" ca="1">IF(Z6&lt;&gt;"",PRODUCT(Z$2:Z6+1)-1,"")</f>
        <v>-2.984923076923085E-2</v>
      </c>
      <c r="AB6" s="96">
        <f ca="1">IF(AA6&lt;&gt;"",IF(MAX(AA$2:AA6)=AA6,1/(1+AC5)-1,(1+AA6)/(1+AA5)-1),"")</f>
        <v>-1.8842149156382049E-2</v>
      </c>
      <c r="AC6" s="96">
        <f t="array" aca="1" ref="AC6" ca="1">IF(AA6&lt;&gt;"",PRODUCT(AB$3:AB6+1)-1,"")</f>
        <v>-7.6325680453958156E-2</v>
      </c>
      <c r="AD6" s="98">
        <f ca="1">IF(AA6&lt;&gt;"",POWER((AA6-MAX(AA$2:AA6))/(1+MAX(AA$2:AA6))*100,2),"")</f>
        <v>58.256094967597321</v>
      </c>
    </row>
    <row r="7" spans="1:30" ht="38.25" customHeight="1" x14ac:dyDescent="0.25">
      <c r="A7" s="99" t="s">
        <v>106</v>
      </c>
      <c r="B7" s="99" t="s">
        <v>125</v>
      </c>
      <c r="C7" s="99" t="s">
        <v>107</v>
      </c>
      <c r="D7" s="99" t="s">
        <v>126</v>
      </c>
      <c r="E7" s="99" t="s">
        <v>129</v>
      </c>
      <c r="F7" s="99" t="s">
        <v>127</v>
      </c>
      <c r="G7" s="99" t="s">
        <v>128</v>
      </c>
      <c r="H7" s="82"/>
      <c r="T7">
        <f t="array" aca="1" ref="T7" ca="1">IF(ROWS($2:7)&lt;=COUNT('Trade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ROWS(U$2:$U7))),"")</f>
        <v>6</v>
      </c>
      <c r="U7" s="88">
        <f ca="1">IFERROR(INDEX('Trade Journal'!P:P,MATCH(T7,'Trade Journal'!A:A,0)),"")</f>
        <v>123</v>
      </c>
      <c r="V7" s="88">
        <f ca="1">IFERROR(INDEX('Trade Journal'!Q:Q,MATCH(T7,'Trade Journal'!A:A,0)),"")</f>
        <v>-1.02</v>
      </c>
      <c r="W7" s="88">
        <f ca="1">IFERROR(INDEX('Trade Journal'!R:R,MATCH(T7,'Trade Journal'!A:A,0)),"")</f>
        <v>0</v>
      </c>
      <c r="X7" s="88">
        <f t="shared" ca="1" si="0"/>
        <v>121.98</v>
      </c>
      <c r="Y7" s="88">
        <f ca="1">IF(X7&lt;&gt;"",SUM(X$2:X7),"")</f>
        <v>24.97</v>
      </c>
      <c r="Z7" s="96">
        <f ca="1">IFERROR(INDEX('Trade Journal'!O:O,MATCH(T7,'Trade Journal'!A:A,0)),"")</f>
        <v>3.8687087494727233E-2</v>
      </c>
      <c r="AA7" s="96">
        <f t="array" aca="1" ref="AA7" ca="1">IF(Z7&lt;&gt;"",PRODUCT(Z$2:Z7+1)-1,"")</f>
        <v>7.6830769230766816E-3</v>
      </c>
      <c r="AB7" s="96">
        <f ca="1">IF(AA7&lt;&gt;"",IF(MAX(AA$2:AA7)=AA7,1/(1+AC6)-1,(1+AA7)/(1+AA6)-1),"")</f>
        <v>3.8687087494727157E-2</v>
      </c>
      <c r="AC7" s="96">
        <f t="array" aca="1" ref="AC7" ca="1">IF(AA7&lt;&gt;"",PRODUCT(AB$3:AB7+1)-1,"")</f>
        <v>-4.0591411237047903E-2</v>
      </c>
      <c r="AD7" s="98">
        <f ca="1">IF(AA7&lt;&gt;"",POWER((AA7-MAX(AA$2:AA7))/(1+MAX(AA$2:AA7))*100,2),"")</f>
        <v>16.476626662151435</v>
      </c>
    </row>
    <row r="8" spans="1:30" x14ac:dyDescent="0.25">
      <c r="A8" s="97">
        <f>C4/B4</f>
        <v>0.5</v>
      </c>
      <c r="B8" s="96">
        <f ca="1">IFERROR(INDEX(AA:AA,MATCH(B4,T:T,0)),"")</f>
        <v>0.49452906483609693</v>
      </c>
      <c r="C8" s="85">
        <f ca="1">A4/B4</f>
        <v>133.935</v>
      </c>
      <c r="D8" s="98">
        <f ca="1">-(SUMIFS('Trade Journal'!$P:$P,'Trade Journal'!$E:$E,"&lt;&gt;",'Trade Journal'!$P:$P,"&gt;0")+SUMIFS('Trade Journal'!$Q:$Q,'Trade Journal'!$E:$E,"&lt;&gt;",'Trade Journal'!$Q:$Q,"&gt;0")+SUMIFS('Trade Journal'!$R:$R,'Trade Journal'!$E:$E,"&lt;&gt;",'Trade Journal'!$R:$R,"&gt;0"))/(SUMIFS('Trade Journal'!$P:$P,'Trade Journal'!$E:$E,"&lt;&gt;",'Trade Journal'!$P:$P,"&lt;0")+SUMIFS('Trade Journal'!$Q:$Q,'Trade Journal'!$E:$E,"&lt;&gt;",'Trade Journal'!$Q:$Q,"&lt;0")+SUMIFS('Trade Journal'!$R:$R,'Trade Journal'!$E:$E,"&lt;&gt;",'Trade Journal'!$R:$R,"&lt;0"))</f>
        <v>5.0153396457391262</v>
      </c>
      <c r="E8" s="96">
        <f ca="1">_xlfn.STDEV.P(Z2:Z14)</f>
        <v>0.1379290659309137</v>
      </c>
      <c r="F8" s="98">
        <f ca="1">B8/E8</f>
        <v>3.5853868907065465</v>
      </c>
      <c r="G8" s="98">
        <f ca="1">SQRT(AVERAGE(AD:AD))</f>
        <v>4.0683118558015492</v>
      </c>
      <c r="T8">
        <f t="array" aca="1" ref="T8" ca="1">IF(ROWS($2:8)&lt;=COUNT('Trade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ROWS(U$2:$U8))),"")</f>
        <v>7</v>
      </c>
      <c r="U8" s="88">
        <f ca="1">IFERROR(INDEX('Trade Journal'!P:P,MATCH(T8,'Trade Journal'!A:A,0)),"")</f>
        <v>-24</v>
      </c>
      <c r="V8" s="88">
        <f ca="1">IFERROR(INDEX('Trade Journal'!Q:Q,MATCH(T8,'Trade Journal'!A:A,0)),"")</f>
        <v>0</v>
      </c>
      <c r="W8" s="88">
        <f ca="1">IFERROR(INDEX('Trade Journal'!R:R,MATCH(T8,'Trade Journal'!A:A,0)),"")</f>
        <v>0</v>
      </c>
      <c r="X8" s="88">
        <f t="shared" ca="1" si="0"/>
        <v>-24</v>
      </c>
      <c r="Y8" s="88">
        <f ca="1">IF(X8&lt;&gt;"",SUM(X$2:X8),"")</f>
        <v>0.96999999999999886</v>
      </c>
      <c r="Z8" s="96">
        <f ca="1">IFERROR(INDEX('Trade Journal'!O:O,MATCH(T8,'Trade Journal'!A:A,0)),"")</f>
        <v>-7.3283114043792771E-3</v>
      </c>
      <c r="AA8" s="96">
        <f t="array" aca="1" ref="AA8" ca="1">IF(Z8&lt;&gt;"",PRODUCT(Z$2:Z8+1)-1,"")</f>
        <v>2.984615384613587E-4</v>
      </c>
      <c r="AB8" s="96">
        <f ca="1">IF(AA8&lt;&gt;"",IF(MAX(AA$2:AA8)=AA8,1/(1+AC7)-1,(1+AA8)/(1+AA7)-1),"")</f>
        <v>-7.3283114043791731E-3</v>
      </c>
      <c r="AC8" s="96">
        <f t="array" aca="1" ref="AC8" ca="1">IF(AA8&lt;&gt;"",PRODUCT(AB$3:AB8+1)-1,"")</f>
        <v>-4.7622256139538743E-2</v>
      </c>
      <c r="AD8" s="98">
        <f ca="1">IF(AA8&lt;&gt;"",POWER((AA8-MAX(AA$2:AA8))/(1+MAX(AA$2:AA8))*100,2),"")</f>
        <v>22.678792798198472</v>
      </c>
    </row>
    <row r="9" spans="1:30" x14ac:dyDescent="0.25">
      <c r="T9">
        <f t="array" aca="1" ref="T9" ca="1">IF(ROWS($2:9)&lt;=COUNT('Trade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ROWS(U$2:$U9))),"")</f>
        <v>8</v>
      </c>
      <c r="U9" s="88">
        <f ca="1">IFERROR(INDEX('Trade Journal'!P:P,MATCH(T9,'Trade Journal'!A:A,0)),"")</f>
        <v>-26</v>
      </c>
      <c r="V9" s="88">
        <f ca="1">IFERROR(INDEX('Trade Journal'!Q:Q,MATCH(T9,'Trade Journal'!A:A,0)),"")</f>
        <v>0</v>
      </c>
      <c r="W9" s="88">
        <f ca="1">IFERROR(INDEX('Trade Journal'!R:R,MATCH(T9,'Trade Journal'!A:A,0)),"")</f>
        <v>0</v>
      </c>
      <c r="X9" s="88">
        <f t="shared" ca="1" si="0"/>
        <v>-26</v>
      </c>
      <c r="Y9" s="88">
        <f ca="1">IF(X9&lt;&gt;"",SUM(X$2:X9),"")</f>
        <v>-25.03</v>
      </c>
      <c r="Z9" s="96">
        <f ca="1">IFERROR(INDEX('Trade Journal'!O:O,MATCH(T9,'Trade Journal'!A:A,0)),"")</f>
        <v>-7.9976130201139979E-3</v>
      </c>
      <c r="AA9" s="96">
        <f t="array" aca="1" ref="AA9" ca="1">IF(Z9&lt;&gt;"",PRODUCT(Z$2:Z9+1)-1,"")</f>
        <v>-7.7015384615386484E-3</v>
      </c>
      <c r="AB9" s="96">
        <f ca="1">IF(AA9&lt;&gt;"",IF(MAX(AA$2:AA9)=AA9,1/(1+AC8)-1,(1+AA9)/(1+AA8)-1),"")</f>
        <v>-7.9976130201140361E-3</v>
      </c>
      <c r="AC9" s="96">
        <f t="array" aca="1" ref="AC9" ca="1">IF(AA9&lt;&gt;"",PRODUCT(AB$3:AB9+1)-1,"")</f>
        <v>-5.5239004783903978E-2</v>
      </c>
      <c r="AD9" s="98">
        <f ca="1">IF(AA9&lt;&gt;"",POWER((AA9-MAX(AA$2:AA9))/(1+MAX(AA$2:AA9))*100,2),"")</f>
        <v>30.513476495161793</v>
      </c>
    </row>
    <row r="10" spans="1:30" x14ac:dyDescent="0.25">
      <c r="T10">
        <f t="array" aca="1" ref="T10" ca="1">IF(ROWS($2:10)&lt;=COUNT('Trade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ROWS(U$2:$U10))),"")</f>
        <v>9</v>
      </c>
      <c r="U10" s="88">
        <f ca="1">IFERROR(INDEX('Trade Journal'!P:P,MATCH(T10,'Trade Journal'!A:A,0)),"")</f>
        <v>55</v>
      </c>
      <c r="V10" s="88">
        <f ca="1">IFERROR(INDEX('Trade Journal'!Q:Q,MATCH(T10,'Trade Journal'!A:A,0)),"")</f>
        <v>0</v>
      </c>
      <c r="W10" s="88">
        <f ca="1">IFERROR(INDEX('Trade Journal'!R:R,MATCH(T10,'Trade Journal'!A:A,0)),"")</f>
        <v>0</v>
      </c>
      <c r="X10" s="88">
        <f t="shared" ca="1" si="0"/>
        <v>55</v>
      </c>
      <c r="Y10" s="88">
        <f ca="1">IF(X10&lt;&gt;"",SUM(X$2:X10),"")</f>
        <v>29.97</v>
      </c>
      <c r="Z10" s="96">
        <f ca="1">IFERROR(INDEX('Trade Journal'!O:O,MATCH(T10,'Trade Journal'!A:A,0)),"")</f>
        <v>1.705442221167949E-2</v>
      </c>
      <c r="AA10" s="96">
        <f t="array" aca="1" ref="AA10" ca="1">IF(Z10&lt;&gt;"",PRODUCT(Z$2:Z10+1)-1,"")</f>
        <v>9.2215384615383922E-3</v>
      </c>
      <c r="AB10" s="96">
        <f ca="1">IF(AA10&lt;&gt;"",IF(MAX(AA$2:AA10)=AA10,1/(1+AC9)-1,(1+AA10)/(1+AA9)-1),"")</f>
        <v>1.7054422211679521E-2</v>
      </c>
      <c r="AC10" s="96">
        <f t="array" aca="1" ref="AC10" ca="1">IF(AA10&lt;&gt;"",PRODUCT(AB$3:AB10+1)-1,"")</f>
        <v>-3.9126651882362196E-2</v>
      </c>
      <c r="AD10" s="98">
        <f ca="1">IF(AA10&lt;&gt;"",POWER((AA10-MAX(AA$2:AA10))/(1+MAX(AA$2:AA10))*100,2),"")</f>
        <v>15.308948875235554</v>
      </c>
    </row>
    <row r="11" spans="1:30" x14ac:dyDescent="0.25">
      <c r="T11">
        <f t="array" aca="1" ref="T11" ca="1">IF(ROWS($2:11)&lt;=COUNT('Trade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ROWS(U$2:$U11))),"")</f>
        <v>10</v>
      </c>
      <c r="U11" s="88">
        <f ca="1">IFERROR(INDEX('Trade Journal'!P:P,MATCH(T11,'Trade Journal'!A:A,0)),"")</f>
        <v>-23</v>
      </c>
      <c r="V11" s="88">
        <f ca="1">IFERROR(INDEX('Trade Journal'!Q:Q,MATCH(T11,'Trade Journal'!A:A,0)),"")</f>
        <v>0</v>
      </c>
      <c r="W11" s="88">
        <f ca="1">IFERROR(INDEX('Trade Journal'!R:R,MATCH(T11,'Trade Journal'!A:A,0)),"")</f>
        <v>0</v>
      </c>
      <c r="X11" s="88">
        <f t="shared" ca="1" si="0"/>
        <v>-23</v>
      </c>
      <c r="Y11" s="88">
        <f ca="1">IF(X11&lt;&gt;"",SUM(X$2:X11),"")</f>
        <v>6.9699999999999989</v>
      </c>
      <c r="Z11" s="96">
        <f ca="1">IFERROR(INDEX('Trade Journal'!O:O,MATCH(T11,'Trade Journal'!A:A,0)),"")</f>
        <v>-7.0122592584688278E-3</v>
      </c>
      <c r="AA11" s="96">
        <f t="array" aca="1" ref="AA11" ca="1">IF(Z11&lt;&gt;"",PRODUCT(Z$2:Z11+1)-1,"")</f>
        <v>2.1446153846154115E-3</v>
      </c>
      <c r="AB11" s="96">
        <f ca="1">IF(AA11&lt;&gt;"",IF(MAX(AA$2:AA11)=AA11,1/(1+AC10)-1,(1+AA11)/(1+AA10)-1),"")</f>
        <v>-7.0122592584687116E-3</v>
      </c>
      <c r="AC11" s="96">
        <f t="array" aca="1" ref="AC11" ca="1">IF(AA11&lt;&gt;"",PRODUCT(AB$3:AB11+1)-1,"")</f>
        <v>-4.5864544913915894E-2</v>
      </c>
      <c r="AD11" s="98">
        <f ca="1">IF(AA11&lt;&gt;"",POWER((AA11-MAX(AA$2:AA11))/(1+MAX(AA$2:AA11))*100,2),"")</f>
        <v>21.035564801606117</v>
      </c>
    </row>
    <row r="12" spans="1:30" x14ac:dyDescent="0.25">
      <c r="T12">
        <f t="array" aca="1" ref="T12" ca="1">IF(ROWS($2:12)&lt;=COUNT('Trade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ROWS(U$2:$U12))),"")</f>
        <v>11</v>
      </c>
      <c r="U12" s="88">
        <f ca="1">IFERROR(INDEX('Trade Journal'!P:P,MATCH(T12,'Trade Journal'!A:A,0)),"")</f>
        <v>1657.82</v>
      </c>
      <c r="V12" s="88">
        <f ca="1">IFERROR(INDEX('Trade Journal'!Q:Q,MATCH(T12,'Trade Journal'!A:A,0)),"")</f>
        <v>-18.8</v>
      </c>
      <c r="W12" s="88">
        <f ca="1">IFERROR(INDEX('Trade Journal'!R:R,MATCH(T12,'Trade Journal'!A:A,0)),"")</f>
        <v>-40</v>
      </c>
      <c r="X12" s="88">
        <f t="shared" ca="1" si="0"/>
        <v>1599.02</v>
      </c>
      <c r="Y12" s="88">
        <f ca="1">IF(X12&lt;&gt;"",SUM(X$2:X12),"")</f>
        <v>1605.99</v>
      </c>
      <c r="Z12" s="96">
        <f ca="1">IFERROR(INDEX('Trade Journal'!O:O,MATCH(T12,'Trade Journal'!A:A,0)),"")</f>
        <v>0.49095324795745743</v>
      </c>
      <c r="AA12" s="96">
        <f t="array" aca="1" ref="AA12" ca="1">IF(Z12&lt;&gt;"",PRODUCT(Z$2:Z12+1)-1,"")</f>
        <v>0.49415076923076939</v>
      </c>
      <c r="AB12" s="96">
        <f ca="1">IF(AA12&lt;&gt;"",IF(MAX(AA$2:AA12)=AA12,1/(1+AC11)-1,(1+AA12)/(1+AA11)-1),"")</f>
        <v>4.806921770848338E-2</v>
      </c>
      <c r="AC12" s="96">
        <f t="array" aca="1" ref="AC12" ca="1">IF(AA12&lt;&gt;"",PRODUCT(AB$3:AB12+1)-1,"")</f>
        <v>0</v>
      </c>
      <c r="AD12" s="98">
        <f ca="1">IF(AA12&lt;&gt;"",POWER((AA12-MAX(AA$2:AA12))/(1+MAX(AA$2:AA12))*100,2),"")</f>
        <v>0</v>
      </c>
    </row>
    <row r="13" spans="1:30" x14ac:dyDescent="0.25">
      <c r="T13">
        <f t="array" aca="1" ref="T13" ca="1">IF(ROWS($2:13)&lt;=COUNT('Trade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ROWS(U$2:$U13))),"")</f>
        <v>12</v>
      </c>
      <c r="U13" s="88">
        <f ca="1">IFERROR(INDEX('Trade Journal'!P:P,MATCH(T13,'Trade Journal'!A:A,0)),"")</f>
        <v>1.23</v>
      </c>
      <c r="V13" s="88">
        <f ca="1">IFERROR(INDEX('Trade Journal'!Q:Q,MATCH(T13,'Trade Journal'!A:A,0)),"")</f>
        <v>0</v>
      </c>
      <c r="W13" s="88">
        <f ca="1">IFERROR(INDEX('Trade Journal'!R:R,MATCH(T13,'Trade Journal'!A:A,0)),"")</f>
        <v>0</v>
      </c>
      <c r="X13" s="88">
        <f t="shared" ca="1" si="0"/>
        <v>1.23</v>
      </c>
      <c r="Y13" s="88">
        <f ca="1">IF(X13&lt;&gt;"",SUM(X$2:X13),"")</f>
        <v>1607.22</v>
      </c>
      <c r="Z13" s="96">
        <f ca="1">IFERROR(INDEX('Trade Journal'!O:O,MATCH(T13,'Trade Journal'!A:A,0)),"")</f>
        <v>2.5318435938181846E-4</v>
      </c>
      <c r="AA13" s="96">
        <f t="array" aca="1" ref="AA13" ca="1">IF(Z13&lt;&gt;"",PRODUCT(Z$2:Z13+1)-1,"")</f>
        <v>0.49452906483609693</v>
      </c>
      <c r="AB13" s="96">
        <f ca="1">IF(AA13&lt;&gt;"",IF(MAX(AA$2:AA13)=AA13,1/(1+AC12)-1,(1+AA13)/(1+AA12)-1),"")</f>
        <v>0</v>
      </c>
      <c r="AC13" s="96">
        <f t="array" aca="1" ref="AC13" ca="1">IF(AA13&lt;&gt;"",PRODUCT(AB$3:AB13+1)-1,"")</f>
        <v>0</v>
      </c>
      <c r="AD13" s="98">
        <f ca="1">IF(AA13&lt;&gt;"",POWER((AA13-MAX(AA$2:AA13))/(1+MAX(AA$2:AA13))*100,2),"")</f>
        <v>0</v>
      </c>
    </row>
    <row r="14" spans="1:30" x14ac:dyDescent="0.25">
      <c r="T14" t="str">
        <f t="array" aca="1" ref="T14" ca="1">IF(ROWS($2:14)&lt;=COUNT('Trade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ROWS(U$2:$U14))),"")</f>
        <v/>
      </c>
      <c r="U14" s="88" t="str">
        <f ca="1">IFERROR(INDEX('Trade Journal'!P:P,MATCH(T14,'Trade Journal'!A:A,0)),"")</f>
        <v/>
      </c>
      <c r="V14" s="88" t="str">
        <f ca="1">IFERROR(INDEX('Trade Journal'!Q:Q,MATCH(T14,'Trade Journal'!A:A,0)),"")</f>
        <v/>
      </c>
      <c r="W14" s="88" t="str">
        <f ca="1">IFERROR(INDEX('Trade Journal'!R:R,MATCH(T14,'Trade Journal'!A:A,0)),"")</f>
        <v/>
      </c>
      <c r="X14" s="88" t="str">
        <f t="shared" ca="1" si="0"/>
        <v/>
      </c>
      <c r="Y14" s="88" t="str">
        <f ca="1">IF(X14&lt;&gt;"",SUM(X$2:X14),"")</f>
        <v/>
      </c>
      <c r="Z14" s="96" t="str">
        <f ca="1">IFERROR(INDEX('Trade Journal'!O:O,MATCH(T14,'Trade Journal'!A:A,0)),"")</f>
        <v/>
      </c>
      <c r="AA14" s="96" t="str">
        <f t="array" aca="1" ref="AA14" ca="1">IF(Z14&lt;&gt;"",PRODUCT(Z$2:Z14+1)-1,"")</f>
        <v/>
      </c>
      <c r="AB14" s="96" t="str">
        <f ca="1">IF(AA14&lt;&gt;"",IF(MAX(AA$2:AA14)=AA14,1/(1+AC13)-1,(1+AA14)/(1+AA13)-1),"")</f>
        <v/>
      </c>
      <c r="AC14" s="96" t="str">
        <f t="array" aca="1" ref="AC14" ca="1">IF(AA14&lt;&gt;"",PRODUCT(AB$3:AB14+1)-1,"")</f>
        <v/>
      </c>
      <c r="AD14" s="98" t="str">
        <f ca="1">IF(AA14&lt;&gt;"",POWER((AA14-MAX(AA$2:AA14))/(1+MAX(AA$2:AA14))*100,2),"")</f>
        <v/>
      </c>
    </row>
    <row r="15" spans="1:30" x14ac:dyDescent="0.25">
      <c r="T15" t="str">
        <f t="array" aca="1" ref="T15" ca="1">IF(ROWS($2:15)&lt;=COUNT('Trade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ROWS(U$2:$U15))),"")</f>
        <v/>
      </c>
      <c r="U15" s="88" t="str">
        <f ca="1">IFERROR(INDEX('Trade Journal'!P:P,MATCH(T15,'Trade Journal'!A:A,0)),"")</f>
        <v/>
      </c>
      <c r="V15" s="88" t="str">
        <f ca="1">IFERROR(INDEX('Trade Journal'!Q:Q,MATCH(T15,'Trade Journal'!A:A,0)),"")</f>
        <v/>
      </c>
      <c r="W15" s="88" t="str">
        <f ca="1">IFERROR(INDEX('Trade Journal'!R:R,MATCH(T15,'Trade Journal'!A:A,0)),"")</f>
        <v/>
      </c>
      <c r="X15" s="88" t="str">
        <f ca="1">IF(OR(U15&lt;&gt;"",V15&lt;&gt;"",W15&lt;&gt;""),SUM(U15:W15),"")</f>
        <v/>
      </c>
      <c r="Y15" s="88" t="str">
        <f ca="1">IF(X15&lt;&gt;"",SUM(X$2:X15),"")</f>
        <v/>
      </c>
      <c r="Z15" s="96" t="str">
        <f ca="1">IFERROR(INDEX('Trade Journal'!O:O,MATCH(T15,'Trade Journal'!A:A,0)),"")</f>
        <v/>
      </c>
      <c r="AA15" s="96" t="str">
        <f t="array" aca="1" ref="AA15" ca="1">IF(Z15&lt;&gt;"",PRODUCT(Z$2:Z15+1)-1,"")</f>
        <v/>
      </c>
      <c r="AB15" s="96" t="str">
        <f ca="1">IF(AA15&lt;&gt;"",IF(MAX(AA$2:AA15)=AA15,1/(1+AC14)-1,(1+AA15)/(1+AA14)-1),"")</f>
        <v/>
      </c>
      <c r="AC15" s="96" t="str">
        <f t="array" aca="1" ref="AC15" ca="1">IF(AA15&lt;&gt;"",PRODUCT(AB$3:AB15+1)-1,"")</f>
        <v/>
      </c>
      <c r="AD15" s="98" t="str">
        <f ca="1">IF(AA15&lt;&gt;"",POWER((AA15-MAX(AA$2:AA15))/(1+MAX(AA$2:AA15))*100,2),"")</f>
        <v/>
      </c>
    </row>
    <row r="16" spans="1:30" x14ac:dyDescent="0.25">
      <c r="T16" t="str">
        <f t="array" aca="1" ref="T16" ca="1">IF(ROWS($2:16)&lt;=COUNT('Trade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ROWS(U$2:$U16))),"")</f>
        <v/>
      </c>
      <c r="U16" s="88" t="str">
        <f ca="1">IFERROR(INDEX('Trade Journal'!P:P,MATCH(T16,'Trade Journal'!A:A,0)),"")</f>
        <v/>
      </c>
      <c r="V16" s="88" t="str">
        <f ca="1">IFERROR(INDEX('Trade Journal'!Q:Q,MATCH(T16,'Trade Journal'!A:A,0)),"")</f>
        <v/>
      </c>
      <c r="W16" s="88" t="str">
        <f ca="1">IFERROR(INDEX('Trade Journal'!R:R,MATCH(T16,'Trade Journal'!A:A,0)),"")</f>
        <v/>
      </c>
      <c r="X16" s="88" t="str">
        <f t="shared" ref="X16:X79" ca="1" si="1">IF(OR(U16&lt;&gt;"",V16&lt;&gt;"",W16&lt;&gt;""),SUM(U16:W16),"")</f>
        <v/>
      </c>
      <c r="Y16" s="88" t="str">
        <f ca="1">IF(X16&lt;&gt;"",SUM(X$2:X16),"")</f>
        <v/>
      </c>
      <c r="Z16" s="96" t="str">
        <f ca="1">IFERROR(INDEX('Trade Journal'!O:O,MATCH(T16,'Trade Journal'!A:A,0)),"")</f>
        <v/>
      </c>
      <c r="AA16" s="96" t="str">
        <f t="array" aca="1" ref="AA16" ca="1">IF(Z16&lt;&gt;"",PRODUCT(Z$2:Z16+1)-1,"")</f>
        <v/>
      </c>
      <c r="AB16" s="96" t="str">
        <f ca="1">IF(AA16&lt;&gt;"",IF(MAX(AA$2:AA16)=AA16,1/(1+AC15)-1,(1+AA16)/(1+AA15)-1),"")</f>
        <v/>
      </c>
      <c r="AC16" s="96" t="str">
        <f t="array" aca="1" ref="AC16" ca="1">IF(AA16&lt;&gt;"",PRODUCT(AB$3:AB16+1)-1,"")</f>
        <v/>
      </c>
      <c r="AD16" s="98" t="str">
        <f ca="1">IF(AA16&lt;&gt;"",POWER((AA16-MAX(AA$2:AA16))/(1+MAX(AA$2:AA16))*100,2),"")</f>
        <v/>
      </c>
    </row>
    <row r="17" spans="20:30" x14ac:dyDescent="0.25">
      <c r="T17" t="str">
        <f t="array" aca="1" ref="T17" ca="1">IF(ROWS($2:17)&lt;=COUNT('Trade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ROWS(U$2:$U17))),"")</f>
        <v/>
      </c>
      <c r="U17" s="88" t="str">
        <f ca="1">IFERROR(INDEX('Trade Journal'!P:P,MATCH(T17,'Trade Journal'!A:A,0)),"")</f>
        <v/>
      </c>
      <c r="V17" s="88" t="str">
        <f ca="1">IFERROR(INDEX('Trade Journal'!Q:Q,MATCH(T17,'Trade Journal'!A:A,0)),"")</f>
        <v/>
      </c>
      <c r="W17" s="88" t="str">
        <f ca="1">IFERROR(INDEX('Trade Journal'!R:R,MATCH(T17,'Trade Journal'!A:A,0)),"")</f>
        <v/>
      </c>
      <c r="X17" s="88" t="str">
        <f t="shared" ca="1" si="1"/>
        <v/>
      </c>
      <c r="Y17" s="88" t="str">
        <f ca="1">IF(X17&lt;&gt;"",SUM(X$2:X17),"")</f>
        <v/>
      </c>
      <c r="Z17" s="96" t="str">
        <f ca="1">IFERROR(INDEX('Trade Journal'!O:O,MATCH(T17,'Trade Journal'!A:A,0)),"")</f>
        <v/>
      </c>
      <c r="AA17" s="96" t="str">
        <f t="array" aca="1" ref="AA17" ca="1">IF(Z17&lt;&gt;"",PRODUCT(Z$2:Z17+1)-1,"")</f>
        <v/>
      </c>
      <c r="AB17" s="96" t="str">
        <f ca="1">IF(AA17&lt;&gt;"",IF(MAX(AA$2:AA17)=AA17,1/(1+AC16)-1,(1+AA17)/(1+AA16)-1),"")</f>
        <v/>
      </c>
      <c r="AC17" s="96" t="str">
        <f t="array" aca="1" ref="AC17" ca="1">IF(AA17&lt;&gt;"",PRODUCT(AB$3:AB17+1)-1,"")</f>
        <v/>
      </c>
      <c r="AD17" s="98" t="str">
        <f ca="1">IF(AA17&lt;&gt;"",POWER((AA17-MAX(AA$2:AA17))/(1+MAX(AA$2:AA17))*100,2),"")</f>
        <v/>
      </c>
    </row>
    <row r="18" spans="20:30" x14ac:dyDescent="0.25">
      <c r="T18" t="str">
        <f t="array" aca="1" ref="T18" ca="1">IF(ROWS($2:18)&lt;=COUNT('Trade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ROWS(U$2:$U18))),"")</f>
        <v/>
      </c>
      <c r="U18" s="88" t="str">
        <f ca="1">IFERROR(INDEX('Trade Journal'!P:P,MATCH(T18,'Trade Journal'!A:A,0)),"")</f>
        <v/>
      </c>
      <c r="V18" s="88" t="str">
        <f ca="1">IFERROR(INDEX('Trade Journal'!Q:Q,MATCH(T18,'Trade Journal'!A:A,0)),"")</f>
        <v/>
      </c>
      <c r="W18" s="88" t="str">
        <f ca="1">IFERROR(INDEX('Trade Journal'!R:R,MATCH(T18,'Trade Journal'!A:A,0)),"")</f>
        <v/>
      </c>
      <c r="X18" s="88" t="str">
        <f t="shared" ca="1" si="1"/>
        <v/>
      </c>
      <c r="Y18" s="88" t="str">
        <f ca="1">IF(X18&lt;&gt;"",SUM(X$2:X18),"")</f>
        <v/>
      </c>
      <c r="Z18" s="96" t="str">
        <f ca="1">IFERROR(INDEX('Trade Journal'!O:O,MATCH(T18,'Trade Journal'!A:A,0)),"")</f>
        <v/>
      </c>
      <c r="AA18" s="96" t="str">
        <f t="array" aca="1" ref="AA18" ca="1">IF(Z18&lt;&gt;"",PRODUCT(Z$2:Z18+1)-1,"")</f>
        <v/>
      </c>
      <c r="AB18" s="96" t="str">
        <f ca="1">IF(AA18&lt;&gt;"",IF(MAX(AA$2:AA18)=AA18,1/(1+AC17)-1,(1+AA18)/(1+AA17)-1),"")</f>
        <v/>
      </c>
      <c r="AC18" s="96" t="str">
        <f t="array" aca="1" ref="AC18" ca="1">IF(AA18&lt;&gt;"",PRODUCT(AB$3:AB18+1)-1,"")</f>
        <v/>
      </c>
      <c r="AD18" s="98" t="str">
        <f ca="1">IF(AA18&lt;&gt;"",POWER((AA18-MAX(AA$2:AA18))/(1+MAX(AA$2:AA18))*100,2),"")</f>
        <v/>
      </c>
    </row>
    <row r="19" spans="20:30" x14ac:dyDescent="0.25">
      <c r="T19" t="str">
        <f t="array" aca="1" ref="T19" ca="1">IF(ROWS($2:19)&lt;=COUNT('Trade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ROWS(U$2:$U19))),"")</f>
        <v/>
      </c>
      <c r="U19" s="88" t="str">
        <f ca="1">IFERROR(INDEX('Trade Journal'!P:P,MATCH(T19,'Trade Journal'!A:A,0)),"")</f>
        <v/>
      </c>
      <c r="V19" s="88" t="str">
        <f ca="1">IFERROR(INDEX('Trade Journal'!Q:Q,MATCH(T19,'Trade Journal'!A:A,0)),"")</f>
        <v/>
      </c>
      <c r="W19" s="88" t="str">
        <f ca="1">IFERROR(INDEX('Trade Journal'!R:R,MATCH(T19,'Trade Journal'!A:A,0)),"")</f>
        <v/>
      </c>
      <c r="X19" s="88" t="str">
        <f t="shared" ca="1" si="1"/>
        <v/>
      </c>
      <c r="Y19" s="88" t="str">
        <f ca="1">IF(X19&lt;&gt;"",SUM(X$2:X19),"")</f>
        <v/>
      </c>
      <c r="Z19" s="96" t="str">
        <f ca="1">IFERROR(INDEX('Trade Journal'!O:O,MATCH(T19,'Trade Journal'!A:A,0)),"")</f>
        <v/>
      </c>
      <c r="AA19" s="96" t="str">
        <f t="array" aca="1" ref="AA19" ca="1">IF(Z19&lt;&gt;"",PRODUCT(Z$2:Z19+1)-1,"")</f>
        <v/>
      </c>
      <c r="AB19" s="96" t="str">
        <f ca="1">IF(AA19&lt;&gt;"",IF(MAX(AA$2:AA19)=AA19,1/(1+AC18)-1,(1+AA19)/(1+AA18)-1),"")</f>
        <v/>
      </c>
      <c r="AC19" s="96" t="str">
        <f t="array" aca="1" ref="AC19" ca="1">IF(AA19&lt;&gt;"",PRODUCT(AB$3:AB19+1)-1,"")</f>
        <v/>
      </c>
      <c r="AD19" s="98" t="str">
        <f ca="1">IF(AA19&lt;&gt;"",POWER((AA19-MAX(AA$2:AA19))/(1+MAX(AA$2:AA19))*100,2),"")</f>
        <v/>
      </c>
    </row>
    <row r="20" spans="20:30" x14ac:dyDescent="0.25">
      <c r="T20" t="str">
        <f t="array" aca="1" ref="T20" ca="1">IF(ROWS($2:20)&lt;=COUNT('Trade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ROWS(U$2:$U20))),"")</f>
        <v/>
      </c>
      <c r="U20" s="88" t="str">
        <f ca="1">IFERROR(INDEX('Trade Journal'!P:P,MATCH(T20,'Trade Journal'!A:A,0)),"")</f>
        <v/>
      </c>
      <c r="V20" s="88" t="str">
        <f ca="1">IFERROR(INDEX('Trade Journal'!Q:Q,MATCH(T20,'Trade Journal'!A:A,0)),"")</f>
        <v/>
      </c>
      <c r="W20" s="88" t="str">
        <f ca="1">IFERROR(INDEX('Trade Journal'!R:R,MATCH(T20,'Trade Journal'!A:A,0)),"")</f>
        <v/>
      </c>
      <c r="X20" s="88" t="str">
        <f t="shared" ca="1" si="1"/>
        <v/>
      </c>
      <c r="Y20" s="88" t="str">
        <f ca="1">IF(X20&lt;&gt;"",SUM(X$2:X20),"")</f>
        <v/>
      </c>
      <c r="Z20" s="96" t="str">
        <f ca="1">IFERROR(INDEX('Trade Journal'!O:O,MATCH(T20,'Trade Journal'!A:A,0)),"")</f>
        <v/>
      </c>
      <c r="AA20" s="96" t="str">
        <f t="array" aca="1" ref="AA20" ca="1">IF(Z20&lt;&gt;"",PRODUCT(Z$2:Z20+1)-1,"")</f>
        <v/>
      </c>
      <c r="AB20" s="96" t="str">
        <f ca="1">IF(AA20&lt;&gt;"",IF(MAX(AA$2:AA20)=AA20,1/(1+AC19)-1,(1+AA20)/(1+AA19)-1),"")</f>
        <v/>
      </c>
      <c r="AC20" s="96" t="str">
        <f t="array" aca="1" ref="AC20" ca="1">IF(AA20&lt;&gt;"",PRODUCT(AB$3:AB20+1)-1,"")</f>
        <v/>
      </c>
      <c r="AD20" s="98" t="str">
        <f ca="1">IF(AA20&lt;&gt;"",POWER((AA20-MAX(AA$2:AA20))/(1+MAX(AA$2:AA20))*100,2),"")</f>
        <v/>
      </c>
    </row>
    <row r="21" spans="20:30" x14ac:dyDescent="0.25">
      <c r="T21" t="str">
        <f t="array" aca="1" ref="T21" ca="1">IF(ROWS($2:21)&lt;=COUNT('Trade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ROWS(U$2:$U21))),"")</f>
        <v/>
      </c>
      <c r="U21" s="88" t="str">
        <f ca="1">IFERROR(INDEX('Trade Journal'!P:P,MATCH(T21,'Trade Journal'!A:A,0)),"")</f>
        <v/>
      </c>
      <c r="V21" s="88" t="str">
        <f ca="1">IFERROR(INDEX('Trade Journal'!Q:Q,MATCH(T21,'Trade Journal'!A:A,0)),"")</f>
        <v/>
      </c>
      <c r="W21" s="88" t="str">
        <f ca="1">IFERROR(INDEX('Trade Journal'!R:R,MATCH(T21,'Trade Journal'!A:A,0)),"")</f>
        <v/>
      </c>
      <c r="X21" s="88" t="str">
        <f t="shared" ca="1" si="1"/>
        <v/>
      </c>
      <c r="Y21" s="88" t="str">
        <f ca="1">IF(X21&lt;&gt;"",SUM(X$2:X21),"")</f>
        <v/>
      </c>
      <c r="Z21" s="96" t="str">
        <f ca="1">IFERROR(INDEX('Trade Journal'!O:O,MATCH(T21,'Trade Journal'!A:A,0)),"")</f>
        <v/>
      </c>
      <c r="AA21" s="96" t="str">
        <f t="array" aca="1" ref="AA21" ca="1">IF(Z21&lt;&gt;"",PRODUCT(Z$2:Z21+1)-1,"")</f>
        <v/>
      </c>
      <c r="AB21" s="96" t="str">
        <f ca="1">IF(AA21&lt;&gt;"",IF(MAX(AA$2:AA21)=AA21,1/(1+AC20)-1,(1+AA21)/(1+AA20)-1),"")</f>
        <v/>
      </c>
      <c r="AC21" s="96" t="str">
        <f t="array" aca="1" ref="AC21" ca="1">IF(AA21&lt;&gt;"",PRODUCT(AB$3:AB21+1)-1,"")</f>
        <v/>
      </c>
      <c r="AD21" s="98" t="str">
        <f ca="1">IF(AA21&lt;&gt;"",POWER((AA21-MAX(AA$2:AA21))/(1+MAX(AA$2:AA21))*100,2),"")</f>
        <v/>
      </c>
    </row>
    <row r="22" spans="20:30" x14ac:dyDescent="0.25">
      <c r="T22" t="str">
        <f t="array" aca="1" ref="T22" ca="1">IF(ROWS($2:22)&lt;=COUNT('Trade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ROWS(U$2:$U22))),"")</f>
        <v/>
      </c>
      <c r="U22" s="88" t="str">
        <f ca="1">IFERROR(INDEX('Trade Journal'!P:P,MATCH(T22,'Trade Journal'!A:A,0)),"")</f>
        <v/>
      </c>
      <c r="V22" s="88" t="str">
        <f ca="1">IFERROR(INDEX('Trade Journal'!Q:Q,MATCH(T22,'Trade Journal'!A:A,0)),"")</f>
        <v/>
      </c>
      <c r="W22" s="88" t="str">
        <f ca="1">IFERROR(INDEX('Trade Journal'!R:R,MATCH(T22,'Trade Journal'!A:A,0)),"")</f>
        <v/>
      </c>
      <c r="X22" s="88" t="str">
        <f t="shared" ca="1" si="1"/>
        <v/>
      </c>
      <c r="Y22" s="88" t="str">
        <f ca="1">IF(X22&lt;&gt;"",SUM(X$2:X22),"")</f>
        <v/>
      </c>
      <c r="Z22" s="96" t="str">
        <f ca="1">IFERROR(INDEX('Trade Journal'!O:O,MATCH(T22,'Trade Journal'!A:A,0)),"")</f>
        <v/>
      </c>
      <c r="AA22" s="96" t="str">
        <f t="array" aca="1" ref="AA22" ca="1">IF(Z22&lt;&gt;"",PRODUCT(Z$2:Z22+1)-1,"")</f>
        <v/>
      </c>
      <c r="AB22" s="96" t="str">
        <f ca="1">IF(AA22&lt;&gt;"",IF(MAX(AA$2:AA22)=AA22,1/(1+AC21)-1,(1+AA22)/(1+AA21)-1),"")</f>
        <v/>
      </c>
      <c r="AC22" s="96" t="str">
        <f t="array" aca="1" ref="AC22" ca="1">IF(AA22&lt;&gt;"",PRODUCT(AB$3:AB22+1)-1,"")</f>
        <v/>
      </c>
      <c r="AD22" s="98" t="str">
        <f ca="1">IF(AA22&lt;&gt;"",POWER((AA22-MAX(AA$2:AA22))/(1+MAX(AA$2:AA22))*100,2),"")</f>
        <v/>
      </c>
    </row>
    <row r="23" spans="20:30" x14ac:dyDescent="0.25">
      <c r="T23" t="str">
        <f t="array" aca="1" ref="T23" ca="1">IF(ROWS($2:23)&lt;=COUNT('Trade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ROWS(U$2:$U23))),"")</f>
        <v/>
      </c>
      <c r="U23" s="88" t="str">
        <f ca="1">IFERROR(INDEX('Trade Journal'!P:P,MATCH(T23,'Trade Journal'!A:A,0)),"")</f>
        <v/>
      </c>
      <c r="V23" s="88" t="str">
        <f ca="1">IFERROR(INDEX('Trade Journal'!Q:Q,MATCH(T23,'Trade Journal'!A:A,0)),"")</f>
        <v/>
      </c>
      <c r="W23" s="88" t="str">
        <f ca="1">IFERROR(INDEX('Trade Journal'!R:R,MATCH(T23,'Trade Journal'!A:A,0)),"")</f>
        <v/>
      </c>
      <c r="X23" s="88" t="str">
        <f t="shared" ca="1" si="1"/>
        <v/>
      </c>
      <c r="Y23" s="88" t="str">
        <f ca="1">IF(X23&lt;&gt;"",SUM(X$2:X23),"")</f>
        <v/>
      </c>
      <c r="Z23" s="96" t="str">
        <f ca="1">IFERROR(INDEX('Trade Journal'!O:O,MATCH(T23,'Trade Journal'!A:A,0)),"")</f>
        <v/>
      </c>
      <c r="AA23" s="96" t="str">
        <f t="array" aca="1" ref="AA23" ca="1">IF(Z23&lt;&gt;"",PRODUCT(Z$2:Z23+1)-1,"")</f>
        <v/>
      </c>
      <c r="AB23" s="96" t="str">
        <f ca="1">IF(AA23&lt;&gt;"",IF(MAX(AA$2:AA23)=AA23,1/(1+AC22)-1,(1+AA23)/(1+AA22)-1),"")</f>
        <v/>
      </c>
      <c r="AC23" s="96" t="str">
        <f t="array" aca="1" ref="AC23" ca="1">IF(AA23&lt;&gt;"",PRODUCT(AB$3:AB23+1)-1,"")</f>
        <v/>
      </c>
      <c r="AD23" s="98" t="str">
        <f ca="1">IF(AA23&lt;&gt;"",POWER((AA23-MAX(AA$2:AA23))/(1+MAX(AA$2:AA23))*100,2),"")</f>
        <v/>
      </c>
    </row>
    <row r="24" spans="20:30" x14ac:dyDescent="0.25">
      <c r="T24" t="str">
        <f t="array" aca="1" ref="T24" ca="1">IF(ROWS($2:24)&lt;=COUNT('Trade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ROWS(U$2:$U24))),"")</f>
        <v/>
      </c>
      <c r="U24" s="88" t="str">
        <f ca="1">IFERROR(INDEX('Trade Journal'!P:P,MATCH(T24,'Trade Journal'!A:A,0)),"")</f>
        <v/>
      </c>
      <c r="V24" s="88" t="str">
        <f ca="1">IFERROR(INDEX('Trade Journal'!Q:Q,MATCH(T24,'Trade Journal'!A:A,0)),"")</f>
        <v/>
      </c>
      <c r="W24" s="88" t="str">
        <f ca="1">IFERROR(INDEX('Trade Journal'!R:R,MATCH(T24,'Trade Journal'!A:A,0)),"")</f>
        <v/>
      </c>
      <c r="X24" s="88" t="str">
        <f t="shared" ca="1" si="1"/>
        <v/>
      </c>
      <c r="Y24" s="88" t="str">
        <f ca="1">IF(X24&lt;&gt;"",SUM(X$2:X24),"")</f>
        <v/>
      </c>
      <c r="Z24" s="96" t="str">
        <f ca="1">IFERROR(INDEX('Trade Journal'!O:O,MATCH(T24,'Trade Journal'!A:A,0)),"")</f>
        <v/>
      </c>
      <c r="AA24" s="96" t="str">
        <f t="array" aca="1" ref="AA24" ca="1">IF(Z24&lt;&gt;"",PRODUCT(Z$2:Z24+1)-1,"")</f>
        <v/>
      </c>
      <c r="AB24" s="96" t="str">
        <f ca="1">IF(AA24&lt;&gt;"",IF(MAX(AA$2:AA24)=AA24,1/(1+AC23)-1,(1+AA24)/(1+AA23)-1),"")</f>
        <v/>
      </c>
      <c r="AC24" s="96" t="str">
        <f t="array" aca="1" ref="AC24" ca="1">IF(AA24&lt;&gt;"",PRODUCT(AB$3:AB24+1)-1,"")</f>
        <v/>
      </c>
      <c r="AD24" s="98" t="str">
        <f ca="1">IF(AA24&lt;&gt;"",POWER((AA24-MAX(AA$2:AA24))/(1+MAX(AA$2:AA24))*100,2),"")</f>
        <v/>
      </c>
    </row>
    <row r="25" spans="20:30" x14ac:dyDescent="0.25">
      <c r="T25" t="str">
        <f t="array" aca="1" ref="T25" ca="1">IF(ROWS($2:25)&lt;=COUNT('Trade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ROWS(U$2:$U25))),"")</f>
        <v/>
      </c>
      <c r="U25" s="88" t="str">
        <f ca="1">IFERROR(INDEX('Trade Journal'!P:P,MATCH(T25,'Trade Journal'!A:A,0)),"")</f>
        <v/>
      </c>
      <c r="V25" s="88" t="str">
        <f ca="1">IFERROR(INDEX('Trade Journal'!Q:Q,MATCH(T25,'Trade Journal'!A:A,0)),"")</f>
        <v/>
      </c>
      <c r="W25" s="88" t="str">
        <f ca="1">IFERROR(INDEX('Trade Journal'!R:R,MATCH(T25,'Trade Journal'!A:A,0)),"")</f>
        <v/>
      </c>
      <c r="X25" s="88" t="str">
        <f t="shared" ca="1" si="1"/>
        <v/>
      </c>
      <c r="Y25" s="88" t="str">
        <f ca="1">IF(X25&lt;&gt;"",SUM(X$2:X25),"")</f>
        <v/>
      </c>
      <c r="Z25" s="96" t="str">
        <f ca="1">IFERROR(INDEX('Trade Journal'!O:O,MATCH(T25,'Trade Journal'!A:A,0)),"")</f>
        <v/>
      </c>
      <c r="AA25" s="96" t="str">
        <f t="array" aca="1" ref="AA25" ca="1">IF(Z25&lt;&gt;"",PRODUCT(Z$2:Z25+1)-1,"")</f>
        <v/>
      </c>
      <c r="AB25" s="96" t="str">
        <f ca="1">IF(AA25&lt;&gt;"",IF(MAX(AA$2:AA25)=AA25,1/(1+AC24)-1,(1+AA25)/(1+AA24)-1),"")</f>
        <v/>
      </c>
      <c r="AC25" s="96" t="str">
        <f t="array" aca="1" ref="AC25" ca="1">IF(AA25&lt;&gt;"",PRODUCT(AB$3:AB25+1)-1,"")</f>
        <v/>
      </c>
      <c r="AD25" s="98" t="str">
        <f ca="1">IF(AA25&lt;&gt;"",POWER((AA25-MAX(AA$2:AA25))/(1+MAX(AA$2:AA25))*100,2),"")</f>
        <v/>
      </c>
    </row>
    <row r="26" spans="20:30" x14ac:dyDescent="0.25">
      <c r="T26" t="str">
        <f t="array" aca="1" ref="T26" ca="1">IF(ROWS($2:26)&lt;=COUNT('Trade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ROWS(U$2:$U26))),"")</f>
        <v/>
      </c>
      <c r="U26" s="88" t="str">
        <f ca="1">IFERROR(INDEX('Trade Journal'!P:P,MATCH(T26,'Trade Journal'!A:A,0)),"")</f>
        <v/>
      </c>
      <c r="V26" s="88" t="str">
        <f ca="1">IFERROR(INDEX('Trade Journal'!Q:Q,MATCH(T26,'Trade Journal'!A:A,0)),"")</f>
        <v/>
      </c>
      <c r="W26" s="88" t="str">
        <f ca="1">IFERROR(INDEX('Trade Journal'!R:R,MATCH(T26,'Trade Journal'!A:A,0)),"")</f>
        <v/>
      </c>
      <c r="X26" s="88" t="str">
        <f t="shared" ca="1" si="1"/>
        <v/>
      </c>
      <c r="Y26" s="88" t="str">
        <f ca="1">IF(X26&lt;&gt;"",SUM(X$2:X26),"")</f>
        <v/>
      </c>
      <c r="Z26" s="96" t="str">
        <f ca="1">IFERROR(INDEX('Trade Journal'!O:O,MATCH(T26,'Trade Journal'!A:A,0)),"")</f>
        <v/>
      </c>
      <c r="AA26" s="96" t="str">
        <f t="array" aca="1" ref="AA26" ca="1">IF(Z26&lt;&gt;"",PRODUCT(Z$2:Z26+1)-1,"")</f>
        <v/>
      </c>
      <c r="AB26" s="96" t="str">
        <f ca="1">IF(AA26&lt;&gt;"",IF(MAX(AA$2:AA26)=AA26,1/(1+AC25)-1,(1+AA26)/(1+AA25)-1),"")</f>
        <v/>
      </c>
      <c r="AC26" s="96" t="str">
        <f t="array" aca="1" ref="AC26" ca="1">IF(AA26&lt;&gt;"",PRODUCT(AB$3:AB26+1)-1,"")</f>
        <v/>
      </c>
      <c r="AD26" s="98" t="str">
        <f ca="1">IF(AA26&lt;&gt;"",POWER((AA26-MAX(AA$2:AA26))/(1+MAX(AA$2:AA26))*100,2),"")</f>
        <v/>
      </c>
    </row>
    <row r="27" spans="20:30" x14ac:dyDescent="0.25">
      <c r="T27" t="str">
        <f t="array" aca="1" ref="T27" ca="1">IF(ROWS($2:27)&lt;=COUNT('Trade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ROWS(U$2:$U27))),"")</f>
        <v/>
      </c>
      <c r="U27" s="88" t="str">
        <f ca="1">IFERROR(INDEX('Trade Journal'!P:P,MATCH(T27,'Trade Journal'!A:A,0)),"")</f>
        <v/>
      </c>
      <c r="V27" s="88" t="str">
        <f ca="1">IFERROR(INDEX('Trade Journal'!Q:Q,MATCH(T27,'Trade Journal'!A:A,0)),"")</f>
        <v/>
      </c>
      <c r="W27" s="88" t="str">
        <f ca="1">IFERROR(INDEX('Trade Journal'!R:R,MATCH(T27,'Trade Journal'!A:A,0)),"")</f>
        <v/>
      </c>
      <c r="X27" s="88" t="str">
        <f t="shared" ca="1" si="1"/>
        <v/>
      </c>
      <c r="Y27" s="88" t="str">
        <f ca="1">IF(X27&lt;&gt;"",SUM(X$2:X27),"")</f>
        <v/>
      </c>
      <c r="Z27" s="96" t="str">
        <f ca="1">IFERROR(INDEX('Trade Journal'!O:O,MATCH(T27,'Trade Journal'!A:A,0)),"")</f>
        <v/>
      </c>
      <c r="AA27" s="96" t="str">
        <f t="array" aca="1" ref="AA27" ca="1">IF(Z27&lt;&gt;"",PRODUCT(Z$2:Z27+1)-1,"")</f>
        <v/>
      </c>
      <c r="AB27" s="96" t="str">
        <f ca="1">IF(AA27&lt;&gt;"",IF(MAX(AA$2:AA27)=AA27,1/(1+AC26)-1,(1+AA27)/(1+AA26)-1),"")</f>
        <v/>
      </c>
      <c r="AC27" s="96" t="str">
        <f t="array" aca="1" ref="AC27" ca="1">IF(AA27&lt;&gt;"",PRODUCT(AB$3:AB27+1)-1,"")</f>
        <v/>
      </c>
      <c r="AD27" s="98" t="str">
        <f ca="1">IF(AA27&lt;&gt;"",POWER((AA27-MAX(AA$2:AA27))/(1+MAX(AA$2:AA27))*100,2),"")</f>
        <v/>
      </c>
    </row>
    <row r="28" spans="20:30" x14ac:dyDescent="0.25">
      <c r="T28" t="str">
        <f t="array" aca="1" ref="T28" ca="1">IF(ROWS($2:28)&lt;=COUNT('Trade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ROWS(U$2:$U28))),"")</f>
        <v/>
      </c>
      <c r="U28" s="88" t="str">
        <f ca="1">IFERROR(INDEX('Trade Journal'!P:P,MATCH(T28,'Trade Journal'!A:A,0)),"")</f>
        <v/>
      </c>
      <c r="V28" s="88" t="str">
        <f ca="1">IFERROR(INDEX('Trade Journal'!Q:Q,MATCH(T28,'Trade Journal'!A:A,0)),"")</f>
        <v/>
      </c>
      <c r="W28" s="88" t="str">
        <f ca="1">IFERROR(INDEX('Trade Journal'!R:R,MATCH(T28,'Trade Journal'!A:A,0)),"")</f>
        <v/>
      </c>
      <c r="X28" s="88" t="str">
        <f t="shared" ca="1" si="1"/>
        <v/>
      </c>
      <c r="Y28" s="88" t="str">
        <f ca="1">IF(X28&lt;&gt;"",SUM(X$2:X28),"")</f>
        <v/>
      </c>
      <c r="Z28" s="96" t="str">
        <f ca="1">IFERROR(INDEX('Trade Journal'!O:O,MATCH(T28,'Trade Journal'!A:A,0)),"")</f>
        <v/>
      </c>
      <c r="AA28" s="96" t="str">
        <f t="array" aca="1" ref="AA28" ca="1">IF(Z28&lt;&gt;"",PRODUCT(Z$2:Z28+1)-1,"")</f>
        <v/>
      </c>
      <c r="AB28" s="96" t="str">
        <f ca="1">IF(AA28&lt;&gt;"",IF(MAX(AA$2:AA28)=AA28,1/(1+AC27)-1,(1+AA28)/(1+AA27)-1),"")</f>
        <v/>
      </c>
      <c r="AC28" s="96" t="str">
        <f t="array" aca="1" ref="AC28" ca="1">IF(AA28&lt;&gt;"",PRODUCT(AB$3:AB28+1)-1,"")</f>
        <v/>
      </c>
      <c r="AD28" s="98" t="str">
        <f ca="1">IF(AA28&lt;&gt;"",POWER((AA28-MAX(AA$2:AA28))/(1+MAX(AA$2:AA28))*100,2),"")</f>
        <v/>
      </c>
    </row>
    <row r="29" spans="20:30" x14ac:dyDescent="0.25">
      <c r="T29" t="str">
        <f t="array" aca="1" ref="T29" ca="1">IF(ROWS($2:29)&lt;=COUNT('Trade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ROWS(U$2:$U29))),"")</f>
        <v/>
      </c>
      <c r="U29" s="88" t="str">
        <f ca="1">IFERROR(INDEX('Trade Journal'!P:P,MATCH(T29,'Trade Journal'!A:A,0)),"")</f>
        <v/>
      </c>
      <c r="V29" s="88" t="str">
        <f ca="1">IFERROR(INDEX('Trade Journal'!Q:Q,MATCH(T29,'Trade Journal'!A:A,0)),"")</f>
        <v/>
      </c>
      <c r="W29" s="88" t="str">
        <f ca="1">IFERROR(INDEX('Trade Journal'!R:R,MATCH(T29,'Trade Journal'!A:A,0)),"")</f>
        <v/>
      </c>
      <c r="X29" s="88" t="str">
        <f t="shared" ca="1" si="1"/>
        <v/>
      </c>
      <c r="Y29" s="88" t="str">
        <f ca="1">IF(X29&lt;&gt;"",SUM(X$2:X29),"")</f>
        <v/>
      </c>
      <c r="Z29" s="96" t="str">
        <f ca="1">IFERROR(INDEX('Trade Journal'!O:O,MATCH(T29,'Trade Journal'!A:A,0)),"")</f>
        <v/>
      </c>
      <c r="AA29" s="96" t="str">
        <f t="array" aca="1" ref="AA29" ca="1">IF(Z29&lt;&gt;"",PRODUCT(Z$2:Z29+1)-1,"")</f>
        <v/>
      </c>
      <c r="AB29" s="96" t="str">
        <f ca="1">IF(AA29&lt;&gt;"",IF(MAX(AA$2:AA29)=AA29,1/(1+AC28)-1,(1+AA29)/(1+AA28)-1),"")</f>
        <v/>
      </c>
      <c r="AC29" s="96" t="str">
        <f t="array" aca="1" ref="AC29" ca="1">IF(AA29&lt;&gt;"",PRODUCT(AB$3:AB29+1)-1,"")</f>
        <v/>
      </c>
      <c r="AD29" s="98" t="str">
        <f ca="1">IF(AA29&lt;&gt;"",POWER((AA29-MAX(AA$2:AA29))/(1+MAX(AA$2:AA29))*100,2),"")</f>
        <v/>
      </c>
    </row>
    <row r="30" spans="20:30" x14ac:dyDescent="0.25">
      <c r="T30" t="str">
        <f t="array" aca="1" ref="T30" ca="1">IF(ROWS($2:30)&lt;=COUNT('Trade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ROWS(U$2:$U30))),"")</f>
        <v/>
      </c>
      <c r="U30" s="88" t="str">
        <f ca="1">IFERROR(INDEX('Trade Journal'!P:P,MATCH(T30,'Trade Journal'!A:A,0)),"")</f>
        <v/>
      </c>
      <c r="V30" s="88" t="str">
        <f ca="1">IFERROR(INDEX('Trade Journal'!Q:Q,MATCH(T30,'Trade Journal'!A:A,0)),"")</f>
        <v/>
      </c>
      <c r="W30" s="88" t="str">
        <f ca="1">IFERROR(INDEX('Trade Journal'!R:R,MATCH(T30,'Trade Journal'!A:A,0)),"")</f>
        <v/>
      </c>
      <c r="X30" s="88" t="str">
        <f t="shared" ca="1" si="1"/>
        <v/>
      </c>
      <c r="Y30" s="88" t="str">
        <f ca="1">IF(X30&lt;&gt;"",SUM(X$2:X30),"")</f>
        <v/>
      </c>
      <c r="Z30" s="96" t="str">
        <f ca="1">IFERROR(INDEX('Trade Journal'!O:O,MATCH(T30,'Trade Journal'!A:A,0)),"")</f>
        <v/>
      </c>
      <c r="AA30" s="96" t="str">
        <f t="array" aca="1" ref="AA30" ca="1">IF(Z30&lt;&gt;"",PRODUCT(Z$2:Z30+1)-1,"")</f>
        <v/>
      </c>
      <c r="AB30" s="96" t="str">
        <f ca="1">IF(AA30&lt;&gt;"",IF(MAX(AA$2:AA30)=AA30,1/(1+AC29)-1,(1+AA30)/(1+AA29)-1),"")</f>
        <v/>
      </c>
      <c r="AC30" s="96" t="str">
        <f t="array" aca="1" ref="AC30" ca="1">IF(AA30&lt;&gt;"",PRODUCT(AB$3:AB30+1)-1,"")</f>
        <v/>
      </c>
      <c r="AD30" s="98" t="str">
        <f ca="1">IF(AA30&lt;&gt;"",POWER((AA30-MAX(AA$2:AA30))/(1+MAX(AA$2:AA30))*100,2),"")</f>
        <v/>
      </c>
    </row>
    <row r="31" spans="20:30" x14ac:dyDescent="0.25">
      <c r="T31" t="str">
        <f t="array" aca="1" ref="T31" ca="1">IF(ROWS($2:31)&lt;=COUNT('Trade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ROWS(U$2:$U31))),"")</f>
        <v/>
      </c>
      <c r="U31" s="88" t="str">
        <f ca="1">IFERROR(INDEX('Trade Journal'!P:P,MATCH(T31,'Trade Journal'!A:A,0)),"")</f>
        <v/>
      </c>
      <c r="V31" s="88" t="str">
        <f ca="1">IFERROR(INDEX('Trade Journal'!Q:Q,MATCH(T31,'Trade Journal'!A:A,0)),"")</f>
        <v/>
      </c>
      <c r="W31" s="88" t="str">
        <f ca="1">IFERROR(INDEX('Trade Journal'!R:R,MATCH(T31,'Trade Journal'!A:A,0)),"")</f>
        <v/>
      </c>
      <c r="X31" s="88" t="str">
        <f t="shared" ca="1" si="1"/>
        <v/>
      </c>
      <c r="Y31" s="88" t="str">
        <f ca="1">IF(X31&lt;&gt;"",SUM(X$2:X31),"")</f>
        <v/>
      </c>
      <c r="Z31" s="96" t="str">
        <f ca="1">IFERROR(INDEX('Trade Journal'!O:O,MATCH(T31,'Trade Journal'!A:A,0)),"")</f>
        <v/>
      </c>
      <c r="AA31" s="96" t="str">
        <f t="array" aca="1" ref="AA31" ca="1">IF(Z31&lt;&gt;"",PRODUCT(Z$2:Z31+1)-1,"")</f>
        <v/>
      </c>
      <c r="AB31" s="96" t="str">
        <f ca="1">IF(AA31&lt;&gt;"",IF(MAX(AA$2:AA31)=AA31,1/(1+AC30)-1,(1+AA31)/(1+AA30)-1),"")</f>
        <v/>
      </c>
      <c r="AC31" s="96" t="str">
        <f t="array" aca="1" ref="AC31" ca="1">IF(AA31&lt;&gt;"",PRODUCT(AB$3:AB31+1)-1,"")</f>
        <v/>
      </c>
      <c r="AD31" s="98" t="str">
        <f ca="1">IF(AA31&lt;&gt;"",POWER((AA31-MAX(AA$2:AA31))/(1+MAX(AA$2:AA31))*100,2),"")</f>
        <v/>
      </c>
    </row>
    <row r="32" spans="20:30" x14ac:dyDescent="0.25">
      <c r="T32" t="str">
        <f t="array" aca="1" ref="T32" ca="1">IF(ROWS($2:32)&lt;=COUNT('Trade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ROWS(U$2:$U32))),"")</f>
        <v/>
      </c>
      <c r="U32" s="88" t="str">
        <f ca="1">IFERROR(INDEX('Trade Journal'!P:P,MATCH(T32,'Trade Journal'!A:A,0)),"")</f>
        <v/>
      </c>
      <c r="V32" s="88" t="str">
        <f ca="1">IFERROR(INDEX('Trade Journal'!Q:Q,MATCH(T32,'Trade Journal'!A:A,0)),"")</f>
        <v/>
      </c>
      <c r="W32" s="88" t="str">
        <f ca="1">IFERROR(INDEX('Trade Journal'!R:R,MATCH(T32,'Trade Journal'!A:A,0)),"")</f>
        <v/>
      </c>
      <c r="X32" s="88" t="str">
        <f t="shared" ca="1" si="1"/>
        <v/>
      </c>
      <c r="Y32" s="88" t="str">
        <f ca="1">IF(X32&lt;&gt;"",SUM(X$2:X32),"")</f>
        <v/>
      </c>
      <c r="Z32" s="96" t="str">
        <f ca="1">IFERROR(INDEX('Trade Journal'!O:O,MATCH(T32,'Trade Journal'!A:A,0)),"")</f>
        <v/>
      </c>
      <c r="AA32" s="96" t="str">
        <f t="array" aca="1" ref="AA32" ca="1">IF(Z32&lt;&gt;"",PRODUCT(Z$2:Z32+1)-1,"")</f>
        <v/>
      </c>
      <c r="AB32" s="96" t="str">
        <f ca="1">IF(AA32&lt;&gt;"",IF(MAX(AA$2:AA32)=AA32,1/(1+AC31)-1,(1+AA32)/(1+AA31)-1),"")</f>
        <v/>
      </c>
      <c r="AC32" s="96" t="str">
        <f t="array" aca="1" ref="AC32" ca="1">IF(AA32&lt;&gt;"",PRODUCT(AB$3:AB32+1)-1,"")</f>
        <v/>
      </c>
      <c r="AD32" s="98" t="str">
        <f ca="1">IF(AA32&lt;&gt;"",POWER((AA32-MAX(AA$2:AA32))/(1+MAX(AA$2:AA32))*100,2),"")</f>
        <v/>
      </c>
    </row>
    <row r="33" spans="20:30" x14ac:dyDescent="0.25">
      <c r="T33" t="str">
        <f t="array" aca="1" ref="T33" ca="1">IF(ROWS($2:33)&lt;=COUNT('Trade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ROWS(U$2:$U33))),"")</f>
        <v/>
      </c>
      <c r="U33" s="88" t="str">
        <f ca="1">IFERROR(INDEX('Trade Journal'!P:P,MATCH(T33,'Trade Journal'!A:A,0)),"")</f>
        <v/>
      </c>
      <c r="V33" s="88" t="str">
        <f ca="1">IFERROR(INDEX('Trade Journal'!Q:Q,MATCH(T33,'Trade Journal'!A:A,0)),"")</f>
        <v/>
      </c>
      <c r="W33" s="88" t="str">
        <f ca="1">IFERROR(INDEX('Trade Journal'!R:R,MATCH(T33,'Trade Journal'!A:A,0)),"")</f>
        <v/>
      </c>
      <c r="X33" s="88" t="str">
        <f t="shared" ca="1" si="1"/>
        <v/>
      </c>
      <c r="Y33" s="88" t="str">
        <f ca="1">IF(X33&lt;&gt;"",SUM(X$2:X33),"")</f>
        <v/>
      </c>
      <c r="Z33" s="96" t="str">
        <f ca="1">IFERROR(INDEX('Trade Journal'!O:O,MATCH(T33,'Trade Journal'!A:A,0)),"")</f>
        <v/>
      </c>
      <c r="AA33" s="96" t="str">
        <f t="array" aca="1" ref="AA33" ca="1">IF(Z33&lt;&gt;"",PRODUCT(Z$2:Z33+1)-1,"")</f>
        <v/>
      </c>
      <c r="AB33" s="96" t="str">
        <f ca="1">IF(AA33&lt;&gt;"",IF(MAX(AA$2:AA33)=AA33,1/(1+AC32)-1,(1+AA33)/(1+AA32)-1),"")</f>
        <v/>
      </c>
      <c r="AC33" s="96" t="str">
        <f t="array" aca="1" ref="AC33" ca="1">IF(AA33&lt;&gt;"",PRODUCT(AB$3:AB33+1)-1,"")</f>
        <v/>
      </c>
      <c r="AD33" s="98" t="str">
        <f ca="1">IF(AA33&lt;&gt;"",POWER((AA33-MAX(AA$2:AA33))/(1+MAX(AA$2:AA33))*100,2),"")</f>
        <v/>
      </c>
    </row>
    <row r="34" spans="20:30" x14ac:dyDescent="0.25">
      <c r="T34" t="str">
        <f t="array" aca="1" ref="T34" ca="1">IF(ROWS($2:34)&lt;=COUNT('Trade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ROWS(U$2:$U34))),"")</f>
        <v/>
      </c>
      <c r="U34" s="88" t="str">
        <f ca="1">IFERROR(INDEX('Trade Journal'!P:P,MATCH(T34,'Trade Journal'!A:A,0)),"")</f>
        <v/>
      </c>
      <c r="V34" s="88" t="str">
        <f ca="1">IFERROR(INDEX('Trade Journal'!Q:Q,MATCH(T34,'Trade Journal'!A:A,0)),"")</f>
        <v/>
      </c>
      <c r="W34" s="88" t="str">
        <f ca="1">IFERROR(INDEX('Trade Journal'!R:R,MATCH(T34,'Trade Journal'!A:A,0)),"")</f>
        <v/>
      </c>
      <c r="X34" s="88" t="str">
        <f t="shared" ca="1" si="1"/>
        <v/>
      </c>
      <c r="Y34" s="88" t="str">
        <f ca="1">IF(X34&lt;&gt;"",SUM(X$2:X34),"")</f>
        <v/>
      </c>
      <c r="Z34" s="96" t="str">
        <f ca="1">IFERROR(INDEX('Trade Journal'!O:O,MATCH(T34,'Trade Journal'!A:A,0)),"")</f>
        <v/>
      </c>
      <c r="AA34" s="96" t="str">
        <f t="array" aca="1" ref="AA34" ca="1">IF(Z34&lt;&gt;"",PRODUCT(Z$2:Z34+1)-1,"")</f>
        <v/>
      </c>
      <c r="AB34" s="96" t="str">
        <f ca="1">IF(AA34&lt;&gt;"",IF(MAX(AA$2:AA34)=AA34,1/(1+AC33)-1,(1+AA34)/(1+AA33)-1),"")</f>
        <v/>
      </c>
      <c r="AC34" s="96" t="str">
        <f t="array" aca="1" ref="AC34" ca="1">IF(AA34&lt;&gt;"",PRODUCT(AB$3:AB34+1)-1,"")</f>
        <v/>
      </c>
      <c r="AD34" s="98" t="str">
        <f ca="1">IF(AA34&lt;&gt;"",POWER((AA34-MAX(AA$2:AA34))/(1+MAX(AA$2:AA34))*100,2),"")</f>
        <v/>
      </c>
    </row>
    <row r="35" spans="20:30" x14ac:dyDescent="0.25">
      <c r="T35" t="str">
        <f t="array" aca="1" ref="T35" ca="1">IF(ROWS($2:35)&lt;=COUNT('Trade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ROWS(U$2:$U35))),"")</f>
        <v/>
      </c>
      <c r="U35" s="88" t="str">
        <f ca="1">IFERROR(INDEX('Trade Journal'!P:P,MATCH(T35,'Trade Journal'!A:A,0)),"")</f>
        <v/>
      </c>
      <c r="V35" s="88" t="str">
        <f ca="1">IFERROR(INDEX('Trade Journal'!Q:Q,MATCH(T35,'Trade Journal'!A:A,0)),"")</f>
        <v/>
      </c>
      <c r="W35" s="88" t="str">
        <f ca="1">IFERROR(INDEX('Trade Journal'!R:R,MATCH(T35,'Trade Journal'!A:A,0)),"")</f>
        <v/>
      </c>
      <c r="X35" s="88" t="str">
        <f t="shared" ca="1" si="1"/>
        <v/>
      </c>
      <c r="Y35" s="88" t="str">
        <f ca="1">IF(X35&lt;&gt;"",SUM(X$2:X35),"")</f>
        <v/>
      </c>
      <c r="Z35" s="96" t="str">
        <f ca="1">IFERROR(INDEX('Trade Journal'!O:O,MATCH(T35,'Trade Journal'!A:A,0)),"")</f>
        <v/>
      </c>
      <c r="AA35" s="96" t="str">
        <f t="array" aca="1" ref="AA35" ca="1">IF(Z35&lt;&gt;"",PRODUCT(Z$2:Z35+1)-1,"")</f>
        <v/>
      </c>
      <c r="AB35" s="96" t="str">
        <f ca="1">IF(AA35&lt;&gt;"",IF(MAX(AA$2:AA35)=AA35,1/(1+AC34)-1,(1+AA35)/(1+AA34)-1),"")</f>
        <v/>
      </c>
      <c r="AC35" s="96" t="str">
        <f t="array" aca="1" ref="AC35" ca="1">IF(AA35&lt;&gt;"",PRODUCT(AB$3:AB35+1)-1,"")</f>
        <v/>
      </c>
      <c r="AD35" s="98" t="str">
        <f ca="1">IF(AA35&lt;&gt;"",POWER((AA35-MAX(AA$2:AA35))/(1+MAX(AA$2:AA35))*100,2),"")</f>
        <v/>
      </c>
    </row>
    <row r="36" spans="20:30" x14ac:dyDescent="0.25">
      <c r="T36" t="str">
        <f t="array" aca="1" ref="T36" ca="1">IF(ROWS($2:36)&lt;=COUNT('Trade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ROWS(U$2:$U36))),"")</f>
        <v/>
      </c>
      <c r="U36" s="88" t="str">
        <f ca="1">IFERROR(INDEX('Trade Journal'!P:P,MATCH(T36,'Trade Journal'!A:A,0)),"")</f>
        <v/>
      </c>
      <c r="V36" s="88" t="str">
        <f ca="1">IFERROR(INDEX('Trade Journal'!Q:Q,MATCH(T36,'Trade Journal'!A:A,0)),"")</f>
        <v/>
      </c>
      <c r="W36" s="88" t="str">
        <f ca="1">IFERROR(INDEX('Trade Journal'!R:R,MATCH(T36,'Trade Journal'!A:A,0)),"")</f>
        <v/>
      </c>
      <c r="X36" s="88" t="str">
        <f t="shared" ca="1" si="1"/>
        <v/>
      </c>
      <c r="Y36" s="88" t="str">
        <f ca="1">IF(X36&lt;&gt;"",SUM(X$2:X36),"")</f>
        <v/>
      </c>
      <c r="Z36" s="96" t="str">
        <f ca="1">IFERROR(INDEX('Trade Journal'!O:O,MATCH(T36,'Trade Journal'!A:A,0)),"")</f>
        <v/>
      </c>
      <c r="AA36" s="96" t="str">
        <f t="array" aca="1" ref="AA36" ca="1">IF(Z36&lt;&gt;"",PRODUCT(Z$2:Z36+1)-1,"")</f>
        <v/>
      </c>
      <c r="AB36" s="96" t="str">
        <f ca="1">IF(AA36&lt;&gt;"",IF(MAX(AA$2:AA36)=AA36,1/(1+AC35)-1,(1+AA36)/(1+AA35)-1),"")</f>
        <v/>
      </c>
      <c r="AC36" s="96" t="str">
        <f t="array" aca="1" ref="AC36" ca="1">IF(AA36&lt;&gt;"",PRODUCT(AB$3:AB36+1)-1,"")</f>
        <v/>
      </c>
      <c r="AD36" s="98" t="str">
        <f ca="1">IF(AA36&lt;&gt;"",POWER((AA36-MAX(AA$2:AA36))/(1+MAX(AA$2:AA36))*100,2),"")</f>
        <v/>
      </c>
    </row>
    <row r="37" spans="20:30" x14ac:dyDescent="0.25">
      <c r="T37" t="str">
        <f t="array" aca="1" ref="T37" ca="1">IF(ROWS($2:37)&lt;=COUNT('Trade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ROWS(U$2:$U37))),"")</f>
        <v/>
      </c>
      <c r="U37" s="88" t="str">
        <f ca="1">IFERROR(INDEX('Trade Journal'!P:P,MATCH(T37,'Trade Journal'!A:A,0)),"")</f>
        <v/>
      </c>
      <c r="V37" s="88" t="str">
        <f ca="1">IFERROR(INDEX('Trade Journal'!Q:Q,MATCH(T37,'Trade Journal'!A:A,0)),"")</f>
        <v/>
      </c>
      <c r="W37" s="88" t="str">
        <f ca="1">IFERROR(INDEX('Trade Journal'!R:R,MATCH(T37,'Trade Journal'!A:A,0)),"")</f>
        <v/>
      </c>
      <c r="X37" s="88" t="str">
        <f t="shared" ca="1" si="1"/>
        <v/>
      </c>
      <c r="Y37" s="88" t="str">
        <f ca="1">IF(X37&lt;&gt;"",SUM(X$2:X37),"")</f>
        <v/>
      </c>
      <c r="Z37" s="96" t="str">
        <f ca="1">IFERROR(INDEX('Trade Journal'!O:O,MATCH(T37,'Trade Journal'!A:A,0)),"")</f>
        <v/>
      </c>
      <c r="AA37" s="96" t="str">
        <f t="array" aca="1" ref="AA37" ca="1">IF(Z37&lt;&gt;"",PRODUCT(Z$2:Z37+1)-1,"")</f>
        <v/>
      </c>
      <c r="AB37" s="96" t="str">
        <f ca="1">IF(AA37&lt;&gt;"",IF(MAX(AA$2:AA37)=AA37,1/(1+AC36)-1,(1+AA37)/(1+AA36)-1),"")</f>
        <v/>
      </c>
      <c r="AC37" s="96" t="str">
        <f t="array" aca="1" ref="AC37" ca="1">IF(AA37&lt;&gt;"",PRODUCT(AB$3:AB37+1)-1,"")</f>
        <v/>
      </c>
      <c r="AD37" s="98" t="str">
        <f ca="1">IF(AA37&lt;&gt;"",POWER((AA37-MAX(AA$2:AA37))/(1+MAX(AA$2:AA37))*100,2),"")</f>
        <v/>
      </c>
    </row>
    <row r="38" spans="20:30" x14ac:dyDescent="0.25">
      <c r="T38" t="str">
        <f t="array" aca="1" ref="T38" ca="1">IF(ROWS($2:38)&lt;=COUNT('Trade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ROWS(U$2:$U38))),"")</f>
        <v/>
      </c>
      <c r="U38" s="88" t="str">
        <f ca="1">IFERROR(INDEX('Trade Journal'!P:P,MATCH(T38,'Trade Journal'!A:A,0)),"")</f>
        <v/>
      </c>
      <c r="V38" s="88" t="str">
        <f ca="1">IFERROR(INDEX('Trade Journal'!Q:Q,MATCH(T38,'Trade Journal'!A:A,0)),"")</f>
        <v/>
      </c>
      <c r="W38" s="88" t="str">
        <f ca="1">IFERROR(INDEX('Trade Journal'!R:R,MATCH(T38,'Trade Journal'!A:A,0)),"")</f>
        <v/>
      </c>
      <c r="X38" s="88" t="str">
        <f t="shared" ca="1" si="1"/>
        <v/>
      </c>
      <c r="Y38" s="88" t="str">
        <f ca="1">IF(X38&lt;&gt;"",SUM(X$2:X38),"")</f>
        <v/>
      </c>
      <c r="Z38" s="96" t="str">
        <f ca="1">IFERROR(INDEX('Trade Journal'!O:O,MATCH(T38,'Trade Journal'!A:A,0)),"")</f>
        <v/>
      </c>
      <c r="AA38" s="96" t="str">
        <f t="array" aca="1" ref="AA38" ca="1">IF(Z38&lt;&gt;"",PRODUCT(Z$2:Z38+1)-1,"")</f>
        <v/>
      </c>
      <c r="AB38" s="96" t="str">
        <f ca="1">IF(AA38&lt;&gt;"",IF(MAX(AA$2:AA38)=AA38,1/(1+AC37)-1,(1+AA38)/(1+AA37)-1),"")</f>
        <v/>
      </c>
      <c r="AC38" s="96" t="str">
        <f t="array" aca="1" ref="AC38" ca="1">IF(AA38&lt;&gt;"",PRODUCT(AB$3:AB38+1)-1,"")</f>
        <v/>
      </c>
      <c r="AD38" s="98" t="str">
        <f ca="1">IF(AA38&lt;&gt;"",POWER((AA38-MAX(AA$2:AA38))/(1+MAX(AA$2:AA38))*100,2),"")</f>
        <v/>
      </c>
    </row>
    <row r="39" spans="20:30" x14ac:dyDescent="0.25">
      <c r="T39" t="str">
        <f t="array" aca="1" ref="T39" ca="1">IF(ROWS($2:39)&lt;=COUNT('Trade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ROWS(U$2:$U39))),"")</f>
        <v/>
      </c>
      <c r="U39" s="88" t="str">
        <f ca="1">IFERROR(INDEX('Trade Journal'!P:P,MATCH(T39,'Trade Journal'!A:A,0)),"")</f>
        <v/>
      </c>
      <c r="V39" s="88" t="str">
        <f ca="1">IFERROR(INDEX('Trade Journal'!Q:Q,MATCH(T39,'Trade Journal'!A:A,0)),"")</f>
        <v/>
      </c>
      <c r="W39" s="88" t="str">
        <f ca="1">IFERROR(INDEX('Trade Journal'!R:R,MATCH(T39,'Trade Journal'!A:A,0)),"")</f>
        <v/>
      </c>
      <c r="X39" s="88" t="str">
        <f t="shared" ca="1" si="1"/>
        <v/>
      </c>
      <c r="Y39" s="88" t="str">
        <f ca="1">IF(X39&lt;&gt;"",SUM(X$2:X39),"")</f>
        <v/>
      </c>
      <c r="Z39" s="96" t="str">
        <f ca="1">IFERROR(INDEX('Trade Journal'!O:O,MATCH(T39,'Trade Journal'!A:A,0)),"")</f>
        <v/>
      </c>
      <c r="AA39" s="96" t="str">
        <f t="array" aca="1" ref="AA39" ca="1">IF(Z39&lt;&gt;"",PRODUCT(Z$2:Z39+1)-1,"")</f>
        <v/>
      </c>
      <c r="AB39" s="96" t="str">
        <f ca="1">IF(AA39&lt;&gt;"",IF(MAX(AA$2:AA39)=AA39,1/(1+AC38)-1,(1+AA39)/(1+AA38)-1),"")</f>
        <v/>
      </c>
      <c r="AC39" s="96" t="str">
        <f t="array" aca="1" ref="AC39" ca="1">IF(AA39&lt;&gt;"",PRODUCT(AB$3:AB39+1)-1,"")</f>
        <v/>
      </c>
      <c r="AD39" s="98" t="str">
        <f ca="1">IF(AA39&lt;&gt;"",POWER((AA39-MAX(AA$2:AA39))/(1+MAX(AA$2:AA39))*100,2),"")</f>
        <v/>
      </c>
    </row>
    <row r="40" spans="20:30" x14ac:dyDescent="0.25">
      <c r="T40" t="str">
        <f t="array" aca="1" ref="T40" ca="1">IF(ROWS($2:40)&lt;=COUNT('Trade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ROWS(U$2:$U40))),"")</f>
        <v/>
      </c>
      <c r="U40" s="88" t="str">
        <f ca="1">IFERROR(INDEX('Trade Journal'!P:P,MATCH(T40,'Trade Journal'!A:A,0)),"")</f>
        <v/>
      </c>
      <c r="V40" s="88" t="str">
        <f ca="1">IFERROR(INDEX('Trade Journal'!Q:Q,MATCH(T40,'Trade Journal'!A:A,0)),"")</f>
        <v/>
      </c>
      <c r="W40" s="88" t="str">
        <f ca="1">IFERROR(INDEX('Trade Journal'!R:R,MATCH(T40,'Trade Journal'!A:A,0)),"")</f>
        <v/>
      </c>
      <c r="X40" s="88" t="str">
        <f t="shared" ca="1" si="1"/>
        <v/>
      </c>
      <c r="Y40" s="88" t="str">
        <f ca="1">IF(X40&lt;&gt;"",SUM(X$2:X40),"")</f>
        <v/>
      </c>
      <c r="Z40" s="96" t="str">
        <f ca="1">IFERROR(INDEX('Trade Journal'!O:O,MATCH(T40,'Trade Journal'!A:A,0)),"")</f>
        <v/>
      </c>
      <c r="AA40" s="96" t="str">
        <f t="array" aca="1" ref="AA40" ca="1">IF(Z40&lt;&gt;"",PRODUCT(Z$2:Z40+1)-1,"")</f>
        <v/>
      </c>
      <c r="AB40" s="96" t="str">
        <f ca="1">IF(AA40&lt;&gt;"",IF(MAX(AA$2:AA40)=AA40,1/(1+AC39)-1,(1+AA40)/(1+AA39)-1),"")</f>
        <v/>
      </c>
      <c r="AC40" s="96" t="str">
        <f t="array" aca="1" ref="AC40" ca="1">IF(AA40&lt;&gt;"",PRODUCT(AB$3:AB40+1)-1,"")</f>
        <v/>
      </c>
      <c r="AD40" s="98" t="str">
        <f ca="1">IF(AA40&lt;&gt;"",POWER((AA40-MAX(AA$2:AA40))/(1+MAX(AA$2:AA40))*100,2),"")</f>
        <v/>
      </c>
    </row>
    <row r="41" spans="20:30" x14ac:dyDescent="0.25">
      <c r="T41" t="str">
        <f t="array" aca="1" ref="T41" ca="1">IF(ROWS($2:41)&lt;=COUNT('Trade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ROWS(U$2:$U41))),"")</f>
        <v/>
      </c>
      <c r="U41" s="88" t="str">
        <f ca="1">IFERROR(INDEX('Trade Journal'!P:P,MATCH(T41,'Trade Journal'!A:A,0)),"")</f>
        <v/>
      </c>
      <c r="V41" s="88" t="str">
        <f ca="1">IFERROR(INDEX('Trade Journal'!Q:Q,MATCH(T41,'Trade Journal'!A:A,0)),"")</f>
        <v/>
      </c>
      <c r="W41" s="88" t="str">
        <f ca="1">IFERROR(INDEX('Trade Journal'!R:R,MATCH(T41,'Trade Journal'!A:A,0)),"")</f>
        <v/>
      </c>
      <c r="X41" s="88" t="str">
        <f t="shared" ca="1" si="1"/>
        <v/>
      </c>
      <c r="Y41" s="88" t="str">
        <f ca="1">IF(X41&lt;&gt;"",SUM(X$2:X41),"")</f>
        <v/>
      </c>
      <c r="Z41" s="96" t="str">
        <f ca="1">IFERROR(INDEX('Trade Journal'!O:O,MATCH(T41,'Trade Journal'!A:A,0)),"")</f>
        <v/>
      </c>
      <c r="AA41" s="96" t="str">
        <f t="array" aca="1" ref="AA41" ca="1">IF(Z41&lt;&gt;"",PRODUCT(Z$2:Z41+1)-1,"")</f>
        <v/>
      </c>
      <c r="AB41" s="96" t="str">
        <f ca="1">IF(AA41&lt;&gt;"",IF(MAX(AA$2:AA41)=AA41,1/(1+AC40)-1,(1+AA41)/(1+AA40)-1),"")</f>
        <v/>
      </c>
      <c r="AC41" s="96" t="str">
        <f t="array" aca="1" ref="AC41" ca="1">IF(AA41&lt;&gt;"",PRODUCT(AB$3:AB41+1)-1,"")</f>
        <v/>
      </c>
      <c r="AD41" s="98" t="str">
        <f ca="1">IF(AA41&lt;&gt;"",POWER((AA41-MAX(AA$2:AA41))/(1+MAX(AA$2:AA41))*100,2),"")</f>
        <v/>
      </c>
    </row>
    <row r="42" spans="20:30" x14ac:dyDescent="0.25">
      <c r="T42" t="str">
        <f t="array" aca="1" ref="T42" ca="1">IF(ROWS($2:42)&lt;=COUNT('Trade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ROWS(U$2:$U42))),"")</f>
        <v/>
      </c>
      <c r="U42" s="88" t="str">
        <f ca="1">IFERROR(INDEX('Trade Journal'!P:P,MATCH(T42,'Trade Journal'!A:A,0)),"")</f>
        <v/>
      </c>
      <c r="V42" s="88" t="str">
        <f ca="1">IFERROR(INDEX('Trade Journal'!Q:Q,MATCH(T42,'Trade Journal'!A:A,0)),"")</f>
        <v/>
      </c>
      <c r="W42" s="88" t="str">
        <f ca="1">IFERROR(INDEX('Trade Journal'!R:R,MATCH(T42,'Trade Journal'!A:A,0)),"")</f>
        <v/>
      </c>
      <c r="X42" s="88" t="str">
        <f t="shared" ca="1" si="1"/>
        <v/>
      </c>
      <c r="Y42" s="88" t="str">
        <f ca="1">IF(X42&lt;&gt;"",SUM(X$2:X42),"")</f>
        <v/>
      </c>
      <c r="Z42" s="96" t="str">
        <f ca="1">IFERROR(INDEX('Trade Journal'!O:O,MATCH(T42,'Trade Journal'!A:A,0)),"")</f>
        <v/>
      </c>
      <c r="AA42" s="96" t="str">
        <f t="array" aca="1" ref="AA42" ca="1">IF(Z42&lt;&gt;"",PRODUCT(Z$2:Z42+1)-1,"")</f>
        <v/>
      </c>
      <c r="AB42" s="96" t="str">
        <f ca="1">IF(AA42&lt;&gt;"",IF(MAX(AA$2:AA42)=AA42,1/(1+AC41)-1,(1+AA42)/(1+AA41)-1),"")</f>
        <v/>
      </c>
      <c r="AC42" s="96" t="str">
        <f t="array" aca="1" ref="AC42" ca="1">IF(AA42&lt;&gt;"",PRODUCT(AB$3:AB42+1)-1,"")</f>
        <v/>
      </c>
      <c r="AD42" s="98" t="str">
        <f ca="1">IF(AA42&lt;&gt;"",POWER((AA42-MAX(AA$2:AA42))/(1+MAX(AA$2:AA42))*100,2),"")</f>
        <v/>
      </c>
    </row>
    <row r="43" spans="20:30" x14ac:dyDescent="0.25">
      <c r="T43" t="str">
        <f t="array" aca="1" ref="T43" ca="1">IF(ROWS($2:43)&lt;=COUNT('Trade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ROWS(U$2:$U43))),"")</f>
        <v/>
      </c>
      <c r="U43" s="88" t="str">
        <f ca="1">IFERROR(INDEX('Trade Journal'!P:P,MATCH(T43,'Trade Journal'!A:A,0)),"")</f>
        <v/>
      </c>
      <c r="V43" s="88" t="str">
        <f ca="1">IFERROR(INDEX('Trade Journal'!Q:Q,MATCH(T43,'Trade Journal'!A:A,0)),"")</f>
        <v/>
      </c>
      <c r="W43" s="88" t="str">
        <f ca="1">IFERROR(INDEX('Trade Journal'!R:R,MATCH(T43,'Trade Journal'!A:A,0)),"")</f>
        <v/>
      </c>
      <c r="X43" s="88" t="str">
        <f t="shared" ca="1" si="1"/>
        <v/>
      </c>
      <c r="Y43" s="88" t="str">
        <f ca="1">IF(X43&lt;&gt;"",SUM(X$2:X43),"")</f>
        <v/>
      </c>
      <c r="Z43" s="96" t="str">
        <f ca="1">IFERROR(INDEX('Trade Journal'!O:O,MATCH(T43,'Trade Journal'!A:A,0)),"")</f>
        <v/>
      </c>
      <c r="AA43" s="96" t="str">
        <f t="array" aca="1" ref="AA43" ca="1">IF(Z43&lt;&gt;"",PRODUCT(Z$2:Z43+1)-1,"")</f>
        <v/>
      </c>
      <c r="AB43" s="96" t="str">
        <f ca="1">IF(AA43&lt;&gt;"",IF(MAX(AA$2:AA43)=AA43,1/(1+AC42)-1,(1+AA43)/(1+AA42)-1),"")</f>
        <v/>
      </c>
      <c r="AC43" s="96" t="str">
        <f t="array" aca="1" ref="AC43" ca="1">IF(AA43&lt;&gt;"",PRODUCT(AB$3:AB43+1)-1,"")</f>
        <v/>
      </c>
      <c r="AD43" s="98" t="str">
        <f ca="1">IF(AA43&lt;&gt;"",POWER((AA43-MAX(AA$2:AA43))/(1+MAX(AA$2:AA43))*100,2),"")</f>
        <v/>
      </c>
    </row>
    <row r="44" spans="20:30" x14ac:dyDescent="0.25">
      <c r="T44" t="str">
        <f t="array" aca="1" ref="T44" ca="1">IF(ROWS($2:44)&lt;=COUNT('Trade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ROWS(U$2:$U44))),"")</f>
        <v/>
      </c>
      <c r="U44" s="88" t="str">
        <f ca="1">IFERROR(INDEX('Trade Journal'!P:P,MATCH(T44,'Trade Journal'!A:A,0)),"")</f>
        <v/>
      </c>
      <c r="V44" s="88" t="str">
        <f ca="1">IFERROR(INDEX('Trade Journal'!Q:Q,MATCH(T44,'Trade Journal'!A:A,0)),"")</f>
        <v/>
      </c>
      <c r="W44" s="88" t="str">
        <f ca="1">IFERROR(INDEX('Trade Journal'!R:R,MATCH(T44,'Trade Journal'!A:A,0)),"")</f>
        <v/>
      </c>
      <c r="X44" s="88" t="str">
        <f t="shared" ca="1" si="1"/>
        <v/>
      </c>
      <c r="Y44" s="88" t="str">
        <f ca="1">IF(X44&lt;&gt;"",SUM(X$2:X44),"")</f>
        <v/>
      </c>
      <c r="Z44" s="96" t="str">
        <f ca="1">IFERROR(INDEX('Trade Journal'!O:O,MATCH(T44,'Trade Journal'!A:A,0)),"")</f>
        <v/>
      </c>
      <c r="AA44" s="96" t="str">
        <f t="array" aca="1" ref="AA44" ca="1">IF(Z44&lt;&gt;"",PRODUCT(Z$2:Z44+1)-1,"")</f>
        <v/>
      </c>
      <c r="AB44" s="96" t="str">
        <f ca="1">IF(AA44&lt;&gt;"",IF(MAX(AA$2:AA44)=AA44,1/(1+AC43)-1,(1+AA44)/(1+AA43)-1),"")</f>
        <v/>
      </c>
      <c r="AC44" s="96" t="str">
        <f t="array" aca="1" ref="AC44" ca="1">IF(AA44&lt;&gt;"",PRODUCT(AB$3:AB44+1)-1,"")</f>
        <v/>
      </c>
      <c r="AD44" s="98" t="str">
        <f ca="1">IF(AA44&lt;&gt;"",POWER((AA44-MAX(AA$2:AA44))/(1+MAX(AA$2:AA44))*100,2),"")</f>
        <v/>
      </c>
    </row>
    <row r="45" spans="20:30" x14ac:dyDescent="0.25">
      <c r="T45" t="str">
        <f t="array" aca="1" ref="T45" ca="1">IF(ROWS($2:45)&lt;=COUNT('Trade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ROWS(U$2:$U45))),"")</f>
        <v/>
      </c>
      <c r="U45" s="88" t="str">
        <f ca="1">IFERROR(INDEX('Trade Journal'!P:P,MATCH(T45,'Trade Journal'!A:A,0)),"")</f>
        <v/>
      </c>
      <c r="V45" s="88" t="str">
        <f ca="1">IFERROR(INDEX('Trade Journal'!Q:Q,MATCH(T45,'Trade Journal'!A:A,0)),"")</f>
        <v/>
      </c>
      <c r="W45" s="88" t="str">
        <f ca="1">IFERROR(INDEX('Trade Journal'!R:R,MATCH(T45,'Trade Journal'!A:A,0)),"")</f>
        <v/>
      </c>
      <c r="X45" s="88" t="str">
        <f t="shared" ca="1" si="1"/>
        <v/>
      </c>
      <c r="Y45" s="88" t="str">
        <f ca="1">IF(X45&lt;&gt;"",SUM(X$2:X45),"")</f>
        <v/>
      </c>
      <c r="Z45" s="96" t="str">
        <f ca="1">IFERROR(INDEX('Trade Journal'!O:O,MATCH(T45,'Trade Journal'!A:A,0)),"")</f>
        <v/>
      </c>
      <c r="AA45" s="96" t="str">
        <f t="array" aca="1" ref="AA45" ca="1">IF(Z45&lt;&gt;"",PRODUCT(Z$2:Z45+1)-1,"")</f>
        <v/>
      </c>
      <c r="AB45" s="96" t="str">
        <f ca="1">IF(AA45&lt;&gt;"",IF(MAX(AA$2:AA45)=AA45,1/(1+AC44)-1,(1+AA45)/(1+AA44)-1),"")</f>
        <v/>
      </c>
      <c r="AC45" s="96" t="str">
        <f t="array" aca="1" ref="AC45" ca="1">IF(AA45&lt;&gt;"",PRODUCT(AB$3:AB45+1)-1,"")</f>
        <v/>
      </c>
      <c r="AD45" s="98" t="str">
        <f ca="1">IF(AA45&lt;&gt;"",POWER((AA45-MAX(AA$2:AA45))/(1+MAX(AA$2:AA45))*100,2),"")</f>
        <v/>
      </c>
    </row>
    <row r="46" spans="20:30" x14ac:dyDescent="0.25">
      <c r="T46" t="str">
        <f t="array" aca="1" ref="T46" ca="1">IF(ROWS($2:46)&lt;=COUNT('Trade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ROWS(U$2:$U46))),"")</f>
        <v/>
      </c>
      <c r="U46" s="88" t="str">
        <f ca="1">IFERROR(INDEX('Trade Journal'!P:P,MATCH(T46,'Trade Journal'!A:A,0)),"")</f>
        <v/>
      </c>
      <c r="V46" s="88" t="str">
        <f ca="1">IFERROR(INDEX('Trade Journal'!Q:Q,MATCH(T46,'Trade Journal'!A:A,0)),"")</f>
        <v/>
      </c>
      <c r="W46" s="88" t="str">
        <f ca="1">IFERROR(INDEX('Trade Journal'!R:R,MATCH(T46,'Trade Journal'!A:A,0)),"")</f>
        <v/>
      </c>
      <c r="X46" s="88" t="str">
        <f t="shared" ca="1" si="1"/>
        <v/>
      </c>
      <c r="Y46" s="88" t="str">
        <f ca="1">IF(X46&lt;&gt;"",SUM(X$2:X46),"")</f>
        <v/>
      </c>
      <c r="Z46" s="96" t="str">
        <f ca="1">IFERROR(INDEX('Trade Journal'!O:O,MATCH(T46,'Trade Journal'!A:A,0)),"")</f>
        <v/>
      </c>
      <c r="AA46" s="96" t="str">
        <f t="array" aca="1" ref="AA46" ca="1">IF(Z46&lt;&gt;"",PRODUCT(Z$2:Z46+1)-1,"")</f>
        <v/>
      </c>
      <c r="AB46" s="96" t="str">
        <f ca="1">IF(AA46&lt;&gt;"",IF(MAX(AA$2:AA46)=AA46,1/(1+AC45)-1,(1+AA46)/(1+AA45)-1),"")</f>
        <v/>
      </c>
      <c r="AC46" s="96" t="str">
        <f t="array" aca="1" ref="AC46" ca="1">IF(AA46&lt;&gt;"",PRODUCT(AB$3:AB46+1)-1,"")</f>
        <v/>
      </c>
      <c r="AD46" s="98" t="str">
        <f ca="1">IF(AA46&lt;&gt;"",POWER((AA46-MAX(AA$2:AA46))/(1+MAX(AA$2:AA46))*100,2),"")</f>
        <v/>
      </c>
    </row>
    <row r="47" spans="20:30" x14ac:dyDescent="0.25">
      <c r="T47" t="str">
        <f t="array" aca="1" ref="T47" ca="1">IF(ROWS($2:47)&lt;=COUNT('Trade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ROWS(U$2:$U47))),"")</f>
        <v/>
      </c>
      <c r="U47" s="88" t="str">
        <f ca="1">IFERROR(INDEX('Trade Journal'!P:P,MATCH(T47,'Trade Journal'!A:A,0)),"")</f>
        <v/>
      </c>
      <c r="V47" s="88" t="str">
        <f ca="1">IFERROR(INDEX('Trade Journal'!Q:Q,MATCH(T47,'Trade Journal'!A:A,0)),"")</f>
        <v/>
      </c>
      <c r="W47" s="88" t="str">
        <f ca="1">IFERROR(INDEX('Trade Journal'!R:R,MATCH(T47,'Trade Journal'!A:A,0)),"")</f>
        <v/>
      </c>
      <c r="X47" s="88" t="str">
        <f t="shared" ca="1" si="1"/>
        <v/>
      </c>
      <c r="Y47" s="88" t="str">
        <f ca="1">IF(X47&lt;&gt;"",SUM(X$2:X47),"")</f>
        <v/>
      </c>
      <c r="Z47" s="96" t="str">
        <f ca="1">IFERROR(INDEX('Trade Journal'!O:O,MATCH(T47,'Trade Journal'!A:A,0)),"")</f>
        <v/>
      </c>
      <c r="AA47" s="96" t="str">
        <f t="array" aca="1" ref="AA47" ca="1">IF(Z47&lt;&gt;"",PRODUCT(Z$2:Z47+1)-1,"")</f>
        <v/>
      </c>
      <c r="AB47" s="96" t="str">
        <f ca="1">IF(AA47&lt;&gt;"",IF(MAX(AA$2:AA47)=AA47,1/(1+AC46)-1,(1+AA47)/(1+AA46)-1),"")</f>
        <v/>
      </c>
      <c r="AC47" s="96" t="str">
        <f t="array" aca="1" ref="AC47" ca="1">IF(AA47&lt;&gt;"",PRODUCT(AB$3:AB47+1)-1,"")</f>
        <v/>
      </c>
      <c r="AD47" s="98" t="str">
        <f ca="1">IF(AA47&lt;&gt;"",POWER((AA47-MAX(AA$2:AA47))/(1+MAX(AA$2:AA47))*100,2),"")</f>
        <v/>
      </c>
    </row>
    <row r="48" spans="20:30" x14ac:dyDescent="0.25">
      <c r="T48" t="str">
        <f t="array" aca="1" ref="T48" ca="1">IF(ROWS($2:48)&lt;=COUNT('Trade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ROWS(U$2:$U48))),"")</f>
        <v/>
      </c>
      <c r="U48" s="88" t="str">
        <f ca="1">IFERROR(INDEX('Trade Journal'!P:P,MATCH(T48,'Trade Journal'!A:A,0)),"")</f>
        <v/>
      </c>
      <c r="V48" s="88" t="str">
        <f ca="1">IFERROR(INDEX('Trade Journal'!Q:Q,MATCH(T48,'Trade Journal'!A:A,0)),"")</f>
        <v/>
      </c>
      <c r="W48" s="88" t="str">
        <f ca="1">IFERROR(INDEX('Trade Journal'!R:R,MATCH(T48,'Trade Journal'!A:A,0)),"")</f>
        <v/>
      </c>
      <c r="X48" s="88" t="str">
        <f t="shared" ca="1" si="1"/>
        <v/>
      </c>
      <c r="Y48" s="88" t="str">
        <f ca="1">IF(X48&lt;&gt;"",SUM(X$2:X48),"")</f>
        <v/>
      </c>
      <c r="Z48" s="96" t="str">
        <f ca="1">IFERROR(INDEX('Trade Journal'!O:O,MATCH(T48,'Trade Journal'!A:A,0)),"")</f>
        <v/>
      </c>
      <c r="AA48" s="96" t="str">
        <f t="array" aca="1" ref="AA48" ca="1">IF(Z48&lt;&gt;"",PRODUCT(Z$2:Z48+1)-1,"")</f>
        <v/>
      </c>
      <c r="AB48" s="96" t="str">
        <f ca="1">IF(AA48&lt;&gt;"",IF(MAX(AA$2:AA48)=AA48,1/(1+AC47)-1,(1+AA48)/(1+AA47)-1),"")</f>
        <v/>
      </c>
      <c r="AC48" s="96" t="str">
        <f t="array" aca="1" ref="AC48" ca="1">IF(AA48&lt;&gt;"",PRODUCT(AB$3:AB48+1)-1,"")</f>
        <v/>
      </c>
      <c r="AD48" s="98" t="str">
        <f ca="1">IF(AA48&lt;&gt;"",POWER((AA48-MAX(AA$2:AA48))/(1+MAX(AA$2:AA48))*100,2),"")</f>
        <v/>
      </c>
    </row>
    <row r="49" spans="20:30" x14ac:dyDescent="0.25">
      <c r="T49" t="str">
        <f t="array" aca="1" ref="T49" ca="1">IF(ROWS($2:49)&lt;=COUNT('Trade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ROWS(U$2:$U49))),"")</f>
        <v/>
      </c>
      <c r="U49" s="88" t="str">
        <f ca="1">IFERROR(INDEX('Trade Journal'!P:P,MATCH(T49,'Trade Journal'!A:A,0)),"")</f>
        <v/>
      </c>
      <c r="V49" s="88" t="str">
        <f ca="1">IFERROR(INDEX('Trade Journal'!Q:Q,MATCH(T49,'Trade Journal'!A:A,0)),"")</f>
        <v/>
      </c>
      <c r="W49" s="88" t="str">
        <f ca="1">IFERROR(INDEX('Trade Journal'!R:R,MATCH(T49,'Trade Journal'!A:A,0)),"")</f>
        <v/>
      </c>
      <c r="X49" s="88" t="str">
        <f t="shared" ca="1" si="1"/>
        <v/>
      </c>
      <c r="Y49" s="88" t="str">
        <f ca="1">IF(X49&lt;&gt;"",SUM(X$2:X49),"")</f>
        <v/>
      </c>
      <c r="Z49" s="96" t="str">
        <f ca="1">IFERROR(INDEX('Trade Journal'!O:O,MATCH(T49,'Trade Journal'!A:A,0)),"")</f>
        <v/>
      </c>
      <c r="AA49" s="96" t="str">
        <f t="array" aca="1" ref="AA49" ca="1">IF(Z49&lt;&gt;"",PRODUCT(Z$2:Z49+1)-1,"")</f>
        <v/>
      </c>
      <c r="AB49" s="96" t="str">
        <f ca="1">IF(AA49&lt;&gt;"",IF(MAX(AA$2:AA49)=AA49,1/(1+AC48)-1,(1+AA49)/(1+AA48)-1),"")</f>
        <v/>
      </c>
      <c r="AC49" s="96" t="str">
        <f t="array" aca="1" ref="AC49" ca="1">IF(AA49&lt;&gt;"",PRODUCT(AB$3:AB49+1)-1,"")</f>
        <v/>
      </c>
      <c r="AD49" s="98" t="str">
        <f ca="1">IF(AA49&lt;&gt;"",POWER((AA49-MAX(AA$2:AA49))/(1+MAX(AA$2:AA49))*100,2),"")</f>
        <v/>
      </c>
    </row>
    <row r="50" spans="20:30" x14ac:dyDescent="0.25">
      <c r="T50" t="str">
        <f t="array" aca="1" ref="T50" ca="1">IF(ROWS($2:50)&lt;=COUNT('Trade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ROWS(U$2:$U50))),"")</f>
        <v/>
      </c>
      <c r="U50" s="88" t="str">
        <f ca="1">IFERROR(INDEX('Trade Journal'!P:P,MATCH(T50,'Trade Journal'!A:A,0)),"")</f>
        <v/>
      </c>
      <c r="V50" s="88" t="str">
        <f ca="1">IFERROR(INDEX('Trade Journal'!Q:Q,MATCH(T50,'Trade Journal'!A:A,0)),"")</f>
        <v/>
      </c>
      <c r="W50" s="88" t="str">
        <f ca="1">IFERROR(INDEX('Trade Journal'!R:R,MATCH(T50,'Trade Journal'!A:A,0)),"")</f>
        <v/>
      </c>
      <c r="X50" s="88" t="str">
        <f t="shared" ca="1" si="1"/>
        <v/>
      </c>
      <c r="Y50" s="88" t="str">
        <f ca="1">IF(X50&lt;&gt;"",SUM(X$2:X50),"")</f>
        <v/>
      </c>
      <c r="Z50" s="96" t="str">
        <f ca="1">IFERROR(INDEX('Trade Journal'!O:O,MATCH(T50,'Trade Journal'!A:A,0)),"")</f>
        <v/>
      </c>
      <c r="AA50" s="96" t="str">
        <f t="array" aca="1" ref="AA50" ca="1">IF(Z50&lt;&gt;"",PRODUCT(Z$2:Z50+1)-1,"")</f>
        <v/>
      </c>
      <c r="AB50" s="96" t="str">
        <f ca="1">IF(AA50&lt;&gt;"",IF(MAX(AA$2:AA50)=AA50,1/(1+AC49)-1,(1+AA50)/(1+AA49)-1),"")</f>
        <v/>
      </c>
      <c r="AC50" s="96" t="str">
        <f t="array" aca="1" ref="AC50" ca="1">IF(AA50&lt;&gt;"",PRODUCT(AB$3:AB50+1)-1,"")</f>
        <v/>
      </c>
      <c r="AD50" s="98" t="str">
        <f ca="1">IF(AA50&lt;&gt;"",POWER((AA50-MAX(AA$2:AA50))/(1+MAX(AA$2:AA50))*100,2),"")</f>
        <v/>
      </c>
    </row>
    <row r="51" spans="20:30" x14ac:dyDescent="0.25">
      <c r="T51" t="str">
        <f t="array" aca="1" ref="T51" ca="1">IF(ROWS($2:51)&lt;=COUNT('Trade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ROWS(U$2:$U51))),"")</f>
        <v/>
      </c>
      <c r="U51" s="88" t="str">
        <f ca="1">IFERROR(INDEX('Trade Journal'!P:P,MATCH(T51,'Trade Journal'!A:A,0)),"")</f>
        <v/>
      </c>
      <c r="V51" s="88" t="str">
        <f ca="1">IFERROR(INDEX('Trade Journal'!Q:Q,MATCH(T51,'Trade Journal'!A:A,0)),"")</f>
        <v/>
      </c>
      <c r="W51" s="88" t="str">
        <f ca="1">IFERROR(INDEX('Trade Journal'!R:R,MATCH(T51,'Trade Journal'!A:A,0)),"")</f>
        <v/>
      </c>
      <c r="X51" s="88" t="str">
        <f t="shared" ca="1" si="1"/>
        <v/>
      </c>
      <c r="Y51" s="88" t="str">
        <f ca="1">IF(X51&lt;&gt;"",SUM(X$2:X51),"")</f>
        <v/>
      </c>
      <c r="Z51" s="96" t="str">
        <f ca="1">IFERROR(INDEX('Trade Journal'!O:O,MATCH(T51,'Trade Journal'!A:A,0)),"")</f>
        <v/>
      </c>
      <c r="AA51" s="96" t="str">
        <f t="array" aca="1" ref="AA51" ca="1">IF(Z51&lt;&gt;"",PRODUCT(Z$2:Z51+1)-1,"")</f>
        <v/>
      </c>
      <c r="AB51" s="96" t="str">
        <f ca="1">IF(AA51&lt;&gt;"",IF(MAX(AA$2:AA51)=AA51,1/(1+AC50)-1,(1+AA51)/(1+AA50)-1),"")</f>
        <v/>
      </c>
      <c r="AC51" s="96" t="str">
        <f t="array" aca="1" ref="AC51" ca="1">IF(AA51&lt;&gt;"",PRODUCT(AB$3:AB51+1)-1,"")</f>
        <v/>
      </c>
      <c r="AD51" s="98" t="str">
        <f ca="1">IF(AA51&lt;&gt;"",POWER((AA51-MAX(AA$2:AA51))/(1+MAX(AA$2:AA51))*100,2),"")</f>
        <v/>
      </c>
    </row>
    <row r="52" spans="20:30" x14ac:dyDescent="0.25">
      <c r="T52" t="str">
        <f t="array" aca="1" ref="T52" ca="1">IF(ROWS($2:52)&lt;=COUNT('Trade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ROWS(U$2:$U52))),"")</f>
        <v/>
      </c>
      <c r="U52" s="88" t="str">
        <f ca="1">IFERROR(INDEX('Trade Journal'!P:P,MATCH(T52,'Trade Journal'!A:A,0)),"")</f>
        <v/>
      </c>
      <c r="V52" s="88" t="str">
        <f ca="1">IFERROR(INDEX('Trade Journal'!Q:Q,MATCH(T52,'Trade Journal'!A:A,0)),"")</f>
        <v/>
      </c>
      <c r="W52" s="88" t="str">
        <f ca="1">IFERROR(INDEX('Trade Journal'!R:R,MATCH(T52,'Trade Journal'!A:A,0)),"")</f>
        <v/>
      </c>
      <c r="X52" s="88" t="str">
        <f t="shared" ca="1" si="1"/>
        <v/>
      </c>
      <c r="Y52" s="88" t="str">
        <f ca="1">IF(X52&lt;&gt;"",SUM(X$2:X52),"")</f>
        <v/>
      </c>
      <c r="Z52" s="96" t="str">
        <f ca="1">IFERROR(INDEX('Trade Journal'!O:O,MATCH(T52,'Trade Journal'!A:A,0)),"")</f>
        <v/>
      </c>
      <c r="AA52" s="96" t="str">
        <f t="array" aca="1" ref="AA52" ca="1">IF(Z52&lt;&gt;"",PRODUCT(Z$2:Z52+1)-1,"")</f>
        <v/>
      </c>
      <c r="AB52" s="96" t="str">
        <f ca="1">IF(AA52&lt;&gt;"",IF(MAX(AA$2:AA52)=AA52,1/(1+AC51)-1,(1+AA52)/(1+AA51)-1),"")</f>
        <v/>
      </c>
      <c r="AC52" s="96" t="str">
        <f t="array" aca="1" ref="AC52" ca="1">IF(AA52&lt;&gt;"",PRODUCT(AB$3:AB52+1)-1,"")</f>
        <v/>
      </c>
      <c r="AD52" s="98" t="str">
        <f ca="1">IF(AA52&lt;&gt;"",POWER((AA52-MAX(AA$2:AA52))/(1+MAX(AA$2:AA52))*100,2),"")</f>
        <v/>
      </c>
    </row>
    <row r="53" spans="20:30" x14ac:dyDescent="0.25">
      <c r="T53" t="str">
        <f t="array" aca="1" ref="T53" ca="1">IF(ROWS($2:53)&lt;=COUNT('Trade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ROWS(U$2:$U53))),"")</f>
        <v/>
      </c>
      <c r="U53" s="88" t="str">
        <f ca="1">IFERROR(INDEX('Trade Journal'!P:P,MATCH(T53,'Trade Journal'!A:A,0)),"")</f>
        <v/>
      </c>
      <c r="V53" s="88" t="str">
        <f ca="1">IFERROR(INDEX('Trade Journal'!Q:Q,MATCH(T53,'Trade Journal'!A:A,0)),"")</f>
        <v/>
      </c>
      <c r="W53" s="88" t="str">
        <f ca="1">IFERROR(INDEX('Trade Journal'!R:R,MATCH(T53,'Trade Journal'!A:A,0)),"")</f>
        <v/>
      </c>
      <c r="X53" s="88" t="str">
        <f t="shared" ca="1" si="1"/>
        <v/>
      </c>
      <c r="Y53" s="88" t="str">
        <f ca="1">IF(X53&lt;&gt;"",SUM(X$2:X53),"")</f>
        <v/>
      </c>
      <c r="Z53" s="96" t="str">
        <f ca="1">IFERROR(INDEX('Trade Journal'!O:O,MATCH(T53,'Trade Journal'!A:A,0)),"")</f>
        <v/>
      </c>
      <c r="AA53" s="96" t="str">
        <f t="array" aca="1" ref="AA53" ca="1">IF(Z53&lt;&gt;"",PRODUCT(Z$2:Z53+1)-1,"")</f>
        <v/>
      </c>
      <c r="AB53" s="96" t="str">
        <f ca="1">IF(AA53&lt;&gt;"",IF(MAX(AA$2:AA53)=AA53,1/(1+AC52)-1,(1+AA53)/(1+AA52)-1),"")</f>
        <v/>
      </c>
      <c r="AC53" s="96" t="str">
        <f t="array" aca="1" ref="AC53" ca="1">IF(AA53&lt;&gt;"",PRODUCT(AB$3:AB53+1)-1,"")</f>
        <v/>
      </c>
      <c r="AD53" s="98" t="str">
        <f ca="1">IF(AA53&lt;&gt;"",POWER((AA53-MAX(AA$2:AA53))/(1+MAX(AA$2:AA53))*100,2),"")</f>
        <v/>
      </c>
    </row>
    <row r="54" spans="20:30" x14ac:dyDescent="0.25">
      <c r="T54" t="str">
        <f t="array" aca="1" ref="T54" ca="1">IF(ROWS($2:54)&lt;=COUNT('Trade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ROWS(U$2:$U54))),"")</f>
        <v/>
      </c>
      <c r="U54" s="88" t="str">
        <f ca="1">IFERROR(INDEX('Trade Journal'!P:P,MATCH(T54,'Trade Journal'!A:A,0)),"")</f>
        <v/>
      </c>
      <c r="V54" s="88" t="str">
        <f ca="1">IFERROR(INDEX('Trade Journal'!Q:Q,MATCH(T54,'Trade Journal'!A:A,0)),"")</f>
        <v/>
      </c>
      <c r="W54" s="88" t="str">
        <f ca="1">IFERROR(INDEX('Trade Journal'!R:R,MATCH(T54,'Trade Journal'!A:A,0)),"")</f>
        <v/>
      </c>
      <c r="X54" s="88" t="str">
        <f t="shared" ca="1" si="1"/>
        <v/>
      </c>
      <c r="Y54" s="88" t="str">
        <f ca="1">IF(X54&lt;&gt;"",SUM(X$2:X54),"")</f>
        <v/>
      </c>
      <c r="Z54" s="96" t="str">
        <f ca="1">IFERROR(INDEX('Trade Journal'!O:O,MATCH(T54,'Trade Journal'!A:A,0)),"")</f>
        <v/>
      </c>
      <c r="AA54" s="96" t="str">
        <f t="array" aca="1" ref="AA54" ca="1">IF(Z54&lt;&gt;"",PRODUCT(Z$2:Z54+1)-1,"")</f>
        <v/>
      </c>
      <c r="AB54" s="96" t="str">
        <f ca="1">IF(AA54&lt;&gt;"",IF(MAX(AA$2:AA54)=AA54,1/(1+AC53)-1,(1+AA54)/(1+AA53)-1),"")</f>
        <v/>
      </c>
      <c r="AC54" s="96" t="str">
        <f t="array" aca="1" ref="AC54" ca="1">IF(AA54&lt;&gt;"",PRODUCT(AB$3:AB54+1)-1,"")</f>
        <v/>
      </c>
      <c r="AD54" s="98" t="str">
        <f ca="1">IF(AA54&lt;&gt;"",POWER((AA54-MAX(AA$2:AA54))/(1+MAX(AA$2:AA54))*100,2),"")</f>
        <v/>
      </c>
    </row>
    <row r="55" spans="20:30" x14ac:dyDescent="0.25">
      <c r="T55" t="str">
        <f t="array" aca="1" ref="T55" ca="1">IF(ROWS($2:55)&lt;=COUNT('Trade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ROWS(U$2:$U55))),"")</f>
        <v/>
      </c>
      <c r="U55" s="88" t="str">
        <f ca="1">IFERROR(INDEX('Trade Journal'!P:P,MATCH(T55,'Trade Journal'!A:A,0)),"")</f>
        <v/>
      </c>
      <c r="V55" s="88" t="str">
        <f ca="1">IFERROR(INDEX('Trade Journal'!Q:Q,MATCH(T55,'Trade Journal'!A:A,0)),"")</f>
        <v/>
      </c>
      <c r="W55" s="88" t="str">
        <f ca="1">IFERROR(INDEX('Trade Journal'!R:R,MATCH(T55,'Trade Journal'!A:A,0)),"")</f>
        <v/>
      </c>
      <c r="X55" s="88" t="str">
        <f t="shared" ca="1" si="1"/>
        <v/>
      </c>
      <c r="Y55" s="88" t="str">
        <f ca="1">IF(X55&lt;&gt;"",SUM(X$2:X55),"")</f>
        <v/>
      </c>
      <c r="Z55" s="96" t="str">
        <f ca="1">IFERROR(INDEX('Trade Journal'!O:O,MATCH(T55,'Trade Journal'!A:A,0)),"")</f>
        <v/>
      </c>
      <c r="AA55" s="96" t="str">
        <f t="array" aca="1" ref="AA55" ca="1">IF(Z55&lt;&gt;"",PRODUCT(Z$2:Z55+1)-1,"")</f>
        <v/>
      </c>
      <c r="AB55" s="96" t="str">
        <f ca="1">IF(AA55&lt;&gt;"",IF(MAX(AA$2:AA55)=AA55,1/(1+AC54)-1,(1+AA55)/(1+AA54)-1),"")</f>
        <v/>
      </c>
      <c r="AC55" s="96" t="str">
        <f t="array" aca="1" ref="AC55" ca="1">IF(AA55&lt;&gt;"",PRODUCT(AB$3:AB55+1)-1,"")</f>
        <v/>
      </c>
      <c r="AD55" s="98" t="str">
        <f ca="1">IF(AA55&lt;&gt;"",POWER((AA55-MAX(AA$2:AA55))/(1+MAX(AA$2:AA55))*100,2),"")</f>
        <v/>
      </c>
    </row>
    <row r="56" spans="20:30" x14ac:dyDescent="0.25">
      <c r="T56" t="str">
        <f t="array" aca="1" ref="T56" ca="1">IF(ROWS($2:56)&lt;=COUNT('Trade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ROWS(U$2:$U56))),"")</f>
        <v/>
      </c>
      <c r="U56" s="88" t="str">
        <f ca="1">IFERROR(INDEX('Trade Journal'!P:P,MATCH(T56,'Trade Journal'!A:A,0)),"")</f>
        <v/>
      </c>
      <c r="V56" s="88" t="str">
        <f ca="1">IFERROR(INDEX('Trade Journal'!Q:Q,MATCH(T56,'Trade Journal'!A:A,0)),"")</f>
        <v/>
      </c>
      <c r="W56" s="88" t="str">
        <f ca="1">IFERROR(INDEX('Trade Journal'!R:R,MATCH(T56,'Trade Journal'!A:A,0)),"")</f>
        <v/>
      </c>
      <c r="X56" s="88" t="str">
        <f t="shared" ca="1" si="1"/>
        <v/>
      </c>
      <c r="Y56" s="88" t="str">
        <f ca="1">IF(X56&lt;&gt;"",SUM(X$2:X56),"")</f>
        <v/>
      </c>
      <c r="Z56" s="96" t="str">
        <f ca="1">IFERROR(INDEX('Trade Journal'!O:O,MATCH(T56,'Trade Journal'!A:A,0)),"")</f>
        <v/>
      </c>
      <c r="AA56" s="96" t="str">
        <f t="array" aca="1" ref="AA56" ca="1">IF(Z56&lt;&gt;"",PRODUCT(Z$2:Z56+1)-1,"")</f>
        <v/>
      </c>
      <c r="AB56" s="96" t="str">
        <f ca="1">IF(AA56&lt;&gt;"",IF(MAX(AA$2:AA56)=AA56,1/(1+AC55)-1,(1+AA56)/(1+AA55)-1),"")</f>
        <v/>
      </c>
      <c r="AC56" s="96" t="str">
        <f t="array" aca="1" ref="AC56" ca="1">IF(AA56&lt;&gt;"",PRODUCT(AB$3:AB56+1)-1,"")</f>
        <v/>
      </c>
      <c r="AD56" s="98" t="str">
        <f ca="1">IF(AA56&lt;&gt;"",POWER((AA56-MAX(AA$2:AA56))/(1+MAX(AA$2:AA56))*100,2),"")</f>
        <v/>
      </c>
    </row>
    <row r="57" spans="20:30" x14ac:dyDescent="0.25">
      <c r="T57" t="str">
        <f t="array" aca="1" ref="T57" ca="1">IF(ROWS($2:57)&lt;=COUNT('Trade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ROWS(U$2:$U57))),"")</f>
        <v/>
      </c>
      <c r="U57" s="88" t="str">
        <f ca="1">IFERROR(INDEX('Trade Journal'!P:P,MATCH(T57,'Trade Journal'!A:A,0)),"")</f>
        <v/>
      </c>
      <c r="V57" s="88" t="str">
        <f ca="1">IFERROR(INDEX('Trade Journal'!Q:Q,MATCH(T57,'Trade Journal'!A:A,0)),"")</f>
        <v/>
      </c>
      <c r="W57" s="88" t="str">
        <f ca="1">IFERROR(INDEX('Trade Journal'!R:R,MATCH(T57,'Trade Journal'!A:A,0)),"")</f>
        <v/>
      </c>
      <c r="X57" s="88" t="str">
        <f t="shared" ca="1" si="1"/>
        <v/>
      </c>
      <c r="Y57" s="88" t="str">
        <f ca="1">IF(X57&lt;&gt;"",SUM(X$2:X57),"")</f>
        <v/>
      </c>
      <c r="Z57" s="96" t="str">
        <f ca="1">IFERROR(INDEX('Trade Journal'!O:O,MATCH(T57,'Trade Journal'!A:A,0)),"")</f>
        <v/>
      </c>
      <c r="AA57" s="96" t="str">
        <f t="array" aca="1" ref="AA57" ca="1">IF(Z57&lt;&gt;"",PRODUCT(Z$2:Z57+1)-1,"")</f>
        <v/>
      </c>
      <c r="AB57" s="96" t="str">
        <f ca="1">IF(AA57&lt;&gt;"",IF(MAX(AA$2:AA57)=AA57,1/(1+AC56)-1,(1+AA57)/(1+AA56)-1),"")</f>
        <v/>
      </c>
      <c r="AC57" s="96" t="str">
        <f t="array" aca="1" ref="AC57" ca="1">IF(AA57&lt;&gt;"",PRODUCT(AB$3:AB57+1)-1,"")</f>
        <v/>
      </c>
      <c r="AD57" s="98" t="str">
        <f ca="1">IF(AA57&lt;&gt;"",POWER((AA57-MAX(AA$2:AA57))/(1+MAX(AA$2:AA57))*100,2),"")</f>
        <v/>
      </c>
    </row>
    <row r="58" spans="20:30" x14ac:dyDescent="0.25">
      <c r="T58" t="str">
        <f t="array" aca="1" ref="T58" ca="1">IF(ROWS($2:58)&lt;=COUNT('Trade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ROWS(U$2:$U58))),"")</f>
        <v/>
      </c>
      <c r="U58" s="88" t="str">
        <f ca="1">IFERROR(INDEX('Trade Journal'!P:P,MATCH(T58,'Trade Journal'!A:A,0)),"")</f>
        <v/>
      </c>
      <c r="V58" s="88" t="str">
        <f ca="1">IFERROR(INDEX('Trade Journal'!Q:Q,MATCH(T58,'Trade Journal'!A:A,0)),"")</f>
        <v/>
      </c>
      <c r="W58" s="88" t="str">
        <f ca="1">IFERROR(INDEX('Trade Journal'!R:R,MATCH(T58,'Trade Journal'!A:A,0)),"")</f>
        <v/>
      </c>
      <c r="X58" s="88" t="str">
        <f t="shared" ca="1" si="1"/>
        <v/>
      </c>
      <c r="Y58" s="88" t="str">
        <f ca="1">IF(X58&lt;&gt;"",SUM(X$2:X58),"")</f>
        <v/>
      </c>
      <c r="Z58" s="96" t="str">
        <f ca="1">IFERROR(INDEX('Trade Journal'!O:O,MATCH(T58,'Trade Journal'!A:A,0)),"")</f>
        <v/>
      </c>
      <c r="AA58" s="96" t="str">
        <f t="array" aca="1" ref="AA58" ca="1">IF(Z58&lt;&gt;"",PRODUCT(Z$2:Z58+1)-1,"")</f>
        <v/>
      </c>
      <c r="AB58" s="96" t="str">
        <f ca="1">IF(AA58&lt;&gt;"",IF(MAX(AA$2:AA58)=AA58,1/(1+AC57)-1,(1+AA58)/(1+AA57)-1),"")</f>
        <v/>
      </c>
      <c r="AC58" s="96" t="str">
        <f t="array" aca="1" ref="AC58" ca="1">IF(AA58&lt;&gt;"",PRODUCT(AB$3:AB58+1)-1,"")</f>
        <v/>
      </c>
      <c r="AD58" s="98" t="str">
        <f ca="1">IF(AA58&lt;&gt;"",POWER((AA58-MAX(AA$2:AA58))/(1+MAX(AA$2:AA58))*100,2),"")</f>
        <v/>
      </c>
    </row>
    <row r="59" spans="20:30" x14ac:dyDescent="0.25">
      <c r="T59" t="str">
        <f t="array" aca="1" ref="T59" ca="1">IF(ROWS($2:59)&lt;=COUNT('Trade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ROWS(U$2:$U59))),"")</f>
        <v/>
      </c>
      <c r="U59" s="88" t="str">
        <f ca="1">IFERROR(INDEX('Trade Journal'!P:P,MATCH(T59,'Trade Journal'!A:A,0)),"")</f>
        <v/>
      </c>
      <c r="V59" s="88" t="str">
        <f ca="1">IFERROR(INDEX('Trade Journal'!Q:Q,MATCH(T59,'Trade Journal'!A:A,0)),"")</f>
        <v/>
      </c>
      <c r="W59" s="88" t="str">
        <f ca="1">IFERROR(INDEX('Trade Journal'!R:R,MATCH(T59,'Trade Journal'!A:A,0)),"")</f>
        <v/>
      </c>
      <c r="X59" s="88" t="str">
        <f t="shared" ca="1" si="1"/>
        <v/>
      </c>
      <c r="Y59" s="88" t="str">
        <f ca="1">IF(X59&lt;&gt;"",SUM(X$2:X59),"")</f>
        <v/>
      </c>
      <c r="Z59" s="96" t="str">
        <f ca="1">IFERROR(INDEX('Trade Journal'!O:O,MATCH(T59,'Trade Journal'!A:A,0)),"")</f>
        <v/>
      </c>
      <c r="AA59" s="96" t="str">
        <f t="array" aca="1" ref="AA59" ca="1">IF(Z59&lt;&gt;"",PRODUCT(Z$2:Z59+1)-1,"")</f>
        <v/>
      </c>
      <c r="AB59" s="96" t="str">
        <f ca="1">IF(AA59&lt;&gt;"",IF(MAX(AA$2:AA59)=AA59,1/(1+AC58)-1,(1+AA59)/(1+AA58)-1),"")</f>
        <v/>
      </c>
      <c r="AC59" s="96" t="str">
        <f t="array" aca="1" ref="AC59" ca="1">IF(AA59&lt;&gt;"",PRODUCT(AB$3:AB59+1)-1,"")</f>
        <v/>
      </c>
      <c r="AD59" s="98" t="str">
        <f ca="1">IF(AA59&lt;&gt;"",POWER((AA59-MAX(AA$2:AA59))/(1+MAX(AA$2:AA59))*100,2),"")</f>
        <v/>
      </c>
    </row>
    <row r="60" spans="20:30" x14ac:dyDescent="0.25">
      <c r="T60" t="str">
        <f t="array" aca="1" ref="T60" ca="1">IF(ROWS($2:60)&lt;=COUNT('Trade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ROWS(U$2:$U60))),"")</f>
        <v/>
      </c>
      <c r="U60" s="88" t="str">
        <f ca="1">IFERROR(INDEX('Trade Journal'!P:P,MATCH(T60,'Trade Journal'!A:A,0)),"")</f>
        <v/>
      </c>
      <c r="V60" s="88" t="str">
        <f ca="1">IFERROR(INDEX('Trade Journal'!Q:Q,MATCH(T60,'Trade Journal'!A:A,0)),"")</f>
        <v/>
      </c>
      <c r="W60" s="88" t="str">
        <f ca="1">IFERROR(INDEX('Trade Journal'!R:R,MATCH(T60,'Trade Journal'!A:A,0)),"")</f>
        <v/>
      </c>
      <c r="X60" s="88" t="str">
        <f t="shared" ca="1" si="1"/>
        <v/>
      </c>
      <c r="Y60" s="88" t="str">
        <f ca="1">IF(X60&lt;&gt;"",SUM(X$2:X60),"")</f>
        <v/>
      </c>
      <c r="Z60" s="96" t="str">
        <f ca="1">IFERROR(INDEX('Trade Journal'!O:O,MATCH(T60,'Trade Journal'!A:A,0)),"")</f>
        <v/>
      </c>
      <c r="AA60" s="96" t="str">
        <f t="array" aca="1" ref="AA60" ca="1">IF(Z60&lt;&gt;"",PRODUCT(Z$2:Z60+1)-1,"")</f>
        <v/>
      </c>
      <c r="AB60" s="96" t="str">
        <f ca="1">IF(AA60&lt;&gt;"",IF(MAX(AA$2:AA60)=AA60,1/(1+AC59)-1,(1+AA60)/(1+AA59)-1),"")</f>
        <v/>
      </c>
      <c r="AC60" s="96" t="str">
        <f t="array" aca="1" ref="AC60" ca="1">IF(AA60&lt;&gt;"",PRODUCT(AB$3:AB60+1)-1,"")</f>
        <v/>
      </c>
      <c r="AD60" s="98" t="str">
        <f ca="1">IF(AA60&lt;&gt;"",POWER((AA60-MAX(AA$2:AA60))/(1+MAX(AA$2:AA60))*100,2),"")</f>
        <v/>
      </c>
    </row>
    <row r="61" spans="20:30" x14ac:dyDescent="0.25">
      <c r="T61" t="str">
        <f t="array" aca="1" ref="T61" ca="1">IF(ROWS($2:61)&lt;=COUNT('Trade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ROWS(U$2:$U61))),"")</f>
        <v/>
      </c>
      <c r="U61" s="88" t="str">
        <f ca="1">IFERROR(INDEX('Trade Journal'!P:P,MATCH(T61,'Trade Journal'!A:A,0)),"")</f>
        <v/>
      </c>
      <c r="V61" s="88" t="str">
        <f ca="1">IFERROR(INDEX('Trade Journal'!Q:Q,MATCH(T61,'Trade Journal'!A:A,0)),"")</f>
        <v/>
      </c>
      <c r="W61" s="88" t="str">
        <f ca="1">IFERROR(INDEX('Trade Journal'!R:R,MATCH(T61,'Trade Journal'!A:A,0)),"")</f>
        <v/>
      </c>
      <c r="X61" s="88" t="str">
        <f t="shared" ca="1" si="1"/>
        <v/>
      </c>
      <c r="Y61" s="88" t="str">
        <f ca="1">IF(X61&lt;&gt;"",SUM(X$2:X61),"")</f>
        <v/>
      </c>
      <c r="Z61" s="96" t="str">
        <f ca="1">IFERROR(INDEX('Trade Journal'!O:O,MATCH(T61,'Trade Journal'!A:A,0)),"")</f>
        <v/>
      </c>
      <c r="AA61" s="96" t="str">
        <f t="array" aca="1" ref="AA61" ca="1">IF(Z61&lt;&gt;"",PRODUCT(Z$2:Z61+1)-1,"")</f>
        <v/>
      </c>
      <c r="AB61" s="96" t="str">
        <f ca="1">IF(AA61&lt;&gt;"",IF(MAX(AA$2:AA61)=AA61,1/(1+AC60)-1,(1+AA61)/(1+AA60)-1),"")</f>
        <v/>
      </c>
      <c r="AC61" s="96" t="str">
        <f t="array" aca="1" ref="AC61" ca="1">IF(AA61&lt;&gt;"",PRODUCT(AB$3:AB61+1)-1,"")</f>
        <v/>
      </c>
      <c r="AD61" s="98" t="str">
        <f ca="1">IF(AA61&lt;&gt;"",POWER((AA61-MAX(AA$2:AA61))/(1+MAX(AA$2:AA61))*100,2),"")</f>
        <v/>
      </c>
    </row>
    <row r="62" spans="20:30" x14ac:dyDescent="0.25">
      <c r="T62" t="str">
        <f t="array" aca="1" ref="T62" ca="1">IF(ROWS($2:62)&lt;=COUNT('Trade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ROWS(U$2:$U62))),"")</f>
        <v/>
      </c>
      <c r="U62" s="88" t="str">
        <f ca="1">IFERROR(INDEX('Trade Journal'!P:P,MATCH(T62,'Trade Journal'!A:A,0)),"")</f>
        <v/>
      </c>
      <c r="V62" s="88" t="str">
        <f ca="1">IFERROR(INDEX('Trade Journal'!Q:Q,MATCH(T62,'Trade Journal'!A:A,0)),"")</f>
        <v/>
      </c>
      <c r="W62" s="88" t="str">
        <f ca="1">IFERROR(INDEX('Trade Journal'!R:R,MATCH(T62,'Trade Journal'!A:A,0)),"")</f>
        <v/>
      </c>
      <c r="X62" s="88" t="str">
        <f t="shared" ca="1" si="1"/>
        <v/>
      </c>
      <c r="Y62" s="88" t="str">
        <f ca="1">IF(X62&lt;&gt;"",SUM(X$2:X62),"")</f>
        <v/>
      </c>
      <c r="Z62" s="96" t="str">
        <f ca="1">IFERROR(INDEX('Trade Journal'!O:O,MATCH(T62,'Trade Journal'!A:A,0)),"")</f>
        <v/>
      </c>
      <c r="AA62" s="96" t="str">
        <f t="array" aca="1" ref="AA62" ca="1">IF(Z62&lt;&gt;"",PRODUCT(Z$2:Z62+1)-1,"")</f>
        <v/>
      </c>
      <c r="AB62" s="96" t="str">
        <f ca="1">IF(AA62&lt;&gt;"",IF(MAX(AA$2:AA62)=AA62,1/(1+AC61)-1,(1+AA62)/(1+AA61)-1),"")</f>
        <v/>
      </c>
      <c r="AC62" s="96" t="str">
        <f t="array" aca="1" ref="AC62" ca="1">IF(AA62&lt;&gt;"",PRODUCT(AB$3:AB62+1)-1,"")</f>
        <v/>
      </c>
      <c r="AD62" s="98" t="str">
        <f ca="1">IF(AA62&lt;&gt;"",POWER((AA62-MAX(AA$2:AA62))/(1+MAX(AA$2:AA62))*100,2),"")</f>
        <v/>
      </c>
    </row>
    <row r="63" spans="20:30" x14ac:dyDescent="0.25">
      <c r="T63" t="str">
        <f t="array" aca="1" ref="T63" ca="1">IF(ROWS($2:63)&lt;=COUNT('Trade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ROWS(U$2:$U63))),"")</f>
        <v/>
      </c>
      <c r="U63" s="88" t="str">
        <f ca="1">IFERROR(INDEX('Trade Journal'!P:P,MATCH(T63,'Trade Journal'!A:A,0)),"")</f>
        <v/>
      </c>
      <c r="V63" s="88" t="str">
        <f ca="1">IFERROR(INDEX('Trade Journal'!Q:Q,MATCH(T63,'Trade Journal'!A:A,0)),"")</f>
        <v/>
      </c>
      <c r="W63" s="88" t="str">
        <f ca="1">IFERROR(INDEX('Trade Journal'!R:R,MATCH(T63,'Trade Journal'!A:A,0)),"")</f>
        <v/>
      </c>
      <c r="X63" s="88" t="str">
        <f t="shared" ca="1" si="1"/>
        <v/>
      </c>
      <c r="Y63" s="88" t="str">
        <f ca="1">IF(X63&lt;&gt;"",SUM(X$2:X63),"")</f>
        <v/>
      </c>
      <c r="Z63" s="96" t="str">
        <f ca="1">IFERROR(INDEX('Trade Journal'!O:O,MATCH(T63,'Trade Journal'!A:A,0)),"")</f>
        <v/>
      </c>
      <c r="AA63" s="96" t="str">
        <f t="array" aca="1" ref="AA63" ca="1">IF(Z63&lt;&gt;"",PRODUCT(Z$2:Z63+1)-1,"")</f>
        <v/>
      </c>
      <c r="AB63" s="96" t="str">
        <f ca="1">IF(AA63&lt;&gt;"",IF(MAX(AA$2:AA63)=AA63,1/(1+AC62)-1,(1+AA63)/(1+AA62)-1),"")</f>
        <v/>
      </c>
      <c r="AC63" s="96" t="str">
        <f t="array" aca="1" ref="AC63" ca="1">IF(AA63&lt;&gt;"",PRODUCT(AB$3:AB63+1)-1,"")</f>
        <v/>
      </c>
      <c r="AD63" s="98" t="str">
        <f ca="1">IF(AA63&lt;&gt;"",POWER((AA63-MAX(AA$2:AA63))/(1+MAX(AA$2:AA63))*100,2),"")</f>
        <v/>
      </c>
    </row>
    <row r="64" spans="20:30" x14ac:dyDescent="0.25">
      <c r="T64" t="str">
        <f t="array" aca="1" ref="T64" ca="1">IF(ROWS($2:64)&lt;=COUNT('Trade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ROWS(U$2:$U64))),"")</f>
        <v/>
      </c>
      <c r="U64" s="88" t="str">
        <f ca="1">IFERROR(INDEX('Trade Journal'!P:P,MATCH(T64,'Trade Journal'!A:A,0)),"")</f>
        <v/>
      </c>
      <c r="V64" s="88" t="str">
        <f ca="1">IFERROR(INDEX('Trade Journal'!Q:Q,MATCH(T64,'Trade Journal'!A:A,0)),"")</f>
        <v/>
      </c>
      <c r="W64" s="88" t="str">
        <f ca="1">IFERROR(INDEX('Trade Journal'!R:R,MATCH(T64,'Trade Journal'!A:A,0)),"")</f>
        <v/>
      </c>
      <c r="X64" s="88" t="str">
        <f t="shared" ca="1" si="1"/>
        <v/>
      </c>
      <c r="Y64" s="88" t="str">
        <f ca="1">IF(X64&lt;&gt;"",SUM(X$2:X64),"")</f>
        <v/>
      </c>
      <c r="Z64" s="96" t="str">
        <f ca="1">IFERROR(INDEX('Trade Journal'!O:O,MATCH(T64,'Trade Journal'!A:A,0)),"")</f>
        <v/>
      </c>
      <c r="AA64" s="96" t="str">
        <f t="array" aca="1" ref="AA64" ca="1">IF(Z64&lt;&gt;"",PRODUCT(Z$2:Z64+1)-1,"")</f>
        <v/>
      </c>
      <c r="AB64" s="96" t="str">
        <f ca="1">IF(AA64&lt;&gt;"",IF(MAX(AA$2:AA64)=AA64,1/(1+AC63)-1,(1+AA64)/(1+AA63)-1),"")</f>
        <v/>
      </c>
      <c r="AC64" s="96" t="str">
        <f t="array" aca="1" ref="AC64" ca="1">IF(AA64&lt;&gt;"",PRODUCT(AB$3:AB64+1)-1,"")</f>
        <v/>
      </c>
      <c r="AD64" s="98" t="str">
        <f ca="1">IF(AA64&lt;&gt;"",POWER((AA64-MAX(AA$2:AA64))/(1+MAX(AA$2:AA64))*100,2),"")</f>
        <v/>
      </c>
    </row>
    <row r="65" spans="20:30" x14ac:dyDescent="0.25">
      <c r="T65" t="str">
        <f t="array" aca="1" ref="T65" ca="1">IF(ROWS($2:65)&lt;=COUNT('Trade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ROWS(U$2:$U65))),"")</f>
        <v/>
      </c>
      <c r="U65" s="88" t="str">
        <f ca="1">IFERROR(INDEX('Trade Journal'!P:P,MATCH(T65,'Trade Journal'!A:A,0)),"")</f>
        <v/>
      </c>
      <c r="V65" s="88" t="str">
        <f ca="1">IFERROR(INDEX('Trade Journal'!Q:Q,MATCH(T65,'Trade Journal'!A:A,0)),"")</f>
        <v/>
      </c>
      <c r="W65" s="88" t="str">
        <f ca="1">IFERROR(INDEX('Trade Journal'!R:R,MATCH(T65,'Trade Journal'!A:A,0)),"")</f>
        <v/>
      </c>
      <c r="X65" s="88" t="str">
        <f t="shared" ca="1" si="1"/>
        <v/>
      </c>
      <c r="Y65" s="88" t="str">
        <f ca="1">IF(X65&lt;&gt;"",SUM(X$2:X65),"")</f>
        <v/>
      </c>
      <c r="Z65" s="96" t="str">
        <f ca="1">IFERROR(INDEX('Trade Journal'!O:O,MATCH(T65,'Trade Journal'!A:A,0)),"")</f>
        <v/>
      </c>
      <c r="AA65" s="96" t="str">
        <f t="array" aca="1" ref="AA65" ca="1">IF(Z65&lt;&gt;"",PRODUCT(Z$2:Z65+1)-1,"")</f>
        <v/>
      </c>
      <c r="AB65" s="96" t="str">
        <f ca="1">IF(AA65&lt;&gt;"",IF(MAX(AA$2:AA65)=AA65,1/(1+AC64)-1,(1+AA65)/(1+AA64)-1),"")</f>
        <v/>
      </c>
      <c r="AC65" s="96" t="str">
        <f t="array" aca="1" ref="AC65" ca="1">IF(AA65&lt;&gt;"",PRODUCT(AB$3:AB65+1)-1,"")</f>
        <v/>
      </c>
      <c r="AD65" s="98" t="str">
        <f ca="1">IF(AA65&lt;&gt;"",POWER((AA65-MAX(AA$2:AA65))/(1+MAX(AA$2:AA65))*100,2),"")</f>
        <v/>
      </c>
    </row>
    <row r="66" spans="20:30" x14ac:dyDescent="0.25">
      <c r="T66" t="str">
        <f t="array" aca="1" ref="T66" ca="1">IF(ROWS($2:66)&lt;=COUNT('Trade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ROWS(U$2:$U66))),"")</f>
        <v/>
      </c>
      <c r="U66" s="88" t="str">
        <f ca="1">IFERROR(INDEX('Trade Journal'!P:P,MATCH(T66,'Trade Journal'!A:A,0)),"")</f>
        <v/>
      </c>
      <c r="V66" s="88" t="str">
        <f ca="1">IFERROR(INDEX('Trade Journal'!Q:Q,MATCH(T66,'Trade Journal'!A:A,0)),"")</f>
        <v/>
      </c>
      <c r="W66" s="88" t="str">
        <f ca="1">IFERROR(INDEX('Trade Journal'!R:R,MATCH(T66,'Trade Journal'!A:A,0)),"")</f>
        <v/>
      </c>
      <c r="X66" s="88" t="str">
        <f t="shared" ca="1" si="1"/>
        <v/>
      </c>
      <c r="Y66" s="88" t="str">
        <f ca="1">IF(X66&lt;&gt;"",SUM(X$2:X66),"")</f>
        <v/>
      </c>
      <c r="Z66" s="96" t="str">
        <f ca="1">IFERROR(INDEX('Trade Journal'!O:O,MATCH(T66,'Trade Journal'!A:A,0)),"")</f>
        <v/>
      </c>
      <c r="AA66" s="96" t="str">
        <f t="array" aca="1" ref="AA66" ca="1">IF(Z66&lt;&gt;"",PRODUCT(Z$2:Z66+1)-1,"")</f>
        <v/>
      </c>
      <c r="AB66" s="96" t="str">
        <f ca="1">IF(AA66&lt;&gt;"",IF(MAX(AA$2:AA66)=AA66,1/(1+AC65)-1,(1+AA66)/(1+AA65)-1),"")</f>
        <v/>
      </c>
      <c r="AC66" s="96" t="str">
        <f t="array" aca="1" ref="AC66" ca="1">IF(AA66&lt;&gt;"",PRODUCT(AB$3:AB66+1)-1,"")</f>
        <v/>
      </c>
      <c r="AD66" s="98" t="str">
        <f ca="1">IF(AA66&lt;&gt;"",POWER((AA66-MAX(AA$2:AA66))/(1+MAX(AA$2:AA66))*100,2),"")</f>
        <v/>
      </c>
    </row>
    <row r="67" spans="20:30" x14ac:dyDescent="0.25">
      <c r="T67" t="str">
        <f t="array" aca="1" ref="T67" ca="1">IF(ROWS($2:67)&lt;=COUNT('Trade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ROWS(U$2:$U67))),"")</f>
        <v/>
      </c>
      <c r="U67" s="88" t="str">
        <f ca="1">IFERROR(INDEX('Trade Journal'!P:P,MATCH(T67,'Trade Journal'!A:A,0)),"")</f>
        <v/>
      </c>
      <c r="V67" s="88" t="str">
        <f ca="1">IFERROR(INDEX('Trade Journal'!Q:Q,MATCH(T67,'Trade Journal'!A:A,0)),"")</f>
        <v/>
      </c>
      <c r="W67" s="88" t="str">
        <f ca="1">IFERROR(INDEX('Trade Journal'!R:R,MATCH(T67,'Trade Journal'!A:A,0)),"")</f>
        <v/>
      </c>
      <c r="X67" s="88" t="str">
        <f t="shared" ca="1" si="1"/>
        <v/>
      </c>
      <c r="Y67" s="88" t="str">
        <f ca="1">IF(X67&lt;&gt;"",SUM(X$2:X67),"")</f>
        <v/>
      </c>
      <c r="Z67" s="96" t="str">
        <f ca="1">IFERROR(INDEX('Trade Journal'!O:O,MATCH(T67,'Trade Journal'!A:A,0)),"")</f>
        <v/>
      </c>
      <c r="AA67" s="96" t="str">
        <f t="array" aca="1" ref="AA67" ca="1">IF(Z67&lt;&gt;"",PRODUCT(Z$2:Z67+1)-1,"")</f>
        <v/>
      </c>
      <c r="AB67" s="96" t="str">
        <f ca="1">IF(AA67&lt;&gt;"",IF(MAX(AA$2:AA67)=AA67,1/(1+AC66)-1,(1+AA67)/(1+AA66)-1),"")</f>
        <v/>
      </c>
      <c r="AC67" s="96" t="str">
        <f t="array" aca="1" ref="AC67" ca="1">IF(AA67&lt;&gt;"",PRODUCT(AB$3:AB67+1)-1,"")</f>
        <v/>
      </c>
      <c r="AD67" s="98" t="str">
        <f ca="1">IF(AA67&lt;&gt;"",POWER((AA67-MAX(AA$2:AA67))/(1+MAX(AA$2:AA67))*100,2),"")</f>
        <v/>
      </c>
    </row>
    <row r="68" spans="20:30" x14ac:dyDescent="0.25">
      <c r="T68" t="str">
        <f t="array" aca="1" ref="T68" ca="1">IF(ROWS($2:68)&lt;=COUNT('Trade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ROWS(U$2:$U68))),"")</f>
        <v/>
      </c>
      <c r="U68" s="88" t="str">
        <f ca="1">IFERROR(INDEX('Trade Journal'!P:P,MATCH(T68,'Trade Journal'!A:A,0)),"")</f>
        <v/>
      </c>
      <c r="V68" s="88" t="str">
        <f ca="1">IFERROR(INDEX('Trade Journal'!Q:Q,MATCH(T68,'Trade Journal'!A:A,0)),"")</f>
        <v/>
      </c>
      <c r="W68" s="88" t="str">
        <f ca="1">IFERROR(INDEX('Trade Journal'!R:R,MATCH(T68,'Trade Journal'!A:A,0)),"")</f>
        <v/>
      </c>
      <c r="X68" s="88" t="str">
        <f t="shared" ca="1" si="1"/>
        <v/>
      </c>
      <c r="Y68" s="88" t="str">
        <f ca="1">IF(X68&lt;&gt;"",SUM(X$2:X68),"")</f>
        <v/>
      </c>
      <c r="Z68" s="96" t="str">
        <f ca="1">IFERROR(INDEX('Trade Journal'!O:O,MATCH(T68,'Trade Journal'!A:A,0)),"")</f>
        <v/>
      </c>
      <c r="AA68" s="96" t="str">
        <f t="array" aca="1" ref="AA68" ca="1">IF(Z68&lt;&gt;"",PRODUCT(Z$2:Z68+1)-1,"")</f>
        <v/>
      </c>
      <c r="AB68" s="96" t="str">
        <f ca="1">IF(AA68&lt;&gt;"",IF(MAX(AA$2:AA68)=AA68,1/(1+AC67)-1,(1+AA68)/(1+AA67)-1),"")</f>
        <v/>
      </c>
      <c r="AC68" s="96" t="str">
        <f t="array" aca="1" ref="AC68" ca="1">IF(AA68&lt;&gt;"",PRODUCT(AB$3:AB68+1)-1,"")</f>
        <v/>
      </c>
      <c r="AD68" s="98" t="str">
        <f ca="1">IF(AA68&lt;&gt;"",POWER((AA68-MAX(AA$2:AA68))/(1+MAX(AA$2:AA68))*100,2),"")</f>
        <v/>
      </c>
    </row>
    <row r="69" spans="20:30" x14ac:dyDescent="0.25">
      <c r="T69" t="str">
        <f t="array" aca="1" ref="T69" ca="1">IF(ROWS($2:69)&lt;=COUNT('Trade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ROWS(U$2:$U69))),"")</f>
        <v/>
      </c>
      <c r="U69" s="88" t="str">
        <f ca="1">IFERROR(INDEX('Trade Journal'!P:P,MATCH(T69,'Trade Journal'!A:A,0)),"")</f>
        <v/>
      </c>
      <c r="V69" s="88" t="str">
        <f ca="1">IFERROR(INDEX('Trade Journal'!Q:Q,MATCH(T69,'Trade Journal'!A:A,0)),"")</f>
        <v/>
      </c>
      <c r="W69" s="88" t="str">
        <f ca="1">IFERROR(INDEX('Trade Journal'!R:R,MATCH(T69,'Trade Journal'!A:A,0)),"")</f>
        <v/>
      </c>
      <c r="X69" s="88" t="str">
        <f t="shared" ca="1" si="1"/>
        <v/>
      </c>
      <c r="Y69" s="88" t="str">
        <f ca="1">IF(X69&lt;&gt;"",SUM(X$2:X69),"")</f>
        <v/>
      </c>
      <c r="Z69" s="96" t="str">
        <f ca="1">IFERROR(INDEX('Trade Journal'!O:O,MATCH(T69,'Trade Journal'!A:A,0)),"")</f>
        <v/>
      </c>
      <c r="AA69" s="96" t="str">
        <f t="array" aca="1" ref="AA69" ca="1">IF(Z69&lt;&gt;"",PRODUCT(Z$2:Z69+1)-1,"")</f>
        <v/>
      </c>
      <c r="AB69" s="96" t="str">
        <f ca="1">IF(AA69&lt;&gt;"",IF(MAX(AA$2:AA69)=AA69,1/(1+AC68)-1,(1+AA69)/(1+AA68)-1),"")</f>
        <v/>
      </c>
      <c r="AC69" s="96" t="str">
        <f t="array" aca="1" ref="AC69" ca="1">IF(AA69&lt;&gt;"",PRODUCT(AB$3:AB69+1)-1,"")</f>
        <v/>
      </c>
      <c r="AD69" s="98" t="str">
        <f ca="1">IF(AA69&lt;&gt;"",POWER((AA69-MAX(AA$2:AA69))/(1+MAX(AA$2:AA69))*100,2),"")</f>
        <v/>
      </c>
    </row>
    <row r="70" spans="20:30" x14ac:dyDescent="0.25">
      <c r="T70" t="str">
        <f t="array" aca="1" ref="T70" ca="1">IF(ROWS($2:70)&lt;=COUNT('Trade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ROWS(U$2:$U70))),"")</f>
        <v/>
      </c>
      <c r="U70" s="88" t="str">
        <f ca="1">IFERROR(INDEX('Trade Journal'!P:P,MATCH(T70,'Trade Journal'!A:A,0)),"")</f>
        <v/>
      </c>
      <c r="V70" s="88" t="str">
        <f ca="1">IFERROR(INDEX('Trade Journal'!Q:Q,MATCH(T70,'Trade Journal'!A:A,0)),"")</f>
        <v/>
      </c>
      <c r="W70" s="88" t="str">
        <f ca="1">IFERROR(INDEX('Trade Journal'!R:R,MATCH(T70,'Trade Journal'!A:A,0)),"")</f>
        <v/>
      </c>
      <c r="X70" s="88" t="str">
        <f t="shared" ca="1" si="1"/>
        <v/>
      </c>
      <c r="Y70" s="88" t="str">
        <f ca="1">IF(X70&lt;&gt;"",SUM(X$2:X70),"")</f>
        <v/>
      </c>
      <c r="Z70" s="96" t="str">
        <f ca="1">IFERROR(INDEX('Trade Journal'!O:O,MATCH(T70,'Trade Journal'!A:A,0)),"")</f>
        <v/>
      </c>
      <c r="AA70" s="96" t="str">
        <f t="array" aca="1" ref="AA70" ca="1">IF(Z70&lt;&gt;"",PRODUCT(Z$2:Z70+1)-1,"")</f>
        <v/>
      </c>
      <c r="AB70" s="96" t="str">
        <f ca="1">IF(AA70&lt;&gt;"",IF(MAX(AA$2:AA70)=AA70,1/(1+AC69)-1,(1+AA70)/(1+AA69)-1),"")</f>
        <v/>
      </c>
      <c r="AC70" s="96" t="str">
        <f t="array" aca="1" ref="AC70" ca="1">IF(AA70&lt;&gt;"",PRODUCT(AB$3:AB70+1)-1,"")</f>
        <v/>
      </c>
      <c r="AD70" s="98" t="str">
        <f ca="1">IF(AA70&lt;&gt;"",POWER((AA70-MAX(AA$2:AA70))/(1+MAX(AA$2:AA70))*100,2),"")</f>
        <v/>
      </c>
    </row>
    <row r="71" spans="20:30" x14ac:dyDescent="0.25">
      <c r="T71" t="str">
        <f t="array" aca="1" ref="T71" ca="1">IF(ROWS($2:71)&lt;=COUNT('Trade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ROWS(U$2:$U71))),"")</f>
        <v/>
      </c>
      <c r="U71" s="88" t="str">
        <f ca="1">IFERROR(INDEX('Trade Journal'!P:P,MATCH(T71,'Trade Journal'!A:A,0)),"")</f>
        <v/>
      </c>
      <c r="V71" s="88" t="str">
        <f ca="1">IFERROR(INDEX('Trade Journal'!Q:Q,MATCH(T71,'Trade Journal'!A:A,0)),"")</f>
        <v/>
      </c>
      <c r="W71" s="88" t="str">
        <f ca="1">IFERROR(INDEX('Trade Journal'!R:R,MATCH(T71,'Trade Journal'!A:A,0)),"")</f>
        <v/>
      </c>
      <c r="X71" s="88" t="str">
        <f t="shared" ca="1" si="1"/>
        <v/>
      </c>
      <c r="Y71" s="88" t="str">
        <f ca="1">IF(X71&lt;&gt;"",SUM(X$2:X71),"")</f>
        <v/>
      </c>
      <c r="Z71" s="96" t="str">
        <f ca="1">IFERROR(INDEX('Trade Journal'!O:O,MATCH(T71,'Trade Journal'!A:A,0)),"")</f>
        <v/>
      </c>
      <c r="AA71" s="96" t="str">
        <f t="array" aca="1" ref="AA71" ca="1">IF(Z71&lt;&gt;"",PRODUCT(Z$2:Z71+1)-1,"")</f>
        <v/>
      </c>
      <c r="AB71" s="96" t="str">
        <f ca="1">IF(AA71&lt;&gt;"",IF(MAX(AA$2:AA71)=AA71,1/(1+AC70)-1,(1+AA71)/(1+AA70)-1),"")</f>
        <v/>
      </c>
      <c r="AC71" s="96" t="str">
        <f t="array" aca="1" ref="AC71" ca="1">IF(AA71&lt;&gt;"",PRODUCT(AB$3:AB71+1)-1,"")</f>
        <v/>
      </c>
      <c r="AD71" s="98" t="str">
        <f ca="1">IF(AA71&lt;&gt;"",POWER((AA71-MAX(AA$2:AA71))/(1+MAX(AA$2:AA71))*100,2),"")</f>
        <v/>
      </c>
    </row>
    <row r="72" spans="20:30" x14ac:dyDescent="0.25">
      <c r="T72" t="str">
        <f t="array" aca="1" ref="T72" ca="1">IF(ROWS($2:72)&lt;=COUNT('Trade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ROWS(U$2:$U72))),"")</f>
        <v/>
      </c>
      <c r="U72" s="88" t="str">
        <f ca="1">IFERROR(INDEX('Trade Journal'!P:P,MATCH(T72,'Trade Journal'!A:A,0)),"")</f>
        <v/>
      </c>
      <c r="V72" s="88" t="str">
        <f ca="1">IFERROR(INDEX('Trade Journal'!Q:Q,MATCH(T72,'Trade Journal'!A:A,0)),"")</f>
        <v/>
      </c>
      <c r="W72" s="88" t="str">
        <f ca="1">IFERROR(INDEX('Trade Journal'!R:R,MATCH(T72,'Trade Journal'!A:A,0)),"")</f>
        <v/>
      </c>
      <c r="X72" s="88" t="str">
        <f t="shared" ca="1" si="1"/>
        <v/>
      </c>
      <c r="Y72" s="88" t="str">
        <f ca="1">IF(X72&lt;&gt;"",SUM(X$2:X72),"")</f>
        <v/>
      </c>
      <c r="Z72" s="96" t="str">
        <f ca="1">IFERROR(INDEX('Trade Journal'!O:O,MATCH(T72,'Trade Journal'!A:A,0)),"")</f>
        <v/>
      </c>
      <c r="AA72" s="96" t="str">
        <f t="array" aca="1" ref="AA72" ca="1">IF(Z72&lt;&gt;"",PRODUCT(Z$2:Z72+1)-1,"")</f>
        <v/>
      </c>
      <c r="AB72" s="96" t="str">
        <f ca="1">IF(AA72&lt;&gt;"",IF(MAX(AA$2:AA72)=AA72,1/(1+AC71)-1,(1+AA72)/(1+AA71)-1),"")</f>
        <v/>
      </c>
      <c r="AC72" s="96" t="str">
        <f t="array" aca="1" ref="AC72" ca="1">IF(AA72&lt;&gt;"",PRODUCT(AB$3:AB72+1)-1,"")</f>
        <v/>
      </c>
      <c r="AD72" s="98" t="str">
        <f ca="1">IF(AA72&lt;&gt;"",POWER((AA72-MAX(AA$2:AA72))/(1+MAX(AA$2:AA72))*100,2),"")</f>
        <v/>
      </c>
    </row>
    <row r="73" spans="20:30" x14ac:dyDescent="0.25">
      <c r="T73" t="str">
        <f t="array" aca="1" ref="T73" ca="1">IF(ROWS($2:73)&lt;=COUNT('Trade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ROWS(U$2:$U73))),"")</f>
        <v/>
      </c>
      <c r="U73" s="88" t="str">
        <f ca="1">IFERROR(INDEX('Trade Journal'!P:P,MATCH(T73,'Trade Journal'!A:A,0)),"")</f>
        <v/>
      </c>
      <c r="V73" s="88" t="str">
        <f ca="1">IFERROR(INDEX('Trade Journal'!Q:Q,MATCH(T73,'Trade Journal'!A:A,0)),"")</f>
        <v/>
      </c>
      <c r="W73" s="88" t="str">
        <f ca="1">IFERROR(INDEX('Trade Journal'!R:R,MATCH(T73,'Trade Journal'!A:A,0)),"")</f>
        <v/>
      </c>
      <c r="X73" s="88" t="str">
        <f t="shared" ca="1" si="1"/>
        <v/>
      </c>
      <c r="Y73" s="88" t="str">
        <f ca="1">IF(X73&lt;&gt;"",SUM(X$2:X73),"")</f>
        <v/>
      </c>
      <c r="Z73" s="96" t="str">
        <f ca="1">IFERROR(INDEX('Trade Journal'!O:O,MATCH(T73,'Trade Journal'!A:A,0)),"")</f>
        <v/>
      </c>
      <c r="AA73" s="96" t="str">
        <f t="array" aca="1" ref="AA73" ca="1">IF(Z73&lt;&gt;"",PRODUCT(Z$2:Z73+1)-1,"")</f>
        <v/>
      </c>
      <c r="AB73" s="96" t="str">
        <f ca="1">IF(AA73&lt;&gt;"",IF(MAX(AA$2:AA73)=AA73,1/(1+AC72)-1,(1+AA73)/(1+AA72)-1),"")</f>
        <v/>
      </c>
      <c r="AC73" s="96" t="str">
        <f t="array" aca="1" ref="AC73" ca="1">IF(AA73&lt;&gt;"",PRODUCT(AB$3:AB73+1)-1,"")</f>
        <v/>
      </c>
      <c r="AD73" s="98" t="str">
        <f ca="1">IF(AA73&lt;&gt;"",POWER((AA73-MAX(AA$2:AA73))/(1+MAX(AA$2:AA73))*100,2),"")</f>
        <v/>
      </c>
    </row>
    <row r="74" spans="20:30" x14ac:dyDescent="0.25">
      <c r="T74" t="str">
        <f t="array" aca="1" ref="T74" ca="1">IF(ROWS($2:74)&lt;=COUNT('Trade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ROWS(U$2:$U74))),"")</f>
        <v/>
      </c>
      <c r="U74" s="88" t="str">
        <f ca="1">IFERROR(INDEX('Trade Journal'!P:P,MATCH(T74,'Trade Journal'!A:A,0)),"")</f>
        <v/>
      </c>
      <c r="V74" s="88" t="str">
        <f ca="1">IFERROR(INDEX('Trade Journal'!Q:Q,MATCH(T74,'Trade Journal'!A:A,0)),"")</f>
        <v/>
      </c>
      <c r="W74" s="88" t="str">
        <f ca="1">IFERROR(INDEX('Trade Journal'!R:R,MATCH(T74,'Trade Journal'!A:A,0)),"")</f>
        <v/>
      </c>
      <c r="X74" s="88" t="str">
        <f t="shared" ca="1" si="1"/>
        <v/>
      </c>
      <c r="Y74" s="88" t="str">
        <f ca="1">IF(X74&lt;&gt;"",SUM(X$2:X74),"")</f>
        <v/>
      </c>
      <c r="Z74" s="96" t="str">
        <f ca="1">IFERROR(INDEX('Trade Journal'!O:O,MATCH(T74,'Trade Journal'!A:A,0)),"")</f>
        <v/>
      </c>
      <c r="AA74" s="96" t="str">
        <f t="array" aca="1" ref="AA74" ca="1">IF(Z74&lt;&gt;"",PRODUCT(Z$2:Z74+1)-1,"")</f>
        <v/>
      </c>
      <c r="AB74" s="96" t="str">
        <f ca="1">IF(AA74&lt;&gt;"",IF(MAX(AA$2:AA74)=AA74,1/(1+AC73)-1,(1+AA74)/(1+AA73)-1),"")</f>
        <v/>
      </c>
      <c r="AC74" s="96" t="str">
        <f t="array" aca="1" ref="AC74" ca="1">IF(AA74&lt;&gt;"",PRODUCT(AB$3:AB74+1)-1,"")</f>
        <v/>
      </c>
      <c r="AD74" s="98" t="str">
        <f ca="1">IF(AA74&lt;&gt;"",POWER((AA74-MAX(AA$2:AA74))/(1+MAX(AA$2:AA74))*100,2),"")</f>
        <v/>
      </c>
    </row>
    <row r="75" spans="20:30" x14ac:dyDescent="0.25">
      <c r="T75" t="str">
        <f t="array" aca="1" ref="T75" ca="1">IF(ROWS($2:75)&lt;=COUNT('Trade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ROWS(U$2:$U75))),"")</f>
        <v/>
      </c>
      <c r="U75" s="88" t="str">
        <f ca="1">IFERROR(INDEX('Trade Journal'!P:P,MATCH(T75,'Trade Journal'!A:A,0)),"")</f>
        <v/>
      </c>
      <c r="V75" s="88" t="str">
        <f ca="1">IFERROR(INDEX('Trade Journal'!Q:Q,MATCH(T75,'Trade Journal'!A:A,0)),"")</f>
        <v/>
      </c>
      <c r="W75" s="88" t="str">
        <f ca="1">IFERROR(INDEX('Trade Journal'!R:R,MATCH(T75,'Trade Journal'!A:A,0)),"")</f>
        <v/>
      </c>
      <c r="X75" s="88" t="str">
        <f t="shared" ca="1" si="1"/>
        <v/>
      </c>
      <c r="Y75" s="88" t="str">
        <f ca="1">IF(X75&lt;&gt;"",SUM(X$2:X75),"")</f>
        <v/>
      </c>
      <c r="Z75" s="96" t="str">
        <f ca="1">IFERROR(INDEX('Trade Journal'!O:O,MATCH(T75,'Trade Journal'!A:A,0)),"")</f>
        <v/>
      </c>
      <c r="AA75" s="96" t="str">
        <f t="array" aca="1" ref="AA75" ca="1">IF(Z75&lt;&gt;"",PRODUCT(Z$2:Z75+1)-1,"")</f>
        <v/>
      </c>
      <c r="AB75" s="96" t="str">
        <f ca="1">IF(AA75&lt;&gt;"",IF(MAX(AA$2:AA75)=AA75,1/(1+AC74)-1,(1+AA75)/(1+AA74)-1),"")</f>
        <v/>
      </c>
      <c r="AC75" s="96" t="str">
        <f t="array" aca="1" ref="AC75" ca="1">IF(AA75&lt;&gt;"",PRODUCT(AB$3:AB75+1)-1,"")</f>
        <v/>
      </c>
      <c r="AD75" s="98" t="str">
        <f ca="1">IF(AA75&lt;&gt;"",POWER((AA75-MAX(AA$2:AA75))/(1+MAX(AA$2:AA75))*100,2),"")</f>
        <v/>
      </c>
    </row>
    <row r="76" spans="20:30" x14ac:dyDescent="0.25">
      <c r="T76" t="str">
        <f t="array" aca="1" ref="T76" ca="1">IF(ROWS($2:76)&lt;=COUNT('Trade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ROWS(U$2:$U76))),"")</f>
        <v/>
      </c>
      <c r="U76" s="88" t="str">
        <f ca="1">IFERROR(INDEX('Trade Journal'!P:P,MATCH(T76,'Trade Journal'!A:A,0)),"")</f>
        <v/>
      </c>
      <c r="V76" s="88" t="str">
        <f ca="1">IFERROR(INDEX('Trade Journal'!Q:Q,MATCH(T76,'Trade Journal'!A:A,0)),"")</f>
        <v/>
      </c>
      <c r="W76" s="88" t="str">
        <f ca="1">IFERROR(INDEX('Trade Journal'!R:R,MATCH(T76,'Trade Journal'!A:A,0)),"")</f>
        <v/>
      </c>
      <c r="X76" s="88" t="str">
        <f t="shared" ca="1" si="1"/>
        <v/>
      </c>
      <c r="Y76" s="88" t="str">
        <f ca="1">IF(X76&lt;&gt;"",SUM(X$2:X76),"")</f>
        <v/>
      </c>
      <c r="Z76" s="96" t="str">
        <f ca="1">IFERROR(INDEX('Trade Journal'!O:O,MATCH(T76,'Trade Journal'!A:A,0)),"")</f>
        <v/>
      </c>
      <c r="AA76" s="96" t="str">
        <f t="array" aca="1" ref="AA76" ca="1">IF(Z76&lt;&gt;"",PRODUCT(Z$2:Z76+1)-1,"")</f>
        <v/>
      </c>
      <c r="AB76" s="96" t="str">
        <f ca="1">IF(AA76&lt;&gt;"",IF(MAX(AA$2:AA76)=AA76,1/(1+AC75)-1,(1+AA76)/(1+AA75)-1),"")</f>
        <v/>
      </c>
      <c r="AC76" s="96" t="str">
        <f t="array" aca="1" ref="AC76" ca="1">IF(AA76&lt;&gt;"",PRODUCT(AB$3:AB76+1)-1,"")</f>
        <v/>
      </c>
      <c r="AD76" s="98" t="str">
        <f ca="1">IF(AA76&lt;&gt;"",POWER((AA76-MAX(AA$2:AA76))/(1+MAX(AA$2:AA76))*100,2),"")</f>
        <v/>
      </c>
    </row>
    <row r="77" spans="20:30" x14ac:dyDescent="0.25">
      <c r="T77" t="str">
        <f t="array" aca="1" ref="T77" ca="1">IF(ROWS($2:77)&lt;=COUNT('Trade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ROWS(U$2:$U77))),"")</f>
        <v/>
      </c>
      <c r="U77" s="88" t="str">
        <f ca="1">IFERROR(INDEX('Trade Journal'!P:P,MATCH(T77,'Trade Journal'!A:A,0)),"")</f>
        <v/>
      </c>
      <c r="V77" s="88" t="str">
        <f ca="1">IFERROR(INDEX('Trade Journal'!Q:Q,MATCH(T77,'Trade Journal'!A:A,0)),"")</f>
        <v/>
      </c>
      <c r="W77" s="88" t="str">
        <f ca="1">IFERROR(INDEX('Trade Journal'!R:R,MATCH(T77,'Trade Journal'!A:A,0)),"")</f>
        <v/>
      </c>
      <c r="X77" s="88" t="str">
        <f t="shared" ca="1" si="1"/>
        <v/>
      </c>
      <c r="Y77" s="88" t="str">
        <f ca="1">IF(X77&lt;&gt;"",SUM(X$2:X77),"")</f>
        <v/>
      </c>
      <c r="Z77" s="96" t="str">
        <f ca="1">IFERROR(INDEX('Trade Journal'!O:O,MATCH(T77,'Trade Journal'!A:A,0)),"")</f>
        <v/>
      </c>
      <c r="AA77" s="96" t="str">
        <f t="array" aca="1" ref="AA77" ca="1">IF(Z77&lt;&gt;"",PRODUCT(Z$2:Z77+1)-1,"")</f>
        <v/>
      </c>
      <c r="AB77" s="96" t="str">
        <f ca="1">IF(AA77&lt;&gt;"",IF(MAX(AA$2:AA77)=AA77,1/(1+AC76)-1,(1+AA77)/(1+AA76)-1),"")</f>
        <v/>
      </c>
      <c r="AC77" s="96" t="str">
        <f t="array" aca="1" ref="AC77" ca="1">IF(AA77&lt;&gt;"",PRODUCT(AB$3:AB77+1)-1,"")</f>
        <v/>
      </c>
      <c r="AD77" s="98" t="str">
        <f ca="1">IF(AA77&lt;&gt;"",POWER((AA77-MAX(AA$2:AA77))/(1+MAX(AA$2:AA77))*100,2),"")</f>
        <v/>
      </c>
    </row>
    <row r="78" spans="20:30" x14ac:dyDescent="0.25">
      <c r="T78" t="str">
        <f t="array" aca="1" ref="T78" ca="1">IF(ROWS($2:78)&lt;=COUNT('Trade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ROWS(U$2:$U78))),"")</f>
        <v/>
      </c>
      <c r="U78" s="88" t="str">
        <f ca="1">IFERROR(INDEX('Trade Journal'!P:P,MATCH(T78,'Trade Journal'!A:A,0)),"")</f>
        <v/>
      </c>
      <c r="V78" s="88" t="str">
        <f ca="1">IFERROR(INDEX('Trade Journal'!Q:Q,MATCH(T78,'Trade Journal'!A:A,0)),"")</f>
        <v/>
      </c>
      <c r="W78" s="88" t="str">
        <f ca="1">IFERROR(INDEX('Trade Journal'!R:R,MATCH(T78,'Trade Journal'!A:A,0)),"")</f>
        <v/>
      </c>
      <c r="X78" s="88" t="str">
        <f t="shared" ca="1" si="1"/>
        <v/>
      </c>
      <c r="Y78" s="88" t="str">
        <f ca="1">IF(X78&lt;&gt;"",SUM(X$2:X78),"")</f>
        <v/>
      </c>
      <c r="Z78" s="96" t="str">
        <f ca="1">IFERROR(INDEX('Trade Journal'!O:O,MATCH(T78,'Trade Journal'!A:A,0)),"")</f>
        <v/>
      </c>
      <c r="AA78" s="96" t="str">
        <f t="array" aca="1" ref="AA78" ca="1">IF(Z78&lt;&gt;"",PRODUCT(Z$2:Z78+1)-1,"")</f>
        <v/>
      </c>
      <c r="AB78" s="96" t="str">
        <f ca="1">IF(AA78&lt;&gt;"",IF(MAX(AA$2:AA78)=AA78,1/(1+AC77)-1,(1+AA78)/(1+AA77)-1),"")</f>
        <v/>
      </c>
      <c r="AC78" s="96" t="str">
        <f t="array" aca="1" ref="AC78" ca="1">IF(AA78&lt;&gt;"",PRODUCT(AB$3:AB78+1)-1,"")</f>
        <v/>
      </c>
      <c r="AD78" s="98" t="str">
        <f ca="1">IF(AA78&lt;&gt;"",POWER((AA78-MAX(AA$2:AA78))/(1+MAX(AA$2:AA78))*100,2),"")</f>
        <v/>
      </c>
    </row>
    <row r="79" spans="20:30" x14ac:dyDescent="0.25">
      <c r="T79" t="str">
        <f t="array" aca="1" ref="T79" ca="1">IF(ROWS($2:79)&lt;=COUNT('Trade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ROWS(U$2:$U79))),"")</f>
        <v/>
      </c>
      <c r="U79" s="88" t="str">
        <f ca="1">IFERROR(INDEX('Trade Journal'!P:P,MATCH(T79,'Trade Journal'!A:A,0)),"")</f>
        <v/>
      </c>
      <c r="V79" s="88" t="str">
        <f ca="1">IFERROR(INDEX('Trade Journal'!Q:Q,MATCH(T79,'Trade Journal'!A:A,0)),"")</f>
        <v/>
      </c>
      <c r="W79" s="88" t="str">
        <f ca="1">IFERROR(INDEX('Trade Journal'!R:R,MATCH(T79,'Trade Journal'!A:A,0)),"")</f>
        <v/>
      </c>
      <c r="X79" s="88" t="str">
        <f t="shared" ca="1" si="1"/>
        <v/>
      </c>
      <c r="Y79" s="88" t="str">
        <f ca="1">IF(X79&lt;&gt;"",SUM(X$2:X79),"")</f>
        <v/>
      </c>
      <c r="Z79" s="96" t="str">
        <f ca="1">IFERROR(INDEX('Trade Journal'!O:O,MATCH(T79,'Trade Journal'!A:A,0)),"")</f>
        <v/>
      </c>
      <c r="AA79" s="96" t="str">
        <f t="array" aca="1" ref="AA79" ca="1">IF(Z79&lt;&gt;"",PRODUCT(Z$2:Z79+1)-1,"")</f>
        <v/>
      </c>
      <c r="AB79" s="96" t="str">
        <f ca="1">IF(AA79&lt;&gt;"",IF(MAX(AA$2:AA79)=AA79,1/(1+AC78)-1,(1+AA79)/(1+AA78)-1),"")</f>
        <v/>
      </c>
      <c r="AC79" s="96" t="str">
        <f t="array" aca="1" ref="AC79" ca="1">IF(AA79&lt;&gt;"",PRODUCT(AB$3:AB79+1)-1,"")</f>
        <v/>
      </c>
      <c r="AD79" s="98" t="str">
        <f ca="1">IF(AA79&lt;&gt;"",POWER((AA79-MAX(AA$2:AA79))/(1+MAX(AA$2:AA79))*100,2),"")</f>
        <v/>
      </c>
    </row>
    <row r="80" spans="20:30" x14ac:dyDescent="0.25">
      <c r="T80" t="str">
        <f t="array" aca="1" ref="T80" ca="1">IF(ROWS($2:80)&lt;=COUNT('Trade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ROWS(U$2:$U80))),"")</f>
        <v/>
      </c>
      <c r="U80" s="88" t="str">
        <f ca="1">IFERROR(INDEX('Trade Journal'!P:P,MATCH(T80,'Trade Journal'!A:A,0)),"")</f>
        <v/>
      </c>
      <c r="V80" s="88" t="str">
        <f ca="1">IFERROR(INDEX('Trade Journal'!Q:Q,MATCH(T80,'Trade Journal'!A:A,0)),"")</f>
        <v/>
      </c>
      <c r="W80" s="88" t="str">
        <f ca="1">IFERROR(INDEX('Trade Journal'!R:R,MATCH(T80,'Trade Journal'!A:A,0)),"")</f>
        <v/>
      </c>
      <c r="X80" s="88" t="str">
        <f t="shared" ref="X80:X143" ca="1" si="2">IF(OR(U80&lt;&gt;"",V80&lt;&gt;"",W80&lt;&gt;""),SUM(U80:W80),"")</f>
        <v/>
      </c>
      <c r="Y80" s="88" t="str">
        <f ca="1">IF(X80&lt;&gt;"",SUM(X$2:X80),"")</f>
        <v/>
      </c>
      <c r="Z80" s="96" t="str">
        <f ca="1">IFERROR(INDEX('Trade Journal'!O:O,MATCH(T80,'Trade Journal'!A:A,0)),"")</f>
        <v/>
      </c>
      <c r="AA80" s="96" t="str">
        <f t="array" aca="1" ref="AA80" ca="1">IF(Z80&lt;&gt;"",PRODUCT(Z$2:Z80+1)-1,"")</f>
        <v/>
      </c>
      <c r="AB80" s="96" t="str">
        <f ca="1">IF(AA80&lt;&gt;"",IF(MAX(AA$2:AA80)=AA80,1/(1+AC79)-1,(1+AA80)/(1+AA79)-1),"")</f>
        <v/>
      </c>
      <c r="AC80" s="96" t="str">
        <f t="array" aca="1" ref="AC80" ca="1">IF(AA80&lt;&gt;"",PRODUCT(AB$3:AB80+1)-1,"")</f>
        <v/>
      </c>
      <c r="AD80" s="98" t="str">
        <f ca="1">IF(AA80&lt;&gt;"",POWER((AA80-MAX(AA$2:AA80))/(1+MAX(AA$2:AA80))*100,2),"")</f>
        <v/>
      </c>
    </row>
    <row r="81" spans="20:30" x14ac:dyDescent="0.25">
      <c r="T81" t="str">
        <f t="array" aca="1" ref="T81" ca="1">IF(ROWS($2:81)&lt;=COUNT('Trade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ROWS(U$2:$U81))),"")</f>
        <v/>
      </c>
      <c r="U81" s="88" t="str">
        <f ca="1">IFERROR(INDEX('Trade Journal'!P:P,MATCH(T81,'Trade Journal'!A:A,0)),"")</f>
        <v/>
      </c>
      <c r="V81" s="88" t="str">
        <f ca="1">IFERROR(INDEX('Trade Journal'!Q:Q,MATCH(T81,'Trade Journal'!A:A,0)),"")</f>
        <v/>
      </c>
      <c r="W81" s="88" t="str">
        <f ca="1">IFERROR(INDEX('Trade Journal'!R:R,MATCH(T81,'Trade Journal'!A:A,0)),"")</f>
        <v/>
      </c>
      <c r="X81" s="88" t="str">
        <f t="shared" ca="1" si="2"/>
        <v/>
      </c>
      <c r="Y81" s="88" t="str">
        <f ca="1">IF(X81&lt;&gt;"",SUM(X$2:X81),"")</f>
        <v/>
      </c>
      <c r="Z81" s="96" t="str">
        <f ca="1">IFERROR(INDEX('Trade Journal'!O:O,MATCH(T81,'Trade Journal'!A:A,0)),"")</f>
        <v/>
      </c>
      <c r="AA81" s="96" t="str">
        <f t="array" aca="1" ref="AA81" ca="1">IF(Z81&lt;&gt;"",PRODUCT(Z$2:Z81+1)-1,"")</f>
        <v/>
      </c>
      <c r="AB81" s="96" t="str">
        <f ca="1">IF(AA81&lt;&gt;"",IF(MAX(AA$2:AA81)=AA81,1/(1+AC80)-1,(1+AA81)/(1+AA80)-1),"")</f>
        <v/>
      </c>
      <c r="AC81" s="96" t="str">
        <f t="array" aca="1" ref="AC81" ca="1">IF(AA81&lt;&gt;"",PRODUCT(AB$3:AB81+1)-1,"")</f>
        <v/>
      </c>
      <c r="AD81" s="98" t="str">
        <f ca="1">IF(AA81&lt;&gt;"",POWER((AA81-MAX(AA$2:AA81))/(1+MAX(AA$2:AA81))*100,2),"")</f>
        <v/>
      </c>
    </row>
    <row r="82" spans="20:30" x14ac:dyDescent="0.25">
      <c r="T82" t="str">
        <f t="array" aca="1" ref="T82" ca="1">IF(ROWS($2:82)&lt;=COUNT('Trade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ROWS(U$2:$U82))),"")</f>
        <v/>
      </c>
      <c r="U82" s="88" t="str">
        <f ca="1">IFERROR(INDEX('Trade Journal'!P:P,MATCH(T82,'Trade Journal'!A:A,0)),"")</f>
        <v/>
      </c>
      <c r="V82" s="88" t="str">
        <f ca="1">IFERROR(INDEX('Trade Journal'!Q:Q,MATCH(T82,'Trade Journal'!A:A,0)),"")</f>
        <v/>
      </c>
      <c r="W82" s="88" t="str">
        <f ca="1">IFERROR(INDEX('Trade Journal'!R:R,MATCH(T82,'Trade Journal'!A:A,0)),"")</f>
        <v/>
      </c>
      <c r="X82" s="88" t="str">
        <f t="shared" ca="1" si="2"/>
        <v/>
      </c>
      <c r="Y82" s="88" t="str">
        <f ca="1">IF(X82&lt;&gt;"",SUM(X$2:X82),"")</f>
        <v/>
      </c>
      <c r="Z82" s="96" t="str">
        <f ca="1">IFERROR(INDEX('Trade Journal'!O:O,MATCH(T82,'Trade Journal'!A:A,0)),"")</f>
        <v/>
      </c>
      <c r="AA82" s="96" t="str">
        <f t="array" aca="1" ref="AA82" ca="1">IF(Z82&lt;&gt;"",PRODUCT(Z$2:Z82+1)-1,"")</f>
        <v/>
      </c>
      <c r="AB82" s="96" t="str">
        <f ca="1">IF(AA82&lt;&gt;"",IF(MAX(AA$2:AA82)=AA82,1/(1+AC81)-1,(1+AA82)/(1+AA81)-1),"")</f>
        <v/>
      </c>
      <c r="AC82" s="96" t="str">
        <f t="array" aca="1" ref="AC82" ca="1">IF(AA82&lt;&gt;"",PRODUCT(AB$3:AB82+1)-1,"")</f>
        <v/>
      </c>
      <c r="AD82" s="98" t="str">
        <f ca="1">IF(AA82&lt;&gt;"",POWER((AA82-MAX(AA$2:AA82))/(1+MAX(AA$2:AA82))*100,2),"")</f>
        <v/>
      </c>
    </row>
    <row r="83" spans="20:30" x14ac:dyDescent="0.25">
      <c r="T83" t="str">
        <f t="array" aca="1" ref="T83" ca="1">IF(ROWS($2:83)&lt;=COUNT('Trade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ROWS(U$2:$U83))),"")</f>
        <v/>
      </c>
      <c r="U83" s="88" t="str">
        <f ca="1">IFERROR(INDEX('Trade Journal'!P:P,MATCH(T83,'Trade Journal'!A:A,0)),"")</f>
        <v/>
      </c>
      <c r="V83" s="88" t="str">
        <f ca="1">IFERROR(INDEX('Trade Journal'!Q:Q,MATCH(T83,'Trade Journal'!A:A,0)),"")</f>
        <v/>
      </c>
      <c r="W83" s="88" t="str">
        <f ca="1">IFERROR(INDEX('Trade Journal'!R:R,MATCH(T83,'Trade Journal'!A:A,0)),"")</f>
        <v/>
      </c>
      <c r="X83" s="88" t="str">
        <f t="shared" ca="1" si="2"/>
        <v/>
      </c>
      <c r="Y83" s="88" t="str">
        <f ca="1">IF(X83&lt;&gt;"",SUM(X$2:X83),"")</f>
        <v/>
      </c>
      <c r="Z83" s="96" t="str">
        <f ca="1">IFERROR(INDEX('Trade Journal'!O:O,MATCH(T83,'Trade Journal'!A:A,0)),"")</f>
        <v/>
      </c>
      <c r="AA83" s="96" t="str">
        <f t="array" aca="1" ref="AA83" ca="1">IF(Z83&lt;&gt;"",PRODUCT(Z$2:Z83+1)-1,"")</f>
        <v/>
      </c>
      <c r="AB83" s="96" t="str">
        <f ca="1">IF(AA83&lt;&gt;"",IF(MAX(AA$2:AA83)=AA83,1/(1+AC82)-1,(1+AA83)/(1+AA82)-1),"")</f>
        <v/>
      </c>
      <c r="AC83" s="96" t="str">
        <f t="array" aca="1" ref="AC83" ca="1">IF(AA83&lt;&gt;"",PRODUCT(AB$3:AB83+1)-1,"")</f>
        <v/>
      </c>
      <c r="AD83" s="98" t="str">
        <f ca="1">IF(AA83&lt;&gt;"",POWER((AA83-MAX(AA$2:AA83))/(1+MAX(AA$2:AA83))*100,2),"")</f>
        <v/>
      </c>
    </row>
    <row r="84" spans="20:30" x14ac:dyDescent="0.25">
      <c r="T84" t="str">
        <f t="array" aca="1" ref="T84" ca="1">IF(ROWS($2:84)&lt;=COUNT('Trade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ROWS(U$2:$U84))),"")</f>
        <v/>
      </c>
      <c r="U84" s="88" t="str">
        <f ca="1">IFERROR(INDEX('Trade Journal'!P:P,MATCH(T84,'Trade Journal'!A:A,0)),"")</f>
        <v/>
      </c>
      <c r="V84" s="88" t="str">
        <f ca="1">IFERROR(INDEX('Trade Journal'!Q:Q,MATCH(T84,'Trade Journal'!A:A,0)),"")</f>
        <v/>
      </c>
      <c r="W84" s="88" t="str">
        <f ca="1">IFERROR(INDEX('Trade Journal'!R:R,MATCH(T84,'Trade Journal'!A:A,0)),"")</f>
        <v/>
      </c>
      <c r="X84" s="88" t="str">
        <f t="shared" ca="1" si="2"/>
        <v/>
      </c>
      <c r="Y84" s="88" t="str">
        <f ca="1">IF(X84&lt;&gt;"",SUM(X$2:X84),"")</f>
        <v/>
      </c>
      <c r="Z84" s="96" t="str">
        <f ca="1">IFERROR(INDEX('Trade Journal'!O:O,MATCH(T84,'Trade Journal'!A:A,0)),"")</f>
        <v/>
      </c>
      <c r="AA84" s="96" t="str">
        <f t="array" aca="1" ref="AA84" ca="1">IF(Z84&lt;&gt;"",PRODUCT(Z$2:Z84+1)-1,"")</f>
        <v/>
      </c>
      <c r="AB84" s="96" t="str">
        <f ca="1">IF(AA84&lt;&gt;"",IF(MAX(AA$2:AA84)=AA84,1/(1+AC83)-1,(1+AA84)/(1+AA83)-1),"")</f>
        <v/>
      </c>
      <c r="AC84" s="96" t="str">
        <f t="array" aca="1" ref="AC84" ca="1">IF(AA84&lt;&gt;"",PRODUCT(AB$3:AB84+1)-1,"")</f>
        <v/>
      </c>
      <c r="AD84" s="98" t="str">
        <f ca="1">IF(AA84&lt;&gt;"",POWER((AA84-MAX(AA$2:AA84))/(1+MAX(AA$2:AA84))*100,2),"")</f>
        <v/>
      </c>
    </row>
    <row r="85" spans="20:30" x14ac:dyDescent="0.25">
      <c r="T85" t="str">
        <f t="array" aca="1" ref="T85" ca="1">IF(ROWS($2:85)&lt;=COUNT('Trade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ROWS(U$2:$U85))),"")</f>
        <v/>
      </c>
      <c r="U85" s="88" t="str">
        <f ca="1">IFERROR(INDEX('Trade Journal'!P:P,MATCH(T85,'Trade Journal'!A:A,0)),"")</f>
        <v/>
      </c>
      <c r="V85" s="88" t="str">
        <f ca="1">IFERROR(INDEX('Trade Journal'!Q:Q,MATCH(T85,'Trade Journal'!A:A,0)),"")</f>
        <v/>
      </c>
      <c r="W85" s="88" t="str">
        <f ca="1">IFERROR(INDEX('Trade Journal'!R:R,MATCH(T85,'Trade Journal'!A:A,0)),"")</f>
        <v/>
      </c>
      <c r="X85" s="88" t="str">
        <f t="shared" ca="1" si="2"/>
        <v/>
      </c>
      <c r="Y85" s="88" t="str">
        <f ca="1">IF(X85&lt;&gt;"",SUM(X$2:X85),"")</f>
        <v/>
      </c>
      <c r="Z85" s="96" t="str">
        <f ca="1">IFERROR(INDEX('Trade Journal'!O:O,MATCH(T85,'Trade Journal'!A:A,0)),"")</f>
        <v/>
      </c>
      <c r="AA85" s="96" t="str">
        <f t="array" aca="1" ref="AA85" ca="1">IF(Z85&lt;&gt;"",PRODUCT(Z$2:Z85+1)-1,"")</f>
        <v/>
      </c>
      <c r="AB85" s="96" t="str">
        <f ca="1">IF(AA85&lt;&gt;"",IF(MAX(AA$2:AA85)=AA85,1/(1+AC84)-1,(1+AA85)/(1+AA84)-1),"")</f>
        <v/>
      </c>
      <c r="AC85" s="96" t="str">
        <f t="array" aca="1" ref="AC85" ca="1">IF(AA85&lt;&gt;"",PRODUCT(AB$3:AB85+1)-1,"")</f>
        <v/>
      </c>
      <c r="AD85" s="98" t="str">
        <f ca="1">IF(AA85&lt;&gt;"",POWER((AA85-MAX(AA$2:AA85))/(1+MAX(AA$2:AA85))*100,2),"")</f>
        <v/>
      </c>
    </row>
    <row r="86" spans="20:30" x14ac:dyDescent="0.25">
      <c r="T86" t="str">
        <f t="array" aca="1" ref="T86" ca="1">IF(ROWS($2:86)&lt;=COUNT('Trade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ROWS(U$2:$U86))),"")</f>
        <v/>
      </c>
      <c r="U86" s="88" t="str">
        <f ca="1">IFERROR(INDEX('Trade Journal'!P:P,MATCH(T86,'Trade Journal'!A:A,0)),"")</f>
        <v/>
      </c>
      <c r="V86" s="88" t="str">
        <f ca="1">IFERROR(INDEX('Trade Journal'!Q:Q,MATCH(T86,'Trade Journal'!A:A,0)),"")</f>
        <v/>
      </c>
      <c r="W86" s="88" t="str">
        <f ca="1">IFERROR(INDEX('Trade Journal'!R:R,MATCH(T86,'Trade Journal'!A:A,0)),"")</f>
        <v/>
      </c>
      <c r="X86" s="88" t="str">
        <f t="shared" ca="1" si="2"/>
        <v/>
      </c>
      <c r="Y86" s="88" t="str">
        <f ca="1">IF(X86&lt;&gt;"",SUM(X$2:X86),"")</f>
        <v/>
      </c>
      <c r="Z86" s="96" t="str">
        <f ca="1">IFERROR(INDEX('Trade Journal'!O:O,MATCH(T86,'Trade Journal'!A:A,0)),"")</f>
        <v/>
      </c>
      <c r="AA86" s="96" t="str">
        <f t="array" aca="1" ref="AA86" ca="1">IF(Z86&lt;&gt;"",PRODUCT(Z$2:Z86+1)-1,"")</f>
        <v/>
      </c>
      <c r="AB86" s="96" t="str">
        <f ca="1">IF(AA86&lt;&gt;"",IF(MAX(AA$2:AA86)=AA86,1/(1+AC85)-1,(1+AA86)/(1+AA85)-1),"")</f>
        <v/>
      </c>
      <c r="AC86" s="96" t="str">
        <f t="array" aca="1" ref="AC86" ca="1">IF(AA86&lt;&gt;"",PRODUCT(AB$3:AB86+1)-1,"")</f>
        <v/>
      </c>
      <c r="AD86" s="98" t="str">
        <f ca="1">IF(AA86&lt;&gt;"",POWER((AA86-MAX(AA$2:AA86))/(1+MAX(AA$2:AA86))*100,2),"")</f>
        <v/>
      </c>
    </row>
    <row r="87" spans="20:30" x14ac:dyDescent="0.25">
      <c r="T87" t="str">
        <f t="array" aca="1" ref="T87" ca="1">IF(ROWS($2:87)&lt;=COUNT('Trade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ROWS(U$2:$U87))),"")</f>
        <v/>
      </c>
      <c r="U87" s="88" t="str">
        <f ca="1">IFERROR(INDEX('Trade Journal'!P:P,MATCH(T87,'Trade Journal'!A:A,0)),"")</f>
        <v/>
      </c>
      <c r="V87" s="88" t="str">
        <f ca="1">IFERROR(INDEX('Trade Journal'!Q:Q,MATCH(T87,'Trade Journal'!A:A,0)),"")</f>
        <v/>
      </c>
      <c r="W87" s="88" t="str">
        <f ca="1">IFERROR(INDEX('Trade Journal'!R:R,MATCH(T87,'Trade Journal'!A:A,0)),"")</f>
        <v/>
      </c>
      <c r="X87" s="88" t="str">
        <f t="shared" ca="1" si="2"/>
        <v/>
      </c>
      <c r="Y87" s="88" t="str">
        <f ca="1">IF(X87&lt;&gt;"",SUM(X$2:X87),"")</f>
        <v/>
      </c>
      <c r="Z87" s="96" t="str">
        <f ca="1">IFERROR(INDEX('Trade Journal'!O:O,MATCH(T87,'Trade Journal'!A:A,0)),"")</f>
        <v/>
      </c>
      <c r="AA87" s="96" t="str">
        <f t="array" aca="1" ref="AA87" ca="1">IF(Z87&lt;&gt;"",PRODUCT(Z$2:Z87+1)-1,"")</f>
        <v/>
      </c>
      <c r="AB87" s="96" t="str">
        <f ca="1">IF(AA87&lt;&gt;"",IF(MAX(AA$2:AA87)=AA87,1/(1+AC86)-1,(1+AA87)/(1+AA86)-1),"")</f>
        <v/>
      </c>
      <c r="AC87" s="96" t="str">
        <f t="array" aca="1" ref="AC87" ca="1">IF(AA87&lt;&gt;"",PRODUCT(AB$3:AB87+1)-1,"")</f>
        <v/>
      </c>
      <c r="AD87" s="98" t="str">
        <f ca="1">IF(AA87&lt;&gt;"",POWER((AA87-MAX(AA$2:AA87))/(1+MAX(AA$2:AA87))*100,2),"")</f>
        <v/>
      </c>
    </row>
    <row r="88" spans="20:30" x14ac:dyDescent="0.25">
      <c r="T88" t="str">
        <f t="array" aca="1" ref="T88" ca="1">IF(ROWS($2:88)&lt;=COUNT('Trade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ROWS(U$2:$U88))),"")</f>
        <v/>
      </c>
      <c r="U88" s="88" t="str">
        <f ca="1">IFERROR(INDEX('Trade Journal'!P:P,MATCH(T88,'Trade Journal'!A:A,0)),"")</f>
        <v/>
      </c>
      <c r="V88" s="88" t="str">
        <f ca="1">IFERROR(INDEX('Trade Journal'!Q:Q,MATCH(T88,'Trade Journal'!A:A,0)),"")</f>
        <v/>
      </c>
      <c r="W88" s="88" t="str">
        <f ca="1">IFERROR(INDEX('Trade Journal'!R:R,MATCH(T88,'Trade Journal'!A:A,0)),"")</f>
        <v/>
      </c>
      <c r="X88" s="88" t="str">
        <f t="shared" ca="1" si="2"/>
        <v/>
      </c>
      <c r="Y88" s="88" t="str">
        <f ca="1">IF(X88&lt;&gt;"",SUM(X$2:X88),"")</f>
        <v/>
      </c>
      <c r="Z88" s="96" t="str">
        <f ca="1">IFERROR(INDEX('Trade Journal'!O:O,MATCH(T88,'Trade Journal'!A:A,0)),"")</f>
        <v/>
      </c>
      <c r="AA88" s="96" t="str">
        <f t="array" aca="1" ref="AA88" ca="1">IF(Z88&lt;&gt;"",PRODUCT(Z$2:Z88+1)-1,"")</f>
        <v/>
      </c>
      <c r="AB88" s="96" t="str">
        <f ca="1">IF(AA88&lt;&gt;"",IF(MAX(AA$2:AA88)=AA88,1/(1+AC87)-1,(1+AA88)/(1+AA87)-1),"")</f>
        <v/>
      </c>
      <c r="AC88" s="96" t="str">
        <f t="array" aca="1" ref="AC88" ca="1">IF(AA88&lt;&gt;"",PRODUCT(AB$3:AB88+1)-1,"")</f>
        <v/>
      </c>
      <c r="AD88" s="98" t="str">
        <f ca="1">IF(AA88&lt;&gt;"",POWER((AA88-MAX(AA$2:AA88))/(1+MAX(AA$2:AA88))*100,2),"")</f>
        <v/>
      </c>
    </row>
    <row r="89" spans="20:30" x14ac:dyDescent="0.25">
      <c r="T89" t="str">
        <f t="array" aca="1" ref="T89" ca="1">IF(ROWS($2:89)&lt;=COUNT('Trade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ROWS(U$2:$U89))),"")</f>
        <v/>
      </c>
      <c r="U89" s="88" t="str">
        <f ca="1">IFERROR(INDEX('Trade Journal'!P:P,MATCH(T89,'Trade Journal'!A:A,0)),"")</f>
        <v/>
      </c>
      <c r="V89" s="88" t="str">
        <f ca="1">IFERROR(INDEX('Trade Journal'!Q:Q,MATCH(T89,'Trade Journal'!A:A,0)),"")</f>
        <v/>
      </c>
      <c r="W89" s="88" t="str">
        <f ca="1">IFERROR(INDEX('Trade Journal'!R:R,MATCH(T89,'Trade Journal'!A:A,0)),"")</f>
        <v/>
      </c>
      <c r="X89" s="88" t="str">
        <f t="shared" ca="1" si="2"/>
        <v/>
      </c>
      <c r="Y89" s="88" t="str">
        <f ca="1">IF(X89&lt;&gt;"",SUM(X$2:X89),"")</f>
        <v/>
      </c>
      <c r="Z89" s="96" t="str">
        <f ca="1">IFERROR(INDEX('Trade Journal'!O:O,MATCH(T89,'Trade Journal'!A:A,0)),"")</f>
        <v/>
      </c>
      <c r="AA89" s="96" t="str">
        <f t="array" aca="1" ref="AA89" ca="1">IF(Z89&lt;&gt;"",PRODUCT(Z$2:Z89+1)-1,"")</f>
        <v/>
      </c>
      <c r="AB89" s="96" t="str">
        <f ca="1">IF(AA89&lt;&gt;"",IF(MAX(AA$2:AA89)=AA89,1/(1+AC88)-1,(1+AA89)/(1+AA88)-1),"")</f>
        <v/>
      </c>
      <c r="AC89" s="96" t="str">
        <f t="array" aca="1" ref="AC89" ca="1">IF(AA89&lt;&gt;"",PRODUCT(AB$3:AB89+1)-1,"")</f>
        <v/>
      </c>
      <c r="AD89" s="98" t="str">
        <f ca="1">IF(AA89&lt;&gt;"",POWER((AA89-MAX(AA$2:AA89))/(1+MAX(AA$2:AA89))*100,2),"")</f>
        <v/>
      </c>
    </row>
    <row r="90" spans="20:30" x14ac:dyDescent="0.25">
      <c r="T90" t="str">
        <f t="array" aca="1" ref="T90" ca="1">IF(ROWS($2:90)&lt;=COUNT('Trade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ROWS(U$2:$U90))),"")</f>
        <v/>
      </c>
      <c r="U90" s="88" t="str">
        <f ca="1">IFERROR(INDEX('Trade Journal'!P:P,MATCH(T90,'Trade Journal'!A:A,0)),"")</f>
        <v/>
      </c>
      <c r="V90" s="88" t="str">
        <f ca="1">IFERROR(INDEX('Trade Journal'!Q:Q,MATCH(T90,'Trade Journal'!A:A,0)),"")</f>
        <v/>
      </c>
      <c r="W90" s="88" t="str">
        <f ca="1">IFERROR(INDEX('Trade Journal'!R:R,MATCH(T90,'Trade Journal'!A:A,0)),"")</f>
        <v/>
      </c>
      <c r="X90" s="88" t="str">
        <f t="shared" ca="1" si="2"/>
        <v/>
      </c>
      <c r="Y90" s="88" t="str">
        <f ca="1">IF(X90&lt;&gt;"",SUM(X$2:X90),"")</f>
        <v/>
      </c>
      <c r="Z90" s="96" t="str">
        <f ca="1">IFERROR(INDEX('Trade Journal'!O:O,MATCH(T90,'Trade Journal'!A:A,0)),"")</f>
        <v/>
      </c>
      <c r="AA90" s="96" t="str">
        <f t="array" aca="1" ref="AA90" ca="1">IF(Z90&lt;&gt;"",PRODUCT(Z$2:Z90+1)-1,"")</f>
        <v/>
      </c>
      <c r="AB90" s="96" t="str">
        <f ca="1">IF(AA90&lt;&gt;"",IF(MAX(AA$2:AA90)=AA90,1/(1+AC89)-1,(1+AA90)/(1+AA89)-1),"")</f>
        <v/>
      </c>
      <c r="AC90" s="96" t="str">
        <f t="array" aca="1" ref="AC90" ca="1">IF(AA90&lt;&gt;"",PRODUCT(AB$3:AB90+1)-1,"")</f>
        <v/>
      </c>
      <c r="AD90" s="98" t="str">
        <f ca="1">IF(AA90&lt;&gt;"",POWER((AA90-MAX(AA$2:AA90))/(1+MAX(AA$2:AA90))*100,2),"")</f>
        <v/>
      </c>
    </row>
    <row r="91" spans="20:30" x14ac:dyDescent="0.25">
      <c r="T91" t="str">
        <f t="array" aca="1" ref="T91" ca="1">IF(ROWS($2:91)&lt;=COUNT('Trade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ROWS(U$2:$U91))),"")</f>
        <v/>
      </c>
      <c r="U91" s="88" t="str">
        <f ca="1">IFERROR(INDEX('Trade Journal'!P:P,MATCH(T91,'Trade Journal'!A:A,0)),"")</f>
        <v/>
      </c>
      <c r="V91" s="88" t="str">
        <f ca="1">IFERROR(INDEX('Trade Journal'!Q:Q,MATCH(T91,'Trade Journal'!A:A,0)),"")</f>
        <v/>
      </c>
      <c r="W91" s="88" t="str">
        <f ca="1">IFERROR(INDEX('Trade Journal'!R:R,MATCH(T91,'Trade Journal'!A:A,0)),"")</f>
        <v/>
      </c>
      <c r="X91" s="88" t="str">
        <f t="shared" ca="1" si="2"/>
        <v/>
      </c>
      <c r="Y91" s="88" t="str">
        <f ca="1">IF(X91&lt;&gt;"",SUM(X$2:X91),"")</f>
        <v/>
      </c>
      <c r="Z91" s="96" t="str">
        <f ca="1">IFERROR(INDEX('Trade Journal'!O:O,MATCH(T91,'Trade Journal'!A:A,0)),"")</f>
        <v/>
      </c>
      <c r="AA91" s="96" t="str">
        <f t="array" aca="1" ref="AA91" ca="1">IF(Z91&lt;&gt;"",PRODUCT(Z$2:Z91+1)-1,"")</f>
        <v/>
      </c>
      <c r="AB91" s="96" t="str">
        <f ca="1">IF(AA91&lt;&gt;"",IF(MAX(AA$2:AA91)=AA91,1/(1+AC90)-1,(1+AA91)/(1+AA90)-1),"")</f>
        <v/>
      </c>
      <c r="AC91" s="96" t="str">
        <f t="array" aca="1" ref="AC91" ca="1">IF(AA91&lt;&gt;"",PRODUCT(AB$3:AB91+1)-1,"")</f>
        <v/>
      </c>
      <c r="AD91" s="98" t="str">
        <f ca="1">IF(AA91&lt;&gt;"",POWER((AA91-MAX(AA$2:AA91))/(1+MAX(AA$2:AA91))*100,2),"")</f>
        <v/>
      </c>
    </row>
    <row r="92" spans="20:30" x14ac:dyDescent="0.25">
      <c r="T92" t="str">
        <f t="array" aca="1" ref="T92" ca="1">IF(ROWS($2:92)&lt;=COUNT('Trade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ROWS(U$2:$U92))),"")</f>
        <v/>
      </c>
      <c r="U92" s="88" t="str">
        <f ca="1">IFERROR(INDEX('Trade Journal'!P:P,MATCH(T92,'Trade Journal'!A:A,0)),"")</f>
        <v/>
      </c>
      <c r="V92" s="88" t="str">
        <f ca="1">IFERROR(INDEX('Trade Journal'!Q:Q,MATCH(T92,'Trade Journal'!A:A,0)),"")</f>
        <v/>
      </c>
      <c r="W92" s="88" t="str">
        <f ca="1">IFERROR(INDEX('Trade Journal'!R:R,MATCH(T92,'Trade Journal'!A:A,0)),"")</f>
        <v/>
      </c>
      <c r="X92" s="88" t="str">
        <f t="shared" ca="1" si="2"/>
        <v/>
      </c>
      <c r="Y92" s="88" t="str">
        <f ca="1">IF(X92&lt;&gt;"",SUM(X$2:X92),"")</f>
        <v/>
      </c>
      <c r="Z92" s="96" t="str">
        <f ca="1">IFERROR(INDEX('Trade Journal'!O:O,MATCH(T92,'Trade Journal'!A:A,0)),"")</f>
        <v/>
      </c>
      <c r="AA92" s="96" t="str">
        <f t="array" aca="1" ref="AA92" ca="1">IF(Z92&lt;&gt;"",PRODUCT(Z$2:Z92+1)-1,"")</f>
        <v/>
      </c>
      <c r="AB92" s="96" t="str">
        <f ca="1">IF(AA92&lt;&gt;"",IF(MAX(AA$2:AA92)=AA92,1/(1+AC91)-1,(1+AA92)/(1+AA91)-1),"")</f>
        <v/>
      </c>
      <c r="AC92" s="96" t="str">
        <f t="array" aca="1" ref="AC92" ca="1">IF(AA92&lt;&gt;"",PRODUCT(AB$3:AB92+1)-1,"")</f>
        <v/>
      </c>
      <c r="AD92" s="98" t="str">
        <f ca="1">IF(AA92&lt;&gt;"",POWER((AA92-MAX(AA$2:AA92))/(1+MAX(AA$2:AA92))*100,2),"")</f>
        <v/>
      </c>
    </row>
    <row r="93" spans="20:30" x14ac:dyDescent="0.25">
      <c r="T93" t="str">
        <f t="array" aca="1" ref="T93" ca="1">IF(ROWS($2:93)&lt;=COUNT('Trade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ROWS(U$2:$U93))),"")</f>
        <v/>
      </c>
      <c r="U93" s="88" t="str">
        <f ca="1">IFERROR(INDEX('Trade Journal'!P:P,MATCH(T93,'Trade Journal'!A:A,0)),"")</f>
        <v/>
      </c>
      <c r="V93" s="88" t="str">
        <f ca="1">IFERROR(INDEX('Trade Journal'!Q:Q,MATCH(T93,'Trade Journal'!A:A,0)),"")</f>
        <v/>
      </c>
      <c r="W93" s="88" t="str">
        <f ca="1">IFERROR(INDEX('Trade Journal'!R:R,MATCH(T93,'Trade Journal'!A:A,0)),"")</f>
        <v/>
      </c>
      <c r="X93" s="88" t="str">
        <f t="shared" ca="1" si="2"/>
        <v/>
      </c>
      <c r="Y93" s="88" t="str">
        <f ca="1">IF(X93&lt;&gt;"",SUM(X$2:X93),"")</f>
        <v/>
      </c>
      <c r="Z93" s="96" t="str">
        <f ca="1">IFERROR(INDEX('Trade Journal'!O:O,MATCH(T93,'Trade Journal'!A:A,0)),"")</f>
        <v/>
      </c>
      <c r="AA93" s="96" t="str">
        <f t="array" aca="1" ref="AA93" ca="1">IF(Z93&lt;&gt;"",PRODUCT(Z$2:Z93+1)-1,"")</f>
        <v/>
      </c>
      <c r="AB93" s="96" t="str">
        <f ca="1">IF(AA93&lt;&gt;"",IF(MAX(AA$2:AA93)=AA93,1/(1+AC92)-1,(1+AA93)/(1+AA92)-1),"")</f>
        <v/>
      </c>
      <c r="AC93" s="96" t="str">
        <f t="array" aca="1" ref="AC93" ca="1">IF(AA93&lt;&gt;"",PRODUCT(AB$3:AB93+1)-1,"")</f>
        <v/>
      </c>
      <c r="AD93" s="98" t="str">
        <f ca="1">IF(AA93&lt;&gt;"",POWER((AA93-MAX(AA$2:AA93))/(1+MAX(AA$2:AA93))*100,2),"")</f>
        <v/>
      </c>
    </row>
    <row r="94" spans="20:30" x14ac:dyDescent="0.25">
      <c r="T94" t="str">
        <f t="array" aca="1" ref="T94" ca="1">IF(ROWS($2:94)&lt;=COUNT('Trade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ROWS(U$2:$U94))),"")</f>
        <v/>
      </c>
      <c r="U94" s="88" t="str">
        <f ca="1">IFERROR(INDEX('Trade Journal'!P:P,MATCH(T94,'Trade Journal'!A:A,0)),"")</f>
        <v/>
      </c>
      <c r="V94" s="88" t="str">
        <f ca="1">IFERROR(INDEX('Trade Journal'!Q:Q,MATCH(T94,'Trade Journal'!A:A,0)),"")</f>
        <v/>
      </c>
      <c r="W94" s="88" t="str">
        <f ca="1">IFERROR(INDEX('Trade Journal'!R:R,MATCH(T94,'Trade Journal'!A:A,0)),"")</f>
        <v/>
      </c>
      <c r="X94" s="88" t="str">
        <f t="shared" ca="1" si="2"/>
        <v/>
      </c>
      <c r="Y94" s="88" t="str">
        <f ca="1">IF(X94&lt;&gt;"",SUM(X$2:X94),"")</f>
        <v/>
      </c>
      <c r="Z94" s="96" t="str">
        <f ca="1">IFERROR(INDEX('Trade Journal'!O:O,MATCH(T94,'Trade Journal'!A:A,0)),"")</f>
        <v/>
      </c>
      <c r="AA94" s="96" t="str">
        <f t="array" aca="1" ref="AA94" ca="1">IF(Z94&lt;&gt;"",PRODUCT(Z$2:Z94+1)-1,"")</f>
        <v/>
      </c>
      <c r="AB94" s="96" t="str">
        <f ca="1">IF(AA94&lt;&gt;"",IF(MAX(AA$2:AA94)=AA94,1/(1+AC93)-1,(1+AA94)/(1+AA93)-1),"")</f>
        <v/>
      </c>
      <c r="AC94" s="96" t="str">
        <f t="array" aca="1" ref="AC94" ca="1">IF(AA94&lt;&gt;"",PRODUCT(AB$3:AB94+1)-1,"")</f>
        <v/>
      </c>
      <c r="AD94" s="98" t="str">
        <f ca="1">IF(AA94&lt;&gt;"",POWER((AA94-MAX(AA$2:AA94))/(1+MAX(AA$2:AA94))*100,2),"")</f>
        <v/>
      </c>
    </row>
    <row r="95" spans="20:30" x14ac:dyDescent="0.25">
      <c r="T95" t="str">
        <f t="array" aca="1" ref="T95" ca="1">IF(ROWS($2:95)&lt;=COUNT('Trade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ROWS(U$2:$U95))),"")</f>
        <v/>
      </c>
      <c r="U95" s="88" t="str">
        <f ca="1">IFERROR(INDEX('Trade Journal'!P:P,MATCH(T95,'Trade Journal'!A:A,0)),"")</f>
        <v/>
      </c>
      <c r="V95" s="88" t="str">
        <f ca="1">IFERROR(INDEX('Trade Journal'!Q:Q,MATCH(T95,'Trade Journal'!A:A,0)),"")</f>
        <v/>
      </c>
      <c r="W95" s="88" t="str">
        <f ca="1">IFERROR(INDEX('Trade Journal'!R:R,MATCH(T95,'Trade Journal'!A:A,0)),"")</f>
        <v/>
      </c>
      <c r="X95" s="88" t="str">
        <f t="shared" ca="1" si="2"/>
        <v/>
      </c>
      <c r="Y95" s="88" t="str">
        <f ca="1">IF(X95&lt;&gt;"",SUM(X$2:X95),"")</f>
        <v/>
      </c>
      <c r="Z95" s="96" t="str">
        <f ca="1">IFERROR(INDEX('Trade Journal'!O:O,MATCH(T95,'Trade Journal'!A:A,0)),"")</f>
        <v/>
      </c>
      <c r="AA95" s="96" t="str">
        <f t="array" aca="1" ref="AA95" ca="1">IF(Z95&lt;&gt;"",PRODUCT(Z$2:Z95+1)-1,"")</f>
        <v/>
      </c>
      <c r="AB95" s="96" t="str">
        <f ca="1">IF(AA95&lt;&gt;"",IF(MAX(AA$2:AA95)=AA95,1/(1+AC94)-1,(1+AA95)/(1+AA94)-1),"")</f>
        <v/>
      </c>
      <c r="AC95" s="96" t="str">
        <f t="array" aca="1" ref="AC95" ca="1">IF(AA95&lt;&gt;"",PRODUCT(AB$3:AB95+1)-1,"")</f>
        <v/>
      </c>
      <c r="AD95" s="98" t="str">
        <f ca="1">IF(AA95&lt;&gt;"",POWER((AA95-MAX(AA$2:AA95))/(1+MAX(AA$2:AA95))*100,2),"")</f>
        <v/>
      </c>
    </row>
    <row r="96" spans="20:30" x14ac:dyDescent="0.25">
      <c r="T96" t="str">
        <f t="array" aca="1" ref="T96" ca="1">IF(ROWS($2:96)&lt;=COUNT('Trade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ROWS(U$2:$U96))),"")</f>
        <v/>
      </c>
      <c r="U96" s="88" t="str">
        <f ca="1">IFERROR(INDEX('Trade Journal'!P:P,MATCH(T96,'Trade Journal'!A:A,0)),"")</f>
        <v/>
      </c>
      <c r="V96" s="88" t="str">
        <f ca="1">IFERROR(INDEX('Trade Journal'!Q:Q,MATCH(T96,'Trade Journal'!A:A,0)),"")</f>
        <v/>
      </c>
      <c r="W96" s="88" t="str">
        <f ca="1">IFERROR(INDEX('Trade Journal'!R:R,MATCH(T96,'Trade Journal'!A:A,0)),"")</f>
        <v/>
      </c>
      <c r="X96" s="88" t="str">
        <f t="shared" ca="1" si="2"/>
        <v/>
      </c>
      <c r="Y96" s="88" t="str">
        <f ca="1">IF(X96&lt;&gt;"",SUM(X$2:X96),"")</f>
        <v/>
      </c>
      <c r="Z96" s="96" t="str">
        <f ca="1">IFERROR(INDEX('Trade Journal'!O:O,MATCH(T96,'Trade Journal'!A:A,0)),"")</f>
        <v/>
      </c>
      <c r="AA96" s="96" t="str">
        <f t="array" aca="1" ref="AA96" ca="1">IF(Z96&lt;&gt;"",PRODUCT(Z$2:Z96+1)-1,"")</f>
        <v/>
      </c>
      <c r="AB96" s="96" t="str">
        <f ca="1">IF(AA96&lt;&gt;"",IF(MAX(AA$2:AA96)=AA96,1/(1+AC95)-1,(1+AA96)/(1+AA95)-1),"")</f>
        <v/>
      </c>
      <c r="AC96" s="96" t="str">
        <f t="array" aca="1" ref="AC96" ca="1">IF(AA96&lt;&gt;"",PRODUCT(AB$3:AB96+1)-1,"")</f>
        <v/>
      </c>
      <c r="AD96" s="98" t="str">
        <f ca="1">IF(AA96&lt;&gt;"",POWER((AA96-MAX(AA$2:AA96))/(1+MAX(AA$2:AA96))*100,2),"")</f>
        <v/>
      </c>
    </row>
    <row r="97" spans="20:30" x14ac:dyDescent="0.25">
      <c r="T97" t="str">
        <f t="array" aca="1" ref="T97" ca="1">IF(ROWS($2:97)&lt;=COUNT('Trade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ROWS(U$2:$U97))),"")</f>
        <v/>
      </c>
      <c r="U97" s="88" t="str">
        <f ca="1">IFERROR(INDEX('Trade Journal'!P:P,MATCH(T97,'Trade Journal'!A:A,0)),"")</f>
        <v/>
      </c>
      <c r="V97" s="88" t="str">
        <f ca="1">IFERROR(INDEX('Trade Journal'!Q:Q,MATCH(T97,'Trade Journal'!A:A,0)),"")</f>
        <v/>
      </c>
      <c r="W97" s="88" t="str">
        <f ca="1">IFERROR(INDEX('Trade Journal'!R:R,MATCH(T97,'Trade Journal'!A:A,0)),"")</f>
        <v/>
      </c>
      <c r="X97" s="88" t="str">
        <f t="shared" ca="1" si="2"/>
        <v/>
      </c>
      <c r="Y97" s="88" t="str">
        <f ca="1">IF(X97&lt;&gt;"",SUM(X$2:X97),"")</f>
        <v/>
      </c>
      <c r="Z97" s="96" t="str">
        <f ca="1">IFERROR(INDEX('Trade Journal'!O:O,MATCH(T97,'Trade Journal'!A:A,0)),"")</f>
        <v/>
      </c>
      <c r="AA97" s="96" t="str">
        <f t="array" aca="1" ref="AA97" ca="1">IF(Z97&lt;&gt;"",PRODUCT(Z$2:Z97+1)-1,"")</f>
        <v/>
      </c>
      <c r="AB97" s="96" t="str">
        <f ca="1">IF(AA97&lt;&gt;"",IF(MAX(AA$2:AA97)=AA97,1/(1+AC96)-1,(1+AA97)/(1+AA96)-1),"")</f>
        <v/>
      </c>
      <c r="AC97" s="96" t="str">
        <f t="array" aca="1" ref="AC97" ca="1">IF(AA97&lt;&gt;"",PRODUCT(AB$3:AB97+1)-1,"")</f>
        <v/>
      </c>
      <c r="AD97" s="98" t="str">
        <f ca="1">IF(AA97&lt;&gt;"",POWER((AA97-MAX(AA$2:AA97))/(1+MAX(AA$2:AA97))*100,2),"")</f>
        <v/>
      </c>
    </row>
    <row r="98" spans="20:30" x14ac:dyDescent="0.25">
      <c r="T98" t="str">
        <f t="array" aca="1" ref="T98" ca="1">IF(ROWS($2:98)&lt;=COUNT('Trade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ROWS(U$2:$U98))),"")</f>
        <v/>
      </c>
      <c r="U98" s="88" t="str">
        <f ca="1">IFERROR(INDEX('Trade Journal'!P:P,MATCH(T98,'Trade Journal'!A:A,0)),"")</f>
        <v/>
      </c>
      <c r="V98" s="88" t="str">
        <f ca="1">IFERROR(INDEX('Trade Journal'!Q:Q,MATCH(T98,'Trade Journal'!A:A,0)),"")</f>
        <v/>
      </c>
      <c r="W98" s="88" t="str">
        <f ca="1">IFERROR(INDEX('Trade Journal'!R:R,MATCH(T98,'Trade Journal'!A:A,0)),"")</f>
        <v/>
      </c>
      <c r="X98" s="88" t="str">
        <f t="shared" ca="1" si="2"/>
        <v/>
      </c>
      <c r="Y98" s="88" t="str">
        <f ca="1">IF(X98&lt;&gt;"",SUM(X$2:X98),"")</f>
        <v/>
      </c>
      <c r="Z98" s="96" t="str">
        <f ca="1">IFERROR(INDEX('Trade Journal'!O:O,MATCH(T98,'Trade Journal'!A:A,0)),"")</f>
        <v/>
      </c>
      <c r="AA98" s="96" t="str">
        <f t="array" aca="1" ref="AA98" ca="1">IF(Z98&lt;&gt;"",PRODUCT(Z$2:Z98+1)-1,"")</f>
        <v/>
      </c>
      <c r="AB98" s="96" t="str">
        <f ca="1">IF(AA98&lt;&gt;"",IF(MAX(AA$2:AA98)=AA98,1/(1+AC97)-1,(1+AA98)/(1+AA97)-1),"")</f>
        <v/>
      </c>
      <c r="AC98" s="96" t="str">
        <f t="array" aca="1" ref="AC98" ca="1">IF(AA98&lt;&gt;"",PRODUCT(AB$3:AB98+1)-1,"")</f>
        <v/>
      </c>
      <c r="AD98" s="98" t="str">
        <f ca="1">IF(AA98&lt;&gt;"",POWER((AA98-MAX(AA$2:AA98))/(1+MAX(AA$2:AA98))*100,2),"")</f>
        <v/>
      </c>
    </row>
    <row r="99" spans="20:30" x14ac:dyDescent="0.25">
      <c r="T99" t="str">
        <f t="array" aca="1" ref="T99" ca="1">IF(ROWS($2:99)&lt;=COUNT('Trade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ROWS(U$2:$U99))),"")</f>
        <v/>
      </c>
      <c r="U99" s="88" t="str">
        <f ca="1">IFERROR(INDEX('Trade Journal'!P:P,MATCH(T99,'Trade Journal'!A:A,0)),"")</f>
        <v/>
      </c>
      <c r="V99" s="88" t="str">
        <f ca="1">IFERROR(INDEX('Trade Journal'!Q:Q,MATCH(T99,'Trade Journal'!A:A,0)),"")</f>
        <v/>
      </c>
      <c r="W99" s="88" t="str">
        <f ca="1">IFERROR(INDEX('Trade Journal'!R:R,MATCH(T99,'Trade Journal'!A:A,0)),"")</f>
        <v/>
      </c>
      <c r="X99" s="88" t="str">
        <f t="shared" ca="1" si="2"/>
        <v/>
      </c>
      <c r="Y99" s="88" t="str">
        <f ca="1">IF(X99&lt;&gt;"",SUM(X$2:X99),"")</f>
        <v/>
      </c>
      <c r="Z99" s="96" t="str">
        <f ca="1">IFERROR(INDEX('Trade Journal'!O:O,MATCH(T99,'Trade Journal'!A:A,0)),"")</f>
        <v/>
      </c>
      <c r="AA99" s="96" t="str">
        <f t="array" aca="1" ref="AA99" ca="1">IF(Z99&lt;&gt;"",PRODUCT(Z$2:Z99+1)-1,"")</f>
        <v/>
      </c>
      <c r="AB99" s="96" t="str">
        <f ca="1">IF(AA99&lt;&gt;"",IF(MAX(AA$2:AA99)=AA99,1/(1+AC98)-1,(1+AA99)/(1+AA98)-1),"")</f>
        <v/>
      </c>
      <c r="AC99" s="96" t="str">
        <f t="array" aca="1" ref="AC99" ca="1">IF(AA99&lt;&gt;"",PRODUCT(AB$3:AB99+1)-1,"")</f>
        <v/>
      </c>
      <c r="AD99" s="98" t="str">
        <f ca="1">IF(AA99&lt;&gt;"",POWER((AA99-MAX(AA$2:AA99))/(1+MAX(AA$2:AA99))*100,2),"")</f>
        <v/>
      </c>
    </row>
    <row r="100" spans="20:30" x14ac:dyDescent="0.25">
      <c r="T100" t="str">
        <f t="array" aca="1" ref="T100" ca="1">IF(ROWS($2:100)&lt;=COUNT('Trade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ROWS(U$2:$U100))),"")</f>
        <v/>
      </c>
      <c r="U100" s="88" t="str">
        <f ca="1">IFERROR(INDEX('Trade Journal'!P:P,MATCH(T100,'Trade Journal'!A:A,0)),"")</f>
        <v/>
      </c>
      <c r="V100" s="88" t="str">
        <f ca="1">IFERROR(INDEX('Trade Journal'!Q:Q,MATCH(T100,'Trade Journal'!A:A,0)),"")</f>
        <v/>
      </c>
      <c r="W100" s="88" t="str">
        <f ca="1">IFERROR(INDEX('Trade Journal'!R:R,MATCH(T100,'Trade Journal'!A:A,0)),"")</f>
        <v/>
      </c>
      <c r="X100" s="88" t="str">
        <f t="shared" ca="1" si="2"/>
        <v/>
      </c>
      <c r="Y100" s="88" t="str">
        <f ca="1">IF(X100&lt;&gt;"",SUM(X$2:X100),"")</f>
        <v/>
      </c>
      <c r="Z100" s="96" t="str">
        <f ca="1">IFERROR(INDEX('Trade Journal'!O:O,MATCH(T100,'Trade Journal'!A:A,0)),"")</f>
        <v/>
      </c>
      <c r="AA100" s="96" t="str">
        <f t="array" aca="1" ref="AA100" ca="1">IF(Z100&lt;&gt;"",PRODUCT(Z$2:Z100+1)-1,"")</f>
        <v/>
      </c>
      <c r="AB100" s="96" t="str">
        <f ca="1">IF(AA100&lt;&gt;"",IF(MAX(AA$2:AA100)=AA100,1/(1+AC99)-1,(1+AA100)/(1+AA99)-1),"")</f>
        <v/>
      </c>
      <c r="AC100" s="96" t="str">
        <f t="array" aca="1" ref="AC100" ca="1">IF(AA100&lt;&gt;"",PRODUCT(AB$3:AB100+1)-1,"")</f>
        <v/>
      </c>
      <c r="AD100" s="98" t="str">
        <f ca="1">IF(AA100&lt;&gt;"",POWER((AA100-MAX(AA$2:AA100))/(1+MAX(AA$2:AA100))*100,2),"")</f>
        <v/>
      </c>
    </row>
    <row r="101" spans="20:30" x14ac:dyDescent="0.25">
      <c r="T101" t="str">
        <f t="array" aca="1" ref="T101" ca="1">IF(ROWS($2:101)&lt;=COUNT('Trade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ROWS(U$2:$U101))),"")</f>
        <v/>
      </c>
      <c r="U101" s="88" t="str">
        <f ca="1">IFERROR(INDEX('Trade Journal'!P:P,MATCH(T101,'Trade Journal'!A:A,0)),"")</f>
        <v/>
      </c>
      <c r="V101" s="88" t="str">
        <f ca="1">IFERROR(INDEX('Trade Journal'!Q:Q,MATCH(T101,'Trade Journal'!A:A,0)),"")</f>
        <v/>
      </c>
      <c r="W101" s="88" t="str">
        <f ca="1">IFERROR(INDEX('Trade Journal'!R:R,MATCH(T101,'Trade Journal'!A:A,0)),"")</f>
        <v/>
      </c>
      <c r="X101" s="88" t="str">
        <f t="shared" ca="1" si="2"/>
        <v/>
      </c>
      <c r="Y101" s="88" t="str">
        <f ca="1">IF(X101&lt;&gt;"",SUM(X$2:X101),"")</f>
        <v/>
      </c>
      <c r="Z101" s="96" t="str">
        <f ca="1">IFERROR(INDEX('Trade Journal'!O:O,MATCH(T101,'Trade Journal'!A:A,0)),"")</f>
        <v/>
      </c>
      <c r="AA101" s="96" t="str">
        <f t="array" aca="1" ref="AA101" ca="1">IF(Z101&lt;&gt;"",PRODUCT(Z$2:Z101+1)-1,"")</f>
        <v/>
      </c>
      <c r="AB101" s="96" t="str">
        <f ca="1">IF(AA101&lt;&gt;"",IF(MAX(AA$2:AA101)=AA101,1/(1+AC100)-1,(1+AA101)/(1+AA100)-1),"")</f>
        <v/>
      </c>
      <c r="AC101" s="96" t="str">
        <f t="array" aca="1" ref="AC101" ca="1">IF(AA101&lt;&gt;"",PRODUCT(AB$3:AB101+1)-1,"")</f>
        <v/>
      </c>
      <c r="AD101" s="98" t="str">
        <f ca="1">IF(AA101&lt;&gt;"",POWER((AA101-MAX(AA$2:AA101))/(1+MAX(AA$2:AA101))*100,2),"")</f>
        <v/>
      </c>
    </row>
    <row r="102" spans="20:30" x14ac:dyDescent="0.25">
      <c r="T102" t="str">
        <f t="array" aca="1" ref="T102" ca="1">IF(ROWS($2:102)&lt;=COUNT('Trade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ROWS(U$2:$U102))),"")</f>
        <v/>
      </c>
      <c r="U102" s="88" t="str">
        <f ca="1">IFERROR(INDEX('Trade Journal'!P:P,MATCH(T102,'Trade Journal'!A:A,0)),"")</f>
        <v/>
      </c>
      <c r="V102" s="88" t="str">
        <f ca="1">IFERROR(INDEX('Trade Journal'!Q:Q,MATCH(T102,'Trade Journal'!A:A,0)),"")</f>
        <v/>
      </c>
      <c r="W102" s="88" t="str">
        <f ca="1">IFERROR(INDEX('Trade Journal'!R:R,MATCH(T102,'Trade Journal'!A:A,0)),"")</f>
        <v/>
      </c>
      <c r="X102" s="88" t="str">
        <f t="shared" ca="1" si="2"/>
        <v/>
      </c>
      <c r="Y102" s="88" t="str">
        <f ca="1">IF(X102&lt;&gt;"",SUM(X$2:X102),"")</f>
        <v/>
      </c>
      <c r="Z102" s="96" t="str">
        <f ca="1">IFERROR(INDEX('Trade Journal'!O:O,MATCH(T102,'Trade Journal'!A:A,0)),"")</f>
        <v/>
      </c>
      <c r="AA102" s="96" t="str">
        <f t="array" aca="1" ref="AA102" ca="1">IF(Z102&lt;&gt;"",PRODUCT(Z$2:Z102+1)-1,"")</f>
        <v/>
      </c>
      <c r="AB102" s="96" t="str">
        <f ca="1">IF(AA102&lt;&gt;"",IF(MAX(AA$2:AA102)=AA102,1/(1+AC101)-1,(1+AA102)/(1+AA101)-1),"")</f>
        <v/>
      </c>
      <c r="AC102" s="96" t="str">
        <f t="array" aca="1" ref="AC102" ca="1">IF(AA102&lt;&gt;"",PRODUCT(AB$3:AB102+1)-1,"")</f>
        <v/>
      </c>
      <c r="AD102" s="98" t="str">
        <f ca="1">IF(AA102&lt;&gt;"",POWER((AA102-MAX(AA$2:AA102))/(1+MAX(AA$2:AA102))*100,2),"")</f>
        <v/>
      </c>
    </row>
    <row r="103" spans="20:30" x14ac:dyDescent="0.25">
      <c r="T103" t="str">
        <f t="array" aca="1" ref="T103" ca="1">IF(ROWS($2:103)&lt;=COUNT('Trade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ROWS(U$2:$U103))),"")</f>
        <v/>
      </c>
      <c r="U103" s="88" t="str">
        <f ca="1">IFERROR(INDEX('Trade Journal'!P:P,MATCH(T103,'Trade Journal'!A:A,0)),"")</f>
        <v/>
      </c>
      <c r="V103" s="88" t="str">
        <f ca="1">IFERROR(INDEX('Trade Journal'!Q:Q,MATCH(T103,'Trade Journal'!A:A,0)),"")</f>
        <v/>
      </c>
      <c r="W103" s="88" t="str">
        <f ca="1">IFERROR(INDEX('Trade Journal'!R:R,MATCH(T103,'Trade Journal'!A:A,0)),"")</f>
        <v/>
      </c>
      <c r="X103" s="88" t="str">
        <f t="shared" ca="1" si="2"/>
        <v/>
      </c>
      <c r="Y103" s="88" t="str">
        <f ca="1">IF(X103&lt;&gt;"",SUM(X$2:X103),"")</f>
        <v/>
      </c>
      <c r="Z103" s="96" t="str">
        <f ca="1">IFERROR(INDEX('Trade Journal'!O:O,MATCH(T103,'Trade Journal'!A:A,0)),"")</f>
        <v/>
      </c>
      <c r="AA103" s="96" t="str">
        <f t="array" aca="1" ref="AA103" ca="1">IF(Z103&lt;&gt;"",PRODUCT(Z$2:Z103+1)-1,"")</f>
        <v/>
      </c>
      <c r="AB103" s="96" t="str">
        <f ca="1">IF(AA103&lt;&gt;"",IF(MAX(AA$2:AA103)=AA103,1/(1+AC102)-1,(1+AA103)/(1+AA102)-1),"")</f>
        <v/>
      </c>
      <c r="AC103" s="96" t="str">
        <f t="array" aca="1" ref="AC103" ca="1">IF(AA103&lt;&gt;"",PRODUCT(AB$3:AB103+1)-1,"")</f>
        <v/>
      </c>
      <c r="AD103" s="98" t="str">
        <f ca="1">IF(AA103&lt;&gt;"",POWER((AA103-MAX(AA$2:AA103))/(1+MAX(AA$2:AA103))*100,2),"")</f>
        <v/>
      </c>
    </row>
    <row r="104" spans="20:30" x14ac:dyDescent="0.25">
      <c r="T104" t="str">
        <f t="array" aca="1" ref="T104" ca="1">IF(ROWS($2:104)&lt;=COUNT('Trade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ROWS(U$2:$U104))),"")</f>
        <v/>
      </c>
      <c r="U104" s="88" t="str">
        <f ca="1">IFERROR(INDEX('Trade Journal'!P:P,MATCH(T104,'Trade Journal'!A:A,0)),"")</f>
        <v/>
      </c>
      <c r="V104" s="88" t="str">
        <f ca="1">IFERROR(INDEX('Trade Journal'!Q:Q,MATCH(T104,'Trade Journal'!A:A,0)),"")</f>
        <v/>
      </c>
      <c r="W104" s="88" t="str">
        <f ca="1">IFERROR(INDEX('Trade Journal'!R:R,MATCH(T104,'Trade Journal'!A:A,0)),"")</f>
        <v/>
      </c>
      <c r="X104" s="88" t="str">
        <f t="shared" ca="1" si="2"/>
        <v/>
      </c>
      <c r="Y104" s="88" t="str">
        <f ca="1">IF(X104&lt;&gt;"",SUM(X$2:X104),"")</f>
        <v/>
      </c>
      <c r="Z104" s="96" t="str">
        <f ca="1">IFERROR(INDEX('Trade Journal'!O:O,MATCH(T104,'Trade Journal'!A:A,0)),"")</f>
        <v/>
      </c>
      <c r="AA104" s="96" t="str">
        <f t="array" aca="1" ref="AA104" ca="1">IF(Z104&lt;&gt;"",PRODUCT(Z$2:Z104+1)-1,"")</f>
        <v/>
      </c>
      <c r="AB104" s="96" t="str">
        <f ca="1">IF(AA104&lt;&gt;"",IF(MAX(AA$2:AA104)=AA104,1/(1+AC103)-1,(1+AA104)/(1+AA103)-1),"")</f>
        <v/>
      </c>
      <c r="AC104" s="96" t="str">
        <f t="array" aca="1" ref="AC104" ca="1">IF(AA104&lt;&gt;"",PRODUCT(AB$3:AB104+1)-1,"")</f>
        <v/>
      </c>
      <c r="AD104" s="98" t="str">
        <f ca="1">IF(AA104&lt;&gt;"",POWER((AA104-MAX(AA$2:AA104))/(1+MAX(AA$2:AA104))*100,2),"")</f>
        <v/>
      </c>
    </row>
    <row r="105" spans="20:30" x14ac:dyDescent="0.25">
      <c r="T105" t="str">
        <f t="array" aca="1" ref="T105" ca="1">IF(ROWS($2:105)&lt;=COUNT('Trade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ROWS(U$2:$U105))),"")</f>
        <v/>
      </c>
      <c r="U105" s="88" t="str">
        <f ca="1">IFERROR(INDEX('Trade Journal'!P:P,MATCH(T105,'Trade Journal'!A:A,0)),"")</f>
        <v/>
      </c>
      <c r="V105" s="88" t="str">
        <f ca="1">IFERROR(INDEX('Trade Journal'!Q:Q,MATCH(T105,'Trade Journal'!A:A,0)),"")</f>
        <v/>
      </c>
      <c r="W105" s="88" t="str">
        <f ca="1">IFERROR(INDEX('Trade Journal'!R:R,MATCH(T105,'Trade Journal'!A:A,0)),"")</f>
        <v/>
      </c>
      <c r="X105" s="88" t="str">
        <f t="shared" ca="1" si="2"/>
        <v/>
      </c>
      <c r="Y105" s="88" t="str">
        <f ca="1">IF(X105&lt;&gt;"",SUM(X$2:X105),"")</f>
        <v/>
      </c>
      <c r="Z105" s="96" t="str">
        <f ca="1">IFERROR(INDEX('Trade Journal'!O:O,MATCH(T105,'Trade Journal'!A:A,0)),"")</f>
        <v/>
      </c>
      <c r="AA105" s="96" t="str">
        <f t="array" aca="1" ref="AA105" ca="1">IF(Z105&lt;&gt;"",PRODUCT(Z$2:Z105+1)-1,"")</f>
        <v/>
      </c>
      <c r="AB105" s="96" t="str">
        <f ca="1">IF(AA105&lt;&gt;"",IF(MAX(AA$2:AA105)=AA105,1/(1+AC104)-1,(1+AA105)/(1+AA104)-1),"")</f>
        <v/>
      </c>
      <c r="AC105" s="96" t="str">
        <f t="array" aca="1" ref="AC105" ca="1">IF(AA105&lt;&gt;"",PRODUCT(AB$3:AB105+1)-1,"")</f>
        <v/>
      </c>
      <c r="AD105" s="98" t="str">
        <f ca="1">IF(AA105&lt;&gt;"",POWER((AA105-MAX(AA$2:AA105))/(1+MAX(AA$2:AA105))*100,2),"")</f>
        <v/>
      </c>
    </row>
    <row r="106" spans="20:30" x14ac:dyDescent="0.25">
      <c r="T106" t="str">
        <f t="array" aca="1" ref="T106" ca="1">IF(ROWS($2:106)&lt;=COUNT('Trade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ROWS(U$2:$U106))),"")</f>
        <v/>
      </c>
      <c r="U106" s="88" t="str">
        <f ca="1">IFERROR(INDEX('Trade Journal'!P:P,MATCH(T106,'Trade Journal'!A:A,0)),"")</f>
        <v/>
      </c>
      <c r="V106" s="88" t="str">
        <f ca="1">IFERROR(INDEX('Trade Journal'!Q:Q,MATCH(T106,'Trade Journal'!A:A,0)),"")</f>
        <v/>
      </c>
      <c r="W106" s="88" t="str">
        <f ca="1">IFERROR(INDEX('Trade Journal'!R:R,MATCH(T106,'Trade Journal'!A:A,0)),"")</f>
        <v/>
      </c>
      <c r="X106" s="88" t="str">
        <f t="shared" ca="1" si="2"/>
        <v/>
      </c>
      <c r="Y106" s="88" t="str">
        <f ca="1">IF(X106&lt;&gt;"",SUM(X$2:X106),"")</f>
        <v/>
      </c>
      <c r="Z106" s="96" t="str">
        <f ca="1">IFERROR(INDEX('Trade Journal'!O:O,MATCH(T106,'Trade Journal'!A:A,0)),"")</f>
        <v/>
      </c>
      <c r="AA106" s="96" t="str">
        <f t="array" aca="1" ref="AA106" ca="1">IF(Z106&lt;&gt;"",PRODUCT(Z$2:Z106+1)-1,"")</f>
        <v/>
      </c>
      <c r="AB106" s="96" t="str">
        <f ca="1">IF(AA106&lt;&gt;"",IF(MAX(AA$2:AA106)=AA106,1/(1+AC105)-1,(1+AA106)/(1+AA105)-1),"")</f>
        <v/>
      </c>
      <c r="AC106" s="96" t="str">
        <f t="array" aca="1" ref="AC106" ca="1">IF(AA106&lt;&gt;"",PRODUCT(AB$3:AB106+1)-1,"")</f>
        <v/>
      </c>
      <c r="AD106" s="98" t="str">
        <f ca="1">IF(AA106&lt;&gt;"",POWER((AA106-MAX(AA$2:AA106))/(1+MAX(AA$2:AA106))*100,2),"")</f>
        <v/>
      </c>
    </row>
    <row r="107" spans="20:30" x14ac:dyDescent="0.25">
      <c r="T107" t="str">
        <f t="array" aca="1" ref="T107" ca="1">IF(ROWS($2:107)&lt;=COUNT('Trade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ROWS(U$2:$U107))),"")</f>
        <v/>
      </c>
      <c r="U107" s="88" t="str">
        <f ca="1">IFERROR(INDEX('Trade Journal'!P:P,MATCH(T107,'Trade Journal'!A:A,0)),"")</f>
        <v/>
      </c>
      <c r="V107" s="88" t="str">
        <f ca="1">IFERROR(INDEX('Trade Journal'!Q:Q,MATCH(T107,'Trade Journal'!A:A,0)),"")</f>
        <v/>
      </c>
      <c r="W107" s="88" t="str">
        <f ca="1">IFERROR(INDEX('Trade Journal'!R:R,MATCH(T107,'Trade Journal'!A:A,0)),"")</f>
        <v/>
      </c>
      <c r="X107" s="88" t="str">
        <f t="shared" ca="1" si="2"/>
        <v/>
      </c>
      <c r="Y107" s="88" t="str">
        <f ca="1">IF(X107&lt;&gt;"",SUM(X$2:X107),"")</f>
        <v/>
      </c>
      <c r="Z107" s="96" t="str">
        <f ca="1">IFERROR(INDEX('Trade Journal'!O:O,MATCH(T107,'Trade Journal'!A:A,0)),"")</f>
        <v/>
      </c>
      <c r="AA107" s="96" t="str">
        <f t="array" aca="1" ref="AA107" ca="1">IF(Z107&lt;&gt;"",PRODUCT(Z$2:Z107+1)-1,"")</f>
        <v/>
      </c>
      <c r="AB107" s="96" t="str">
        <f ca="1">IF(AA107&lt;&gt;"",IF(MAX(AA$2:AA107)=AA107,1/(1+AC106)-1,(1+AA107)/(1+AA106)-1),"")</f>
        <v/>
      </c>
      <c r="AC107" s="96" t="str">
        <f t="array" aca="1" ref="AC107" ca="1">IF(AA107&lt;&gt;"",PRODUCT(AB$3:AB107+1)-1,"")</f>
        <v/>
      </c>
      <c r="AD107" s="98" t="str">
        <f ca="1">IF(AA107&lt;&gt;"",POWER((AA107-MAX(AA$2:AA107))/(1+MAX(AA$2:AA107))*100,2),"")</f>
        <v/>
      </c>
    </row>
    <row r="108" spans="20:30" x14ac:dyDescent="0.25">
      <c r="T108" t="str">
        <f t="array" aca="1" ref="T108" ca="1">IF(ROWS($2:108)&lt;=COUNT('Trade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ROWS(U$2:$U108))),"")</f>
        <v/>
      </c>
      <c r="U108" s="88" t="str">
        <f ca="1">IFERROR(INDEX('Trade Journal'!P:P,MATCH(T108,'Trade Journal'!A:A,0)),"")</f>
        <v/>
      </c>
      <c r="V108" s="88" t="str">
        <f ca="1">IFERROR(INDEX('Trade Journal'!Q:Q,MATCH(T108,'Trade Journal'!A:A,0)),"")</f>
        <v/>
      </c>
      <c r="W108" s="88" t="str">
        <f ca="1">IFERROR(INDEX('Trade Journal'!R:R,MATCH(T108,'Trade Journal'!A:A,0)),"")</f>
        <v/>
      </c>
      <c r="X108" s="88" t="str">
        <f t="shared" ca="1" si="2"/>
        <v/>
      </c>
      <c r="Y108" s="88" t="str">
        <f ca="1">IF(X108&lt;&gt;"",SUM(X$2:X108),"")</f>
        <v/>
      </c>
      <c r="Z108" s="96" t="str">
        <f ca="1">IFERROR(INDEX('Trade Journal'!O:O,MATCH(T108,'Trade Journal'!A:A,0)),"")</f>
        <v/>
      </c>
      <c r="AA108" s="96" t="str">
        <f t="array" aca="1" ref="AA108" ca="1">IF(Z108&lt;&gt;"",PRODUCT(Z$2:Z108+1)-1,"")</f>
        <v/>
      </c>
      <c r="AB108" s="96" t="str">
        <f ca="1">IF(AA108&lt;&gt;"",IF(MAX(AA$2:AA108)=AA108,1/(1+AC107)-1,(1+AA108)/(1+AA107)-1),"")</f>
        <v/>
      </c>
      <c r="AC108" s="96" t="str">
        <f t="array" aca="1" ref="AC108" ca="1">IF(AA108&lt;&gt;"",PRODUCT(AB$3:AB108+1)-1,"")</f>
        <v/>
      </c>
      <c r="AD108" s="98" t="str">
        <f ca="1">IF(AA108&lt;&gt;"",POWER((AA108-MAX(AA$2:AA108))/(1+MAX(AA$2:AA108))*100,2),"")</f>
        <v/>
      </c>
    </row>
    <row r="109" spans="20:30" x14ac:dyDescent="0.25">
      <c r="T109" t="str">
        <f t="array" aca="1" ref="T109" ca="1">IF(ROWS($2:109)&lt;=COUNT('Trade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ROWS(U$2:$U109))),"")</f>
        <v/>
      </c>
      <c r="U109" s="88" t="str">
        <f ca="1">IFERROR(INDEX('Trade Journal'!P:P,MATCH(T109,'Trade Journal'!A:A,0)),"")</f>
        <v/>
      </c>
      <c r="V109" s="88" t="str">
        <f ca="1">IFERROR(INDEX('Trade Journal'!Q:Q,MATCH(T109,'Trade Journal'!A:A,0)),"")</f>
        <v/>
      </c>
      <c r="W109" s="88" t="str">
        <f ca="1">IFERROR(INDEX('Trade Journal'!R:R,MATCH(T109,'Trade Journal'!A:A,0)),"")</f>
        <v/>
      </c>
      <c r="X109" s="88" t="str">
        <f t="shared" ca="1" si="2"/>
        <v/>
      </c>
      <c r="Y109" s="88" t="str">
        <f ca="1">IF(X109&lt;&gt;"",SUM(X$2:X109),"")</f>
        <v/>
      </c>
      <c r="Z109" s="96" t="str">
        <f ca="1">IFERROR(INDEX('Trade Journal'!O:O,MATCH(T109,'Trade Journal'!A:A,0)),"")</f>
        <v/>
      </c>
      <c r="AA109" s="96" t="str">
        <f t="array" aca="1" ref="AA109" ca="1">IF(Z109&lt;&gt;"",PRODUCT(Z$2:Z109+1)-1,"")</f>
        <v/>
      </c>
      <c r="AB109" s="96" t="str">
        <f ca="1">IF(AA109&lt;&gt;"",IF(MAX(AA$2:AA109)=AA109,1/(1+AC108)-1,(1+AA109)/(1+AA108)-1),"")</f>
        <v/>
      </c>
      <c r="AC109" s="96" t="str">
        <f t="array" aca="1" ref="AC109" ca="1">IF(AA109&lt;&gt;"",PRODUCT(AB$3:AB109+1)-1,"")</f>
        <v/>
      </c>
      <c r="AD109" s="98" t="str">
        <f ca="1">IF(AA109&lt;&gt;"",POWER((AA109-MAX(AA$2:AA109))/(1+MAX(AA$2:AA109))*100,2),"")</f>
        <v/>
      </c>
    </row>
    <row r="110" spans="20:30" x14ac:dyDescent="0.25">
      <c r="T110" t="str">
        <f t="array" aca="1" ref="T110" ca="1">IF(ROWS($2:110)&lt;=COUNT('Trade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ROWS(U$2:$U110))),"")</f>
        <v/>
      </c>
      <c r="U110" s="88" t="str">
        <f ca="1">IFERROR(INDEX('Trade Journal'!P:P,MATCH(T110,'Trade Journal'!A:A,0)),"")</f>
        <v/>
      </c>
      <c r="V110" s="88" t="str">
        <f ca="1">IFERROR(INDEX('Trade Journal'!Q:Q,MATCH(T110,'Trade Journal'!A:A,0)),"")</f>
        <v/>
      </c>
      <c r="W110" s="88" t="str">
        <f ca="1">IFERROR(INDEX('Trade Journal'!R:R,MATCH(T110,'Trade Journal'!A:A,0)),"")</f>
        <v/>
      </c>
      <c r="X110" s="88" t="str">
        <f t="shared" ca="1" si="2"/>
        <v/>
      </c>
      <c r="Y110" s="88" t="str">
        <f ca="1">IF(X110&lt;&gt;"",SUM(X$2:X110),"")</f>
        <v/>
      </c>
      <c r="Z110" s="96" t="str">
        <f ca="1">IFERROR(INDEX('Trade Journal'!O:O,MATCH(T110,'Trade Journal'!A:A,0)),"")</f>
        <v/>
      </c>
      <c r="AA110" s="96" t="str">
        <f t="array" aca="1" ref="AA110" ca="1">IF(Z110&lt;&gt;"",PRODUCT(Z$2:Z110+1)-1,"")</f>
        <v/>
      </c>
      <c r="AB110" s="96" t="str">
        <f ca="1">IF(AA110&lt;&gt;"",IF(MAX(AA$2:AA110)=AA110,1/(1+AC109)-1,(1+AA110)/(1+AA109)-1),"")</f>
        <v/>
      </c>
      <c r="AC110" s="96" t="str">
        <f t="array" aca="1" ref="AC110" ca="1">IF(AA110&lt;&gt;"",PRODUCT(AB$3:AB110+1)-1,"")</f>
        <v/>
      </c>
      <c r="AD110" s="98" t="str">
        <f ca="1">IF(AA110&lt;&gt;"",POWER((AA110-MAX(AA$2:AA110))/(1+MAX(AA$2:AA110))*100,2),"")</f>
        <v/>
      </c>
    </row>
    <row r="111" spans="20:30" x14ac:dyDescent="0.25">
      <c r="T111" t="str">
        <f t="array" aca="1" ref="T111" ca="1">IF(ROWS($2:111)&lt;=COUNT('Trade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ROWS(U$2:$U111))),"")</f>
        <v/>
      </c>
      <c r="U111" s="88" t="str">
        <f ca="1">IFERROR(INDEX('Trade Journal'!P:P,MATCH(T111,'Trade Journal'!A:A,0)),"")</f>
        <v/>
      </c>
      <c r="V111" s="88" t="str">
        <f ca="1">IFERROR(INDEX('Trade Journal'!Q:Q,MATCH(T111,'Trade Journal'!A:A,0)),"")</f>
        <v/>
      </c>
      <c r="W111" s="88" t="str">
        <f ca="1">IFERROR(INDEX('Trade Journal'!R:R,MATCH(T111,'Trade Journal'!A:A,0)),"")</f>
        <v/>
      </c>
      <c r="X111" s="88" t="str">
        <f t="shared" ca="1" si="2"/>
        <v/>
      </c>
      <c r="Y111" s="88" t="str">
        <f ca="1">IF(X111&lt;&gt;"",SUM(X$2:X111),"")</f>
        <v/>
      </c>
      <c r="Z111" s="96" t="str">
        <f ca="1">IFERROR(INDEX('Trade Journal'!O:O,MATCH(T111,'Trade Journal'!A:A,0)),"")</f>
        <v/>
      </c>
      <c r="AA111" s="96" t="str">
        <f t="array" aca="1" ref="AA111" ca="1">IF(Z111&lt;&gt;"",PRODUCT(Z$2:Z111+1)-1,"")</f>
        <v/>
      </c>
      <c r="AB111" s="96" t="str">
        <f ca="1">IF(AA111&lt;&gt;"",IF(MAX(AA$2:AA111)=AA111,1/(1+AC110)-1,(1+AA111)/(1+AA110)-1),"")</f>
        <v/>
      </c>
      <c r="AC111" s="96" t="str">
        <f t="array" aca="1" ref="AC111" ca="1">IF(AA111&lt;&gt;"",PRODUCT(AB$3:AB111+1)-1,"")</f>
        <v/>
      </c>
      <c r="AD111" s="98" t="str">
        <f ca="1">IF(AA111&lt;&gt;"",POWER((AA111-MAX(AA$2:AA111))/(1+MAX(AA$2:AA111))*100,2),"")</f>
        <v/>
      </c>
    </row>
    <row r="112" spans="20:30" x14ac:dyDescent="0.25">
      <c r="T112" t="str">
        <f t="array" aca="1" ref="T112" ca="1">IF(ROWS($2:112)&lt;=COUNT('Trade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ROWS(U$2:$U112))),"")</f>
        <v/>
      </c>
      <c r="U112" s="88" t="str">
        <f ca="1">IFERROR(INDEX('Trade Journal'!P:P,MATCH(T112,'Trade Journal'!A:A,0)),"")</f>
        <v/>
      </c>
      <c r="V112" s="88" t="str">
        <f ca="1">IFERROR(INDEX('Trade Journal'!Q:Q,MATCH(T112,'Trade Journal'!A:A,0)),"")</f>
        <v/>
      </c>
      <c r="W112" s="88" t="str">
        <f ca="1">IFERROR(INDEX('Trade Journal'!R:R,MATCH(T112,'Trade Journal'!A:A,0)),"")</f>
        <v/>
      </c>
      <c r="X112" s="88" t="str">
        <f t="shared" ca="1" si="2"/>
        <v/>
      </c>
      <c r="Y112" s="88" t="str">
        <f ca="1">IF(X112&lt;&gt;"",SUM(X$2:X112),"")</f>
        <v/>
      </c>
      <c r="Z112" s="96" t="str">
        <f ca="1">IFERROR(INDEX('Trade Journal'!O:O,MATCH(T112,'Trade Journal'!A:A,0)),"")</f>
        <v/>
      </c>
      <c r="AA112" s="96" t="str">
        <f t="array" aca="1" ref="AA112" ca="1">IF(Z112&lt;&gt;"",PRODUCT(Z$2:Z112+1)-1,"")</f>
        <v/>
      </c>
      <c r="AB112" s="96" t="str">
        <f ca="1">IF(AA112&lt;&gt;"",IF(MAX(AA$2:AA112)=AA112,1/(1+AC111)-1,(1+AA112)/(1+AA111)-1),"")</f>
        <v/>
      </c>
      <c r="AC112" s="96" t="str">
        <f t="array" aca="1" ref="AC112" ca="1">IF(AA112&lt;&gt;"",PRODUCT(AB$3:AB112+1)-1,"")</f>
        <v/>
      </c>
      <c r="AD112" s="98" t="str">
        <f ca="1">IF(AA112&lt;&gt;"",POWER((AA112-MAX(AA$2:AA112))/(1+MAX(AA$2:AA112))*100,2),"")</f>
        <v/>
      </c>
    </row>
    <row r="113" spans="20:30" x14ac:dyDescent="0.25">
      <c r="T113" t="str">
        <f t="array" aca="1" ref="T113" ca="1">IF(ROWS($2:113)&lt;=COUNT('Trade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ROWS(U$2:$U113))),"")</f>
        <v/>
      </c>
      <c r="U113" s="88" t="str">
        <f ca="1">IFERROR(INDEX('Trade Journal'!P:P,MATCH(T113,'Trade Journal'!A:A,0)),"")</f>
        <v/>
      </c>
      <c r="V113" s="88" t="str">
        <f ca="1">IFERROR(INDEX('Trade Journal'!Q:Q,MATCH(T113,'Trade Journal'!A:A,0)),"")</f>
        <v/>
      </c>
      <c r="W113" s="88" t="str">
        <f ca="1">IFERROR(INDEX('Trade Journal'!R:R,MATCH(T113,'Trade Journal'!A:A,0)),"")</f>
        <v/>
      </c>
      <c r="X113" s="88" t="str">
        <f t="shared" ca="1" si="2"/>
        <v/>
      </c>
      <c r="Y113" s="88" t="str">
        <f ca="1">IF(X113&lt;&gt;"",SUM(X$2:X113),"")</f>
        <v/>
      </c>
      <c r="Z113" s="96" t="str">
        <f ca="1">IFERROR(INDEX('Trade Journal'!O:O,MATCH(T113,'Trade Journal'!A:A,0)),"")</f>
        <v/>
      </c>
      <c r="AA113" s="96" t="str">
        <f t="array" aca="1" ref="AA113" ca="1">IF(Z113&lt;&gt;"",PRODUCT(Z$2:Z113+1)-1,"")</f>
        <v/>
      </c>
      <c r="AB113" s="96" t="str">
        <f ca="1">IF(AA113&lt;&gt;"",IF(MAX(AA$2:AA113)=AA113,1/(1+AC112)-1,(1+AA113)/(1+AA112)-1),"")</f>
        <v/>
      </c>
      <c r="AC113" s="96" t="str">
        <f t="array" aca="1" ref="AC113" ca="1">IF(AA113&lt;&gt;"",PRODUCT(AB$3:AB113+1)-1,"")</f>
        <v/>
      </c>
      <c r="AD113" s="98" t="str">
        <f ca="1">IF(AA113&lt;&gt;"",POWER((AA113-MAX(AA$2:AA113))/(1+MAX(AA$2:AA113))*100,2),"")</f>
        <v/>
      </c>
    </row>
    <row r="114" spans="20:30" x14ac:dyDescent="0.25">
      <c r="T114" t="str">
        <f t="array" aca="1" ref="T114" ca="1">IF(ROWS($2:114)&lt;=COUNT('Trade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ROWS(U$2:$U114))),"")</f>
        <v/>
      </c>
      <c r="U114" s="88" t="str">
        <f ca="1">IFERROR(INDEX('Trade Journal'!P:P,MATCH(T114,'Trade Journal'!A:A,0)),"")</f>
        <v/>
      </c>
      <c r="V114" s="88" t="str">
        <f ca="1">IFERROR(INDEX('Trade Journal'!Q:Q,MATCH(T114,'Trade Journal'!A:A,0)),"")</f>
        <v/>
      </c>
      <c r="W114" s="88" t="str">
        <f ca="1">IFERROR(INDEX('Trade Journal'!R:R,MATCH(T114,'Trade Journal'!A:A,0)),"")</f>
        <v/>
      </c>
      <c r="X114" s="88" t="str">
        <f t="shared" ca="1" si="2"/>
        <v/>
      </c>
      <c r="Y114" s="88" t="str">
        <f ca="1">IF(X114&lt;&gt;"",SUM(X$2:X114),"")</f>
        <v/>
      </c>
      <c r="Z114" s="96" t="str">
        <f ca="1">IFERROR(INDEX('Trade Journal'!O:O,MATCH(T114,'Trade Journal'!A:A,0)),"")</f>
        <v/>
      </c>
      <c r="AA114" s="96" t="str">
        <f t="array" aca="1" ref="AA114" ca="1">IF(Z114&lt;&gt;"",PRODUCT(Z$2:Z114+1)-1,"")</f>
        <v/>
      </c>
      <c r="AB114" s="96" t="str">
        <f ca="1">IF(AA114&lt;&gt;"",IF(MAX(AA$2:AA114)=AA114,1/(1+AC113)-1,(1+AA114)/(1+AA113)-1),"")</f>
        <v/>
      </c>
      <c r="AC114" s="96" t="str">
        <f t="array" aca="1" ref="AC114" ca="1">IF(AA114&lt;&gt;"",PRODUCT(AB$3:AB114+1)-1,"")</f>
        <v/>
      </c>
      <c r="AD114" s="98" t="str">
        <f ca="1">IF(AA114&lt;&gt;"",POWER((AA114-MAX(AA$2:AA114))/(1+MAX(AA$2:AA114))*100,2),"")</f>
        <v/>
      </c>
    </row>
    <row r="115" spans="20:30" x14ac:dyDescent="0.25">
      <c r="T115" t="str">
        <f t="array" aca="1" ref="T115" ca="1">IF(ROWS($2:115)&lt;=COUNT('Trade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ROWS(U$2:$U115))),"")</f>
        <v/>
      </c>
      <c r="U115" s="88" t="str">
        <f ca="1">IFERROR(INDEX('Trade Journal'!P:P,MATCH(T115,'Trade Journal'!A:A,0)),"")</f>
        <v/>
      </c>
      <c r="V115" s="88" t="str">
        <f ca="1">IFERROR(INDEX('Trade Journal'!Q:Q,MATCH(T115,'Trade Journal'!A:A,0)),"")</f>
        <v/>
      </c>
      <c r="W115" s="88" t="str">
        <f ca="1">IFERROR(INDEX('Trade Journal'!R:R,MATCH(T115,'Trade Journal'!A:A,0)),"")</f>
        <v/>
      </c>
      <c r="X115" s="88" t="str">
        <f t="shared" ca="1" si="2"/>
        <v/>
      </c>
      <c r="Y115" s="88" t="str">
        <f ca="1">IF(X115&lt;&gt;"",SUM(X$2:X115),"")</f>
        <v/>
      </c>
      <c r="Z115" s="96" t="str">
        <f ca="1">IFERROR(INDEX('Trade Journal'!O:O,MATCH(T115,'Trade Journal'!A:A,0)),"")</f>
        <v/>
      </c>
      <c r="AA115" s="96" t="str">
        <f t="array" aca="1" ref="AA115" ca="1">IF(Z115&lt;&gt;"",PRODUCT(Z$2:Z115+1)-1,"")</f>
        <v/>
      </c>
      <c r="AB115" s="96" t="str">
        <f ca="1">IF(AA115&lt;&gt;"",IF(MAX(AA$2:AA115)=AA115,1/(1+AC114)-1,(1+AA115)/(1+AA114)-1),"")</f>
        <v/>
      </c>
      <c r="AC115" s="96" t="str">
        <f t="array" aca="1" ref="AC115" ca="1">IF(AA115&lt;&gt;"",PRODUCT(AB$3:AB115+1)-1,"")</f>
        <v/>
      </c>
      <c r="AD115" s="98" t="str">
        <f ca="1">IF(AA115&lt;&gt;"",POWER((AA115-MAX(AA$2:AA115))/(1+MAX(AA$2:AA115))*100,2),"")</f>
        <v/>
      </c>
    </row>
    <row r="116" spans="20:30" x14ac:dyDescent="0.25">
      <c r="T116" t="str">
        <f t="array" aca="1" ref="T116" ca="1">IF(ROWS($2:116)&lt;=COUNT('Trade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ROWS(U$2:$U116))),"")</f>
        <v/>
      </c>
      <c r="U116" s="88" t="str">
        <f ca="1">IFERROR(INDEX('Trade Journal'!P:P,MATCH(T116,'Trade Journal'!A:A,0)),"")</f>
        <v/>
      </c>
      <c r="V116" s="88" t="str">
        <f ca="1">IFERROR(INDEX('Trade Journal'!Q:Q,MATCH(T116,'Trade Journal'!A:A,0)),"")</f>
        <v/>
      </c>
      <c r="W116" s="88" t="str">
        <f ca="1">IFERROR(INDEX('Trade Journal'!R:R,MATCH(T116,'Trade Journal'!A:A,0)),"")</f>
        <v/>
      </c>
      <c r="X116" s="88" t="str">
        <f t="shared" ca="1" si="2"/>
        <v/>
      </c>
      <c r="Y116" s="88" t="str">
        <f ca="1">IF(X116&lt;&gt;"",SUM(X$2:X116),"")</f>
        <v/>
      </c>
      <c r="Z116" s="96" t="str">
        <f ca="1">IFERROR(INDEX('Trade Journal'!O:O,MATCH(T116,'Trade Journal'!A:A,0)),"")</f>
        <v/>
      </c>
      <c r="AA116" s="96" t="str">
        <f t="array" aca="1" ref="AA116" ca="1">IF(Z116&lt;&gt;"",PRODUCT(Z$2:Z116+1)-1,"")</f>
        <v/>
      </c>
      <c r="AB116" s="96" t="str">
        <f ca="1">IF(AA116&lt;&gt;"",IF(MAX(AA$2:AA116)=AA116,1/(1+AC115)-1,(1+AA116)/(1+AA115)-1),"")</f>
        <v/>
      </c>
      <c r="AC116" s="96" t="str">
        <f t="array" aca="1" ref="AC116" ca="1">IF(AA116&lt;&gt;"",PRODUCT(AB$3:AB116+1)-1,"")</f>
        <v/>
      </c>
      <c r="AD116" s="98" t="str">
        <f ca="1">IF(AA116&lt;&gt;"",POWER((AA116-MAX(AA$2:AA116))/(1+MAX(AA$2:AA116))*100,2),"")</f>
        <v/>
      </c>
    </row>
    <row r="117" spans="20:30" x14ac:dyDescent="0.25">
      <c r="T117" t="str">
        <f t="array" aca="1" ref="T117" ca="1">IF(ROWS($2:117)&lt;=COUNT('Trade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ROWS(U$2:$U117))),"")</f>
        <v/>
      </c>
      <c r="U117" s="88" t="str">
        <f ca="1">IFERROR(INDEX('Trade Journal'!P:P,MATCH(T117,'Trade Journal'!A:A,0)),"")</f>
        <v/>
      </c>
      <c r="V117" s="88" t="str">
        <f ca="1">IFERROR(INDEX('Trade Journal'!Q:Q,MATCH(T117,'Trade Journal'!A:A,0)),"")</f>
        <v/>
      </c>
      <c r="W117" s="88" t="str">
        <f ca="1">IFERROR(INDEX('Trade Journal'!R:R,MATCH(T117,'Trade Journal'!A:A,0)),"")</f>
        <v/>
      </c>
      <c r="X117" s="88" t="str">
        <f t="shared" ca="1" si="2"/>
        <v/>
      </c>
      <c r="Y117" s="88" t="str">
        <f ca="1">IF(X117&lt;&gt;"",SUM(X$2:X117),"")</f>
        <v/>
      </c>
      <c r="Z117" s="96" t="str">
        <f ca="1">IFERROR(INDEX('Trade Journal'!O:O,MATCH(T117,'Trade Journal'!A:A,0)),"")</f>
        <v/>
      </c>
      <c r="AA117" s="96" t="str">
        <f t="array" aca="1" ref="AA117" ca="1">IF(Z117&lt;&gt;"",PRODUCT(Z$2:Z117+1)-1,"")</f>
        <v/>
      </c>
      <c r="AB117" s="96" t="str">
        <f ca="1">IF(AA117&lt;&gt;"",IF(MAX(AA$2:AA117)=AA117,1/(1+AC116)-1,(1+AA117)/(1+AA116)-1),"")</f>
        <v/>
      </c>
      <c r="AC117" s="96" t="str">
        <f t="array" aca="1" ref="AC117" ca="1">IF(AA117&lt;&gt;"",PRODUCT(AB$3:AB117+1)-1,"")</f>
        <v/>
      </c>
      <c r="AD117" s="98" t="str">
        <f ca="1">IF(AA117&lt;&gt;"",POWER((AA117-MAX(AA$2:AA117))/(1+MAX(AA$2:AA117))*100,2),"")</f>
        <v/>
      </c>
    </row>
    <row r="118" spans="20:30" x14ac:dyDescent="0.25">
      <c r="T118" t="str">
        <f t="array" aca="1" ref="T118" ca="1">IF(ROWS($2:118)&lt;=COUNT('Trade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ROWS(U$2:$U118))),"")</f>
        <v/>
      </c>
      <c r="U118" s="88" t="str">
        <f ca="1">IFERROR(INDEX('Trade Journal'!P:P,MATCH(T118,'Trade Journal'!A:A,0)),"")</f>
        <v/>
      </c>
      <c r="V118" s="88" t="str">
        <f ca="1">IFERROR(INDEX('Trade Journal'!Q:Q,MATCH(T118,'Trade Journal'!A:A,0)),"")</f>
        <v/>
      </c>
      <c r="W118" s="88" t="str">
        <f ca="1">IFERROR(INDEX('Trade Journal'!R:R,MATCH(T118,'Trade Journal'!A:A,0)),"")</f>
        <v/>
      </c>
      <c r="X118" s="88" t="str">
        <f t="shared" ca="1" si="2"/>
        <v/>
      </c>
      <c r="Y118" s="88" t="str">
        <f ca="1">IF(X118&lt;&gt;"",SUM(X$2:X118),"")</f>
        <v/>
      </c>
      <c r="Z118" s="96" t="str">
        <f ca="1">IFERROR(INDEX('Trade Journal'!O:O,MATCH(T118,'Trade Journal'!A:A,0)),"")</f>
        <v/>
      </c>
      <c r="AA118" s="96" t="str">
        <f t="array" aca="1" ref="AA118" ca="1">IF(Z118&lt;&gt;"",PRODUCT(Z$2:Z118+1)-1,"")</f>
        <v/>
      </c>
      <c r="AB118" s="96" t="str">
        <f ca="1">IF(AA118&lt;&gt;"",IF(MAX(AA$2:AA118)=AA118,1/(1+AC117)-1,(1+AA118)/(1+AA117)-1),"")</f>
        <v/>
      </c>
      <c r="AC118" s="96" t="str">
        <f t="array" aca="1" ref="AC118" ca="1">IF(AA118&lt;&gt;"",PRODUCT(AB$3:AB118+1)-1,"")</f>
        <v/>
      </c>
      <c r="AD118" s="98" t="str">
        <f ca="1">IF(AA118&lt;&gt;"",POWER((AA118-MAX(AA$2:AA118))/(1+MAX(AA$2:AA118))*100,2),"")</f>
        <v/>
      </c>
    </row>
    <row r="119" spans="20:30" x14ac:dyDescent="0.25">
      <c r="T119" t="str">
        <f t="array" aca="1" ref="T119" ca="1">IF(ROWS($2:119)&lt;=COUNT('Trade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ROWS(U$2:$U119))),"")</f>
        <v/>
      </c>
      <c r="U119" s="88" t="str">
        <f ca="1">IFERROR(INDEX('Trade Journal'!P:P,MATCH(T119,'Trade Journal'!A:A,0)),"")</f>
        <v/>
      </c>
      <c r="V119" s="88" t="str">
        <f ca="1">IFERROR(INDEX('Trade Journal'!Q:Q,MATCH(T119,'Trade Journal'!A:A,0)),"")</f>
        <v/>
      </c>
      <c r="W119" s="88" t="str">
        <f ca="1">IFERROR(INDEX('Trade Journal'!R:R,MATCH(T119,'Trade Journal'!A:A,0)),"")</f>
        <v/>
      </c>
      <c r="X119" s="88" t="str">
        <f t="shared" ca="1" si="2"/>
        <v/>
      </c>
      <c r="Y119" s="88" t="str">
        <f ca="1">IF(X119&lt;&gt;"",SUM(X$2:X119),"")</f>
        <v/>
      </c>
      <c r="Z119" s="96" t="str">
        <f ca="1">IFERROR(INDEX('Trade Journal'!O:O,MATCH(T119,'Trade Journal'!A:A,0)),"")</f>
        <v/>
      </c>
      <c r="AA119" s="96" t="str">
        <f t="array" aca="1" ref="AA119" ca="1">IF(Z119&lt;&gt;"",PRODUCT(Z$2:Z119+1)-1,"")</f>
        <v/>
      </c>
      <c r="AB119" s="96" t="str">
        <f ca="1">IF(AA119&lt;&gt;"",IF(MAX(AA$2:AA119)=AA119,1/(1+AC118)-1,(1+AA119)/(1+AA118)-1),"")</f>
        <v/>
      </c>
      <c r="AC119" s="96" t="str">
        <f t="array" aca="1" ref="AC119" ca="1">IF(AA119&lt;&gt;"",PRODUCT(AB$3:AB119+1)-1,"")</f>
        <v/>
      </c>
      <c r="AD119" s="98" t="str">
        <f ca="1">IF(AA119&lt;&gt;"",POWER((AA119-MAX(AA$2:AA119))/(1+MAX(AA$2:AA119))*100,2),"")</f>
        <v/>
      </c>
    </row>
    <row r="120" spans="20:30" x14ac:dyDescent="0.25">
      <c r="T120" t="str">
        <f t="array" aca="1" ref="T120" ca="1">IF(ROWS($2:120)&lt;=COUNT('Trade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ROWS(U$2:$U120))),"")</f>
        <v/>
      </c>
      <c r="U120" s="88" t="str">
        <f ca="1">IFERROR(INDEX('Trade Journal'!P:P,MATCH(T120,'Trade Journal'!A:A,0)),"")</f>
        <v/>
      </c>
      <c r="V120" s="88" t="str">
        <f ca="1">IFERROR(INDEX('Trade Journal'!Q:Q,MATCH(T120,'Trade Journal'!A:A,0)),"")</f>
        <v/>
      </c>
      <c r="W120" s="88" t="str">
        <f ca="1">IFERROR(INDEX('Trade Journal'!R:R,MATCH(T120,'Trade Journal'!A:A,0)),"")</f>
        <v/>
      </c>
      <c r="X120" s="88" t="str">
        <f t="shared" ca="1" si="2"/>
        <v/>
      </c>
      <c r="Y120" s="88" t="str">
        <f ca="1">IF(X120&lt;&gt;"",SUM(X$2:X120),"")</f>
        <v/>
      </c>
      <c r="Z120" s="96" t="str">
        <f ca="1">IFERROR(INDEX('Trade Journal'!O:O,MATCH(T120,'Trade Journal'!A:A,0)),"")</f>
        <v/>
      </c>
      <c r="AA120" s="96" t="str">
        <f t="array" aca="1" ref="AA120" ca="1">IF(Z120&lt;&gt;"",PRODUCT(Z$2:Z120+1)-1,"")</f>
        <v/>
      </c>
      <c r="AB120" s="96" t="str">
        <f ca="1">IF(AA120&lt;&gt;"",IF(MAX(AA$2:AA120)=AA120,1/(1+AC119)-1,(1+AA120)/(1+AA119)-1),"")</f>
        <v/>
      </c>
      <c r="AC120" s="96" t="str">
        <f t="array" aca="1" ref="AC120" ca="1">IF(AA120&lt;&gt;"",PRODUCT(AB$3:AB120+1)-1,"")</f>
        <v/>
      </c>
      <c r="AD120" s="98" t="str">
        <f ca="1">IF(AA120&lt;&gt;"",POWER((AA120-MAX(AA$2:AA120))/(1+MAX(AA$2:AA120))*100,2),"")</f>
        <v/>
      </c>
    </row>
    <row r="121" spans="20:30" x14ac:dyDescent="0.25">
      <c r="T121" t="str">
        <f t="array" aca="1" ref="T121" ca="1">IF(ROWS($2:121)&lt;=COUNT('Trade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ROWS(U$2:$U121))),"")</f>
        <v/>
      </c>
      <c r="U121" s="88" t="str">
        <f ca="1">IFERROR(INDEX('Trade Journal'!P:P,MATCH(T121,'Trade Journal'!A:A,0)),"")</f>
        <v/>
      </c>
      <c r="V121" s="88" t="str">
        <f ca="1">IFERROR(INDEX('Trade Journal'!Q:Q,MATCH(T121,'Trade Journal'!A:A,0)),"")</f>
        <v/>
      </c>
      <c r="W121" s="88" t="str">
        <f ca="1">IFERROR(INDEX('Trade Journal'!R:R,MATCH(T121,'Trade Journal'!A:A,0)),"")</f>
        <v/>
      </c>
      <c r="X121" s="88" t="str">
        <f t="shared" ca="1" si="2"/>
        <v/>
      </c>
      <c r="Y121" s="88" t="str">
        <f ca="1">IF(X121&lt;&gt;"",SUM(X$2:X121),"")</f>
        <v/>
      </c>
      <c r="Z121" s="96" t="str">
        <f ca="1">IFERROR(INDEX('Trade Journal'!O:O,MATCH(T121,'Trade Journal'!A:A,0)),"")</f>
        <v/>
      </c>
      <c r="AA121" s="96" t="str">
        <f t="array" aca="1" ref="AA121" ca="1">IF(Z121&lt;&gt;"",PRODUCT(Z$2:Z121+1)-1,"")</f>
        <v/>
      </c>
      <c r="AB121" s="96" t="str">
        <f ca="1">IF(AA121&lt;&gt;"",IF(MAX(AA$2:AA121)=AA121,1/(1+AC120)-1,(1+AA121)/(1+AA120)-1),"")</f>
        <v/>
      </c>
      <c r="AC121" s="96" t="str">
        <f t="array" aca="1" ref="AC121" ca="1">IF(AA121&lt;&gt;"",PRODUCT(AB$3:AB121+1)-1,"")</f>
        <v/>
      </c>
      <c r="AD121" s="98" t="str">
        <f ca="1">IF(AA121&lt;&gt;"",POWER((AA121-MAX(AA$2:AA121))/(1+MAX(AA$2:AA121))*100,2),"")</f>
        <v/>
      </c>
    </row>
    <row r="122" spans="20:30" x14ac:dyDescent="0.25">
      <c r="T122" t="str">
        <f t="array" aca="1" ref="T122" ca="1">IF(ROWS($2:122)&lt;=COUNT('Trade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ROWS(U$2:$U122))),"")</f>
        <v/>
      </c>
      <c r="U122" s="88" t="str">
        <f ca="1">IFERROR(INDEX('Trade Journal'!P:P,MATCH(T122,'Trade Journal'!A:A,0)),"")</f>
        <v/>
      </c>
      <c r="V122" s="88" t="str">
        <f ca="1">IFERROR(INDEX('Trade Journal'!Q:Q,MATCH(T122,'Trade Journal'!A:A,0)),"")</f>
        <v/>
      </c>
      <c r="W122" s="88" t="str">
        <f ca="1">IFERROR(INDEX('Trade Journal'!R:R,MATCH(T122,'Trade Journal'!A:A,0)),"")</f>
        <v/>
      </c>
      <c r="X122" s="88" t="str">
        <f t="shared" ca="1" si="2"/>
        <v/>
      </c>
      <c r="Y122" s="88" t="str">
        <f ca="1">IF(X122&lt;&gt;"",SUM(X$2:X122),"")</f>
        <v/>
      </c>
      <c r="Z122" s="96" t="str">
        <f ca="1">IFERROR(INDEX('Trade Journal'!O:O,MATCH(T122,'Trade Journal'!A:A,0)),"")</f>
        <v/>
      </c>
      <c r="AA122" s="96" t="str">
        <f t="array" aca="1" ref="AA122" ca="1">IF(Z122&lt;&gt;"",PRODUCT(Z$2:Z122+1)-1,"")</f>
        <v/>
      </c>
      <c r="AB122" s="96" t="str">
        <f ca="1">IF(AA122&lt;&gt;"",IF(MAX(AA$2:AA122)=AA122,1/(1+AC121)-1,(1+AA122)/(1+AA121)-1),"")</f>
        <v/>
      </c>
      <c r="AC122" s="96" t="str">
        <f t="array" aca="1" ref="AC122" ca="1">IF(AA122&lt;&gt;"",PRODUCT(AB$3:AB122+1)-1,"")</f>
        <v/>
      </c>
      <c r="AD122" s="98" t="str">
        <f ca="1">IF(AA122&lt;&gt;"",POWER((AA122-MAX(AA$2:AA122))/(1+MAX(AA$2:AA122))*100,2),"")</f>
        <v/>
      </c>
    </row>
    <row r="123" spans="20:30" x14ac:dyDescent="0.25">
      <c r="T123" t="str">
        <f t="array" aca="1" ref="T123" ca="1">IF(ROWS($2:123)&lt;=COUNT('Trade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ROWS(U$2:$U123))),"")</f>
        <v/>
      </c>
      <c r="U123" s="88" t="str">
        <f ca="1">IFERROR(INDEX('Trade Journal'!P:P,MATCH(T123,'Trade Journal'!A:A,0)),"")</f>
        <v/>
      </c>
      <c r="V123" s="88" t="str">
        <f ca="1">IFERROR(INDEX('Trade Journal'!Q:Q,MATCH(T123,'Trade Journal'!A:A,0)),"")</f>
        <v/>
      </c>
      <c r="W123" s="88" t="str">
        <f ca="1">IFERROR(INDEX('Trade Journal'!R:R,MATCH(T123,'Trade Journal'!A:A,0)),"")</f>
        <v/>
      </c>
      <c r="X123" s="88" t="str">
        <f t="shared" ca="1" si="2"/>
        <v/>
      </c>
      <c r="Y123" s="88" t="str">
        <f ca="1">IF(X123&lt;&gt;"",SUM(X$2:X123),"")</f>
        <v/>
      </c>
      <c r="Z123" s="96" t="str">
        <f ca="1">IFERROR(INDEX('Trade Journal'!O:O,MATCH(T123,'Trade Journal'!A:A,0)),"")</f>
        <v/>
      </c>
      <c r="AA123" s="96" t="str">
        <f t="array" aca="1" ref="AA123" ca="1">IF(Z123&lt;&gt;"",PRODUCT(Z$2:Z123+1)-1,"")</f>
        <v/>
      </c>
      <c r="AB123" s="96" t="str">
        <f ca="1">IF(AA123&lt;&gt;"",IF(MAX(AA$2:AA123)=AA123,1/(1+AC122)-1,(1+AA123)/(1+AA122)-1),"")</f>
        <v/>
      </c>
      <c r="AC123" s="96" t="str">
        <f t="array" aca="1" ref="AC123" ca="1">IF(AA123&lt;&gt;"",PRODUCT(AB$3:AB123+1)-1,"")</f>
        <v/>
      </c>
      <c r="AD123" s="98" t="str">
        <f ca="1">IF(AA123&lt;&gt;"",POWER((AA123-MAX(AA$2:AA123))/(1+MAX(AA$2:AA123))*100,2),"")</f>
        <v/>
      </c>
    </row>
    <row r="124" spans="20:30" x14ac:dyDescent="0.25">
      <c r="T124" t="str">
        <f t="array" aca="1" ref="T124" ca="1">IF(ROWS($2:124)&lt;=COUNT('Trade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ROWS(U$2:$U124))),"")</f>
        <v/>
      </c>
      <c r="U124" s="88" t="str">
        <f ca="1">IFERROR(INDEX('Trade Journal'!P:P,MATCH(T124,'Trade Journal'!A:A,0)),"")</f>
        <v/>
      </c>
      <c r="V124" s="88" t="str">
        <f ca="1">IFERROR(INDEX('Trade Journal'!Q:Q,MATCH(T124,'Trade Journal'!A:A,0)),"")</f>
        <v/>
      </c>
      <c r="W124" s="88" t="str">
        <f ca="1">IFERROR(INDEX('Trade Journal'!R:R,MATCH(T124,'Trade Journal'!A:A,0)),"")</f>
        <v/>
      </c>
      <c r="X124" s="88" t="str">
        <f t="shared" ca="1" si="2"/>
        <v/>
      </c>
      <c r="Y124" s="88" t="str">
        <f ca="1">IF(X124&lt;&gt;"",SUM(X$2:X124),"")</f>
        <v/>
      </c>
      <c r="Z124" s="96" t="str">
        <f ca="1">IFERROR(INDEX('Trade Journal'!O:O,MATCH(T124,'Trade Journal'!A:A,0)),"")</f>
        <v/>
      </c>
      <c r="AA124" s="96" t="str">
        <f t="array" aca="1" ref="AA124" ca="1">IF(Z124&lt;&gt;"",PRODUCT(Z$2:Z124+1)-1,"")</f>
        <v/>
      </c>
      <c r="AB124" s="96" t="str">
        <f ca="1">IF(AA124&lt;&gt;"",IF(MAX(AA$2:AA124)=AA124,1/(1+AC123)-1,(1+AA124)/(1+AA123)-1),"")</f>
        <v/>
      </c>
      <c r="AC124" s="96" t="str">
        <f t="array" aca="1" ref="AC124" ca="1">IF(AA124&lt;&gt;"",PRODUCT(AB$3:AB124+1)-1,"")</f>
        <v/>
      </c>
      <c r="AD124" s="98" t="str">
        <f ca="1">IF(AA124&lt;&gt;"",POWER((AA124-MAX(AA$2:AA124))/(1+MAX(AA$2:AA124))*100,2),"")</f>
        <v/>
      </c>
    </row>
    <row r="125" spans="20:30" x14ac:dyDescent="0.25">
      <c r="T125" t="str">
        <f t="array" aca="1" ref="T125" ca="1">IF(ROWS($2:125)&lt;=COUNT('Trade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ROWS(U$2:$U125))),"")</f>
        <v/>
      </c>
      <c r="U125" s="88" t="str">
        <f ca="1">IFERROR(INDEX('Trade Journal'!P:P,MATCH(T125,'Trade Journal'!A:A,0)),"")</f>
        <v/>
      </c>
      <c r="V125" s="88" t="str">
        <f ca="1">IFERROR(INDEX('Trade Journal'!Q:Q,MATCH(T125,'Trade Journal'!A:A,0)),"")</f>
        <v/>
      </c>
      <c r="W125" s="88" t="str">
        <f ca="1">IFERROR(INDEX('Trade Journal'!R:R,MATCH(T125,'Trade Journal'!A:A,0)),"")</f>
        <v/>
      </c>
      <c r="X125" s="88" t="str">
        <f t="shared" ca="1" si="2"/>
        <v/>
      </c>
      <c r="Y125" s="88" t="str">
        <f ca="1">IF(X125&lt;&gt;"",SUM(X$2:X125),"")</f>
        <v/>
      </c>
      <c r="Z125" s="96" t="str">
        <f ca="1">IFERROR(INDEX('Trade Journal'!O:O,MATCH(T125,'Trade Journal'!A:A,0)),"")</f>
        <v/>
      </c>
      <c r="AA125" s="96" t="str">
        <f t="array" aca="1" ref="AA125" ca="1">IF(Z125&lt;&gt;"",PRODUCT(Z$2:Z125+1)-1,"")</f>
        <v/>
      </c>
      <c r="AB125" s="96" t="str">
        <f ca="1">IF(AA125&lt;&gt;"",IF(MAX(AA$2:AA125)=AA125,1/(1+AC124)-1,(1+AA125)/(1+AA124)-1),"")</f>
        <v/>
      </c>
      <c r="AC125" s="96" t="str">
        <f t="array" aca="1" ref="AC125" ca="1">IF(AA125&lt;&gt;"",PRODUCT(AB$3:AB125+1)-1,"")</f>
        <v/>
      </c>
      <c r="AD125" s="98" t="str">
        <f ca="1">IF(AA125&lt;&gt;"",POWER((AA125-MAX(AA$2:AA125))/(1+MAX(AA$2:AA125))*100,2),"")</f>
        <v/>
      </c>
    </row>
    <row r="126" spans="20:30" x14ac:dyDescent="0.25">
      <c r="T126" t="str">
        <f t="array" aca="1" ref="T126" ca="1">IF(ROWS($2:126)&lt;=COUNT('Trade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ROWS(U$2:$U126))),"")</f>
        <v/>
      </c>
      <c r="U126" s="88" t="str">
        <f ca="1">IFERROR(INDEX('Trade Journal'!P:P,MATCH(T126,'Trade Journal'!A:A,0)),"")</f>
        <v/>
      </c>
      <c r="V126" s="88" t="str">
        <f ca="1">IFERROR(INDEX('Trade Journal'!Q:Q,MATCH(T126,'Trade Journal'!A:A,0)),"")</f>
        <v/>
      </c>
      <c r="W126" s="88" t="str">
        <f ca="1">IFERROR(INDEX('Trade Journal'!R:R,MATCH(T126,'Trade Journal'!A:A,0)),"")</f>
        <v/>
      </c>
      <c r="X126" s="88" t="str">
        <f t="shared" ca="1" si="2"/>
        <v/>
      </c>
      <c r="Y126" s="88" t="str">
        <f ca="1">IF(X126&lt;&gt;"",SUM(X$2:X126),"")</f>
        <v/>
      </c>
      <c r="Z126" s="96" t="str">
        <f ca="1">IFERROR(INDEX('Trade Journal'!O:O,MATCH(T126,'Trade Journal'!A:A,0)),"")</f>
        <v/>
      </c>
      <c r="AA126" s="96" t="str">
        <f t="array" aca="1" ref="AA126" ca="1">IF(Z126&lt;&gt;"",PRODUCT(Z$2:Z126+1)-1,"")</f>
        <v/>
      </c>
      <c r="AB126" s="96" t="str">
        <f ca="1">IF(AA126&lt;&gt;"",IF(MAX(AA$2:AA126)=AA126,1/(1+AC125)-1,(1+AA126)/(1+AA125)-1),"")</f>
        <v/>
      </c>
      <c r="AC126" s="96" t="str">
        <f t="array" aca="1" ref="AC126" ca="1">IF(AA126&lt;&gt;"",PRODUCT(AB$3:AB126+1)-1,"")</f>
        <v/>
      </c>
      <c r="AD126" s="98" t="str">
        <f ca="1">IF(AA126&lt;&gt;"",POWER((AA126-MAX(AA$2:AA126))/(1+MAX(AA$2:AA126))*100,2),"")</f>
        <v/>
      </c>
    </row>
    <row r="127" spans="20:30" x14ac:dyDescent="0.25">
      <c r="T127" t="str">
        <f t="array" aca="1" ref="T127" ca="1">IF(ROWS($2:127)&lt;=COUNT('Trade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ROWS(U$2:$U127))),"")</f>
        <v/>
      </c>
      <c r="U127" s="88" t="str">
        <f ca="1">IFERROR(INDEX('Trade Journal'!P:P,MATCH(T127,'Trade Journal'!A:A,0)),"")</f>
        <v/>
      </c>
      <c r="V127" s="88" t="str">
        <f ca="1">IFERROR(INDEX('Trade Journal'!Q:Q,MATCH(T127,'Trade Journal'!A:A,0)),"")</f>
        <v/>
      </c>
      <c r="W127" s="88" t="str">
        <f ca="1">IFERROR(INDEX('Trade Journal'!R:R,MATCH(T127,'Trade Journal'!A:A,0)),"")</f>
        <v/>
      </c>
      <c r="X127" s="88" t="str">
        <f t="shared" ca="1" si="2"/>
        <v/>
      </c>
      <c r="Y127" s="88" t="str">
        <f ca="1">IF(X127&lt;&gt;"",SUM(X$2:X127),"")</f>
        <v/>
      </c>
      <c r="Z127" s="96" t="str">
        <f ca="1">IFERROR(INDEX('Trade Journal'!O:O,MATCH(T127,'Trade Journal'!A:A,0)),"")</f>
        <v/>
      </c>
      <c r="AA127" s="96" t="str">
        <f t="array" aca="1" ref="AA127" ca="1">IF(Z127&lt;&gt;"",PRODUCT(Z$2:Z127+1)-1,"")</f>
        <v/>
      </c>
      <c r="AB127" s="96" t="str">
        <f ca="1">IF(AA127&lt;&gt;"",IF(MAX(AA$2:AA127)=AA127,1/(1+AC126)-1,(1+AA127)/(1+AA126)-1),"")</f>
        <v/>
      </c>
      <c r="AC127" s="96" t="str">
        <f t="array" aca="1" ref="AC127" ca="1">IF(AA127&lt;&gt;"",PRODUCT(AB$3:AB127+1)-1,"")</f>
        <v/>
      </c>
      <c r="AD127" s="98" t="str">
        <f ca="1">IF(AA127&lt;&gt;"",POWER((AA127-MAX(AA$2:AA127))/(1+MAX(AA$2:AA127))*100,2),"")</f>
        <v/>
      </c>
    </row>
    <row r="128" spans="20:30" x14ac:dyDescent="0.25">
      <c r="T128" t="str">
        <f t="array" aca="1" ref="T128" ca="1">IF(ROWS($2:128)&lt;=COUNT('Trade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ROWS(U$2:$U128))),"")</f>
        <v/>
      </c>
      <c r="U128" s="88" t="str">
        <f ca="1">IFERROR(INDEX('Trade Journal'!P:P,MATCH(T128,'Trade Journal'!A:A,0)),"")</f>
        <v/>
      </c>
      <c r="V128" s="88" t="str">
        <f ca="1">IFERROR(INDEX('Trade Journal'!Q:Q,MATCH(T128,'Trade Journal'!A:A,0)),"")</f>
        <v/>
      </c>
      <c r="W128" s="88" t="str">
        <f ca="1">IFERROR(INDEX('Trade Journal'!R:R,MATCH(T128,'Trade Journal'!A:A,0)),"")</f>
        <v/>
      </c>
      <c r="X128" s="88" t="str">
        <f t="shared" ca="1" si="2"/>
        <v/>
      </c>
      <c r="Y128" s="88" t="str">
        <f ca="1">IF(X128&lt;&gt;"",SUM(X$2:X128),"")</f>
        <v/>
      </c>
      <c r="Z128" s="96" t="str">
        <f ca="1">IFERROR(INDEX('Trade Journal'!O:O,MATCH(T128,'Trade Journal'!A:A,0)),"")</f>
        <v/>
      </c>
      <c r="AA128" s="96" t="str">
        <f t="array" aca="1" ref="AA128" ca="1">IF(Z128&lt;&gt;"",PRODUCT(Z$2:Z128+1)-1,"")</f>
        <v/>
      </c>
      <c r="AB128" s="96" t="str">
        <f ca="1">IF(AA128&lt;&gt;"",IF(MAX(AA$2:AA128)=AA128,1/(1+AC127)-1,(1+AA128)/(1+AA127)-1),"")</f>
        <v/>
      </c>
      <c r="AC128" s="96" t="str">
        <f t="array" aca="1" ref="AC128" ca="1">IF(AA128&lt;&gt;"",PRODUCT(AB$3:AB128+1)-1,"")</f>
        <v/>
      </c>
      <c r="AD128" s="98" t="str">
        <f ca="1">IF(AA128&lt;&gt;"",POWER((AA128-MAX(AA$2:AA128))/(1+MAX(AA$2:AA128))*100,2),"")</f>
        <v/>
      </c>
    </row>
    <row r="129" spans="20:30" x14ac:dyDescent="0.25">
      <c r="T129" t="str">
        <f t="array" aca="1" ref="T129" ca="1">IF(ROWS($2:129)&lt;=COUNT('Trade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ROWS(U$2:$U129))),"")</f>
        <v/>
      </c>
      <c r="U129" s="88" t="str">
        <f ca="1">IFERROR(INDEX('Trade Journal'!P:P,MATCH(T129,'Trade Journal'!A:A,0)),"")</f>
        <v/>
      </c>
      <c r="V129" s="88" t="str">
        <f ca="1">IFERROR(INDEX('Trade Journal'!Q:Q,MATCH(T129,'Trade Journal'!A:A,0)),"")</f>
        <v/>
      </c>
      <c r="W129" s="88" t="str">
        <f ca="1">IFERROR(INDEX('Trade Journal'!R:R,MATCH(T129,'Trade Journal'!A:A,0)),"")</f>
        <v/>
      </c>
      <c r="X129" s="88" t="str">
        <f t="shared" ca="1" si="2"/>
        <v/>
      </c>
      <c r="Y129" s="88" t="str">
        <f ca="1">IF(X129&lt;&gt;"",SUM(X$2:X129),"")</f>
        <v/>
      </c>
      <c r="Z129" s="96" t="str">
        <f ca="1">IFERROR(INDEX('Trade Journal'!O:O,MATCH(T129,'Trade Journal'!A:A,0)),"")</f>
        <v/>
      </c>
      <c r="AA129" s="96" t="str">
        <f t="array" aca="1" ref="AA129" ca="1">IF(Z129&lt;&gt;"",PRODUCT(Z$2:Z129+1)-1,"")</f>
        <v/>
      </c>
      <c r="AB129" s="96" t="str">
        <f ca="1">IF(AA129&lt;&gt;"",IF(MAX(AA$2:AA129)=AA129,1/(1+AC128)-1,(1+AA129)/(1+AA128)-1),"")</f>
        <v/>
      </c>
      <c r="AC129" s="96" t="str">
        <f t="array" aca="1" ref="AC129" ca="1">IF(AA129&lt;&gt;"",PRODUCT(AB$3:AB129+1)-1,"")</f>
        <v/>
      </c>
      <c r="AD129" s="98" t="str">
        <f ca="1">IF(AA129&lt;&gt;"",POWER((AA129-MAX(AA$2:AA129))/(1+MAX(AA$2:AA129))*100,2),"")</f>
        <v/>
      </c>
    </row>
    <row r="130" spans="20:30" x14ac:dyDescent="0.25">
      <c r="T130" t="str">
        <f t="array" aca="1" ref="T130" ca="1">IF(ROWS($2:130)&lt;=COUNT('Trade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ROWS(U$2:$U130))),"")</f>
        <v/>
      </c>
      <c r="U130" s="88" t="str">
        <f ca="1">IFERROR(INDEX('Trade Journal'!P:P,MATCH(T130,'Trade Journal'!A:A,0)),"")</f>
        <v/>
      </c>
      <c r="V130" s="88" t="str">
        <f ca="1">IFERROR(INDEX('Trade Journal'!Q:Q,MATCH(T130,'Trade Journal'!A:A,0)),"")</f>
        <v/>
      </c>
      <c r="W130" s="88" t="str">
        <f ca="1">IFERROR(INDEX('Trade Journal'!R:R,MATCH(T130,'Trade Journal'!A:A,0)),"")</f>
        <v/>
      </c>
      <c r="X130" s="88" t="str">
        <f t="shared" ca="1" si="2"/>
        <v/>
      </c>
      <c r="Y130" s="88" t="str">
        <f ca="1">IF(X130&lt;&gt;"",SUM(X$2:X130),"")</f>
        <v/>
      </c>
      <c r="Z130" s="96" t="str">
        <f ca="1">IFERROR(INDEX('Trade Journal'!O:O,MATCH(T130,'Trade Journal'!A:A,0)),"")</f>
        <v/>
      </c>
      <c r="AA130" s="96" t="str">
        <f t="array" aca="1" ref="AA130" ca="1">IF(Z130&lt;&gt;"",PRODUCT(Z$2:Z130+1)-1,"")</f>
        <v/>
      </c>
      <c r="AB130" s="96" t="str">
        <f ca="1">IF(AA130&lt;&gt;"",IF(MAX(AA$2:AA130)=AA130,1/(1+AC129)-1,(1+AA130)/(1+AA129)-1),"")</f>
        <v/>
      </c>
      <c r="AC130" s="96" t="str">
        <f t="array" aca="1" ref="AC130" ca="1">IF(AA130&lt;&gt;"",PRODUCT(AB$3:AB130+1)-1,"")</f>
        <v/>
      </c>
      <c r="AD130" s="98" t="str">
        <f ca="1">IF(AA130&lt;&gt;"",POWER((AA130-MAX(AA$2:AA130))/(1+MAX(AA$2:AA130))*100,2),"")</f>
        <v/>
      </c>
    </row>
    <row r="131" spans="20:30" x14ac:dyDescent="0.25">
      <c r="T131" t="str">
        <f t="array" aca="1" ref="T131" ca="1">IF(ROWS($2:131)&lt;=COUNT('Trade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ROWS(U$2:$U131))),"")</f>
        <v/>
      </c>
      <c r="U131" s="88" t="str">
        <f ca="1">IFERROR(INDEX('Trade Journal'!P:P,MATCH(T131,'Trade Journal'!A:A,0)),"")</f>
        <v/>
      </c>
      <c r="V131" s="88" t="str">
        <f ca="1">IFERROR(INDEX('Trade Journal'!Q:Q,MATCH(T131,'Trade Journal'!A:A,0)),"")</f>
        <v/>
      </c>
      <c r="W131" s="88" t="str">
        <f ca="1">IFERROR(INDEX('Trade Journal'!R:R,MATCH(T131,'Trade Journal'!A:A,0)),"")</f>
        <v/>
      </c>
      <c r="X131" s="88" t="str">
        <f t="shared" ca="1" si="2"/>
        <v/>
      </c>
      <c r="Y131" s="88" t="str">
        <f ca="1">IF(X131&lt;&gt;"",SUM(X$2:X131),"")</f>
        <v/>
      </c>
      <c r="Z131" s="96" t="str">
        <f ca="1">IFERROR(INDEX('Trade Journal'!O:O,MATCH(T131,'Trade Journal'!A:A,0)),"")</f>
        <v/>
      </c>
      <c r="AA131" s="96" t="str">
        <f t="array" aca="1" ref="AA131" ca="1">IF(Z131&lt;&gt;"",PRODUCT(Z$2:Z131+1)-1,"")</f>
        <v/>
      </c>
      <c r="AB131" s="96" t="str">
        <f ca="1">IF(AA131&lt;&gt;"",IF(MAX(AA$2:AA131)=AA131,1/(1+AC130)-1,(1+AA131)/(1+AA130)-1),"")</f>
        <v/>
      </c>
      <c r="AC131" s="96" t="str">
        <f t="array" aca="1" ref="AC131" ca="1">IF(AA131&lt;&gt;"",PRODUCT(AB$3:AB131+1)-1,"")</f>
        <v/>
      </c>
      <c r="AD131" s="98" t="str">
        <f ca="1">IF(AA131&lt;&gt;"",POWER((AA131-MAX(AA$2:AA131))/(1+MAX(AA$2:AA131))*100,2),"")</f>
        <v/>
      </c>
    </row>
    <row r="132" spans="20:30" x14ac:dyDescent="0.25">
      <c r="T132" t="str">
        <f t="array" aca="1" ref="T132" ca="1">IF(ROWS($2:132)&lt;=COUNT('Trade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ROWS(U$2:$U132))),"")</f>
        <v/>
      </c>
      <c r="U132" s="88" t="str">
        <f ca="1">IFERROR(INDEX('Trade Journal'!P:P,MATCH(T132,'Trade Journal'!A:A,0)),"")</f>
        <v/>
      </c>
      <c r="V132" s="88" t="str">
        <f ca="1">IFERROR(INDEX('Trade Journal'!Q:Q,MATCH(T132,'Trade Journal'!A:A,0)),"")</f>
        <v/>
      </c>
      <c r="W132" s="88" t="str">
        <f ca="1">IFERROR(INDEX('Trade Journal'!R:R,MATCH(T132,'Trade Journal'!A:A,0)),"")</f>
        <v/>
      </c>
      <c r="X132" s="88" t="str">
        <f t="shared" ca="1" si="2"/>
        <v/>
      </c>
      <c r="Y132" s="88" t="str">
        <f ca="1">IF(X132&lt;&gt;"",SUM(X$2:X132),"")</f>
        <v/>
      </c>
      <c r="Z132" s="96" t="str">
        <f ca="1">IFERROR(INDEX('Trade Journal'!O:O,MATCH(T132,'Trade Journal'!A:A,0)),"")</f>
        <v/>
      </c>
      <c r="AA132" s="96" t="str">
        <f t="array" aca="1" ref="AA132" ca="1">IF(Z132&lt;&gt;"",PRODUCT(Z$2:Z132+1)-1,"")</f>
        <v/>
      </c>
      <c r="AB132" s="96" t="str">
        <f ca="1">IF(AA132&lt;&gt;"",IF(MAX(AA$2:AA132)=AA132,1/(1+AC131)-1,(1+AA132)/(1+AA131)-1),"")</f>
        <v/>
      </c>
      <c r="AC132" s="96" t="str">
        <f t="array" aca="1" ref="AC132" ca="1">IF(AA132&lt;&gt;"",PRODUCT(AB$3:AB132+1)-1,"")</f>
        <v/>
      </c>
      <c r="AD132" s="98" t="str">
        <f ca="1">IF(AA132&lt;&gt;"",POWER((AA132-MAX(AA$2:AA132))/(1+MAX(AA$2:AA132))*100,2),"")</f>
        <v/>
      </c>
    </row>
    <row r="133" spans="20:30" x14ac:dyDescent="0.25">
      <c r="T133" t="str">
        <f t="array" aca="1" ref="T133" ca="1">IF(ROWS($2:133)&lt;=COUNT('Trade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ROWS(U$2:$U133))),"")</f>
        <v/>
      </c>
      <c r="U133" s="88" t="str">
        <f ca="1">IFERROR(INDEX('Trade Journal'!P:P,MATCH(T133,'Trade Journal'!A:A,0)),"")</f>
        <v/>
      </c>
      <c r="V133" s="88" t="str">
        <f ca="1">IFERROR(INDEX('Trade Journal'!Q:Q,MATCH(T133,'Trade Journal'!A:A,0)),"")</f>
        <v/>
      </c>
      <c r="W133" s="88" t="str">
        <f ca="1">IFERROR(INDEX('Trade Journal'!R:R,MATCH(T133,'Trade Journal'!A:A,0)),"")</f>
        <v/>
      </c>
      <c r="X133" s="88" t="str">
        <f t="shared" ca="1" si="2"/>
        <v/>
      </c>
      <c r="Y133" s="88" t="str">
        <f ca="1">IF(X133&lt;&gt;"",SUM(X$2:X133),"")</f>
        <v/>
      </c>
      <c r="Z133" s="96" t="str">
        <f ca="1">IFERROR(INDEX('Trade Journal'!O:O,MATCH(T133,'Trade Journal'!A:A,0)),"")</f>
        <v/>
      </c>
      <c r="AA133" s="96" t="str">
        <f t="array" aca="1" ref="AA133" ca="1">IF(Z133&lt;&gt;"",PRODUCT(Z$2:Z133+1)-1,"")</f>
        <v/>
      </c>
      <c r="AB133" s="96" t="str">
        <f ca="1">IF(AA133&lt;&gt;"",IF(MAX(AA$2:AA133)=AA133,1/(1+AC132)-1,(1+AA133)/(1+AA132)-1),"")</f>
        <v/>
      </c>
      <c r="AC133" s="96" t="str">
        <f t="array" aca="1" ref="AC133" ca="1">IF(AA133&lt;&gt;"",PRODUCT(AB$3:AB133+1)-1,"")</f>
        <v/>
      </c>
      <c r="AD133" s="98" t="str">
        <f ca="1">IF(AA133&lt;&gt;"",POWER((AA133-MAX(AA$2:AA133))/(1+MAX(AA$2:AA133))*100,2),"")</f>
        <v/>
      </c>
    </row>
    <row r="134" spans="20:30" x14ac:dyDescent="0.25">
      <c r="T134" t="str">
        <f t="array" aca="1" ref="T134" ca="1">IF(ROWS($2:134)&lt;=COUNT('Trade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ROWS(U$2:$U134))),"")</f>
        <v/>
      </c>
      <c r="U134" s="88" t="str">
        <f ca="1">IFERROR(INDEX('Trade Journal'!P:P,MATCH(T134,'Trade Journal'!A:A,0)),"")</f>
        <v/>
      </c>
      <c r="V134" s="88" t="str">
        <f ca="1">IFERROR(INDEX('Trade Journal'!Q:Q,MATCH(T134,'Trade Journal'!A:A,0)),"")</f>
        <v/>
      </c>
      <c r="W134" s="88" t="str">
        <f ca="1">IFERROR(INDEX('Trade Journal'!R:R,MATCH(T134,'Trade Journal'!A:A,0)),"")</f>
        <v/>
      </c>
      <c r="X134" s="88" t="str">
        <f t="shared" ca="1" si="2"/>
        <v/>
      </c>
      <c r="Y134" s="88" t="str">
        <f ca="1">IF(X134&lt;&gt;"",SUM(X$2:X134),"")</f>
        <v/>
      </c>
      <c r="Z134" s="96" t="str">
        <f ca="1">IFERROR(INDEX('Trade Journal'!O:O,MATCH(T134,'Trade Journal'!A:A,0)),"")</f>
        <v/>
      </c>
      <c r="AA134" s="96" t="str">
        <f t="array" aca="1" ref="AA134" ca="1">IF(Z134&lt;&gt;"",PRODUCT(Z$2:Z134+1)-1,"")</f>
        <v/>
      </c>
      <c r="AB134" s="96" t="str">
        <f ca="1">IF(AA134&lt;&gt;"",IF(MAX(AA$2:AA134)=AA134,1/(1+AC133)-1,(1+AA134)/(1+AA133)-1),"")</f>
        <v/>
      </c>
      <c r="AC134" s="96" t="str">
        <f t="array" aca="1" ref="AC134" ca="1">IF(AA134&lt;&gt;"",PRODUCT(AB$3:AB134+1)-1,"")</f>
        <v/>
      </c>
      <c r="AD134" s="98" t="str">
        <f ca="1">IF(AA134&lt;&gt;"",POWER((AA134-MAX(AA$2:AA134))/(1+MAX(AA$2:AA134))*100,2),"")</f>
        <v/>
      </c>
    </row>
    <row r="135" spans="20:30" x14ac:dyDescent="0.25">
      <c r="T135" t="str">
        <f t="array" aca="1" ref="T135" ca="1">IF(ROWS($2:135)&lt;=COUNT('Trade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ROWS(U$2:$U135))),"")</f>
        <v/>
      </c>
      <c r="U135" s="88" t="str">
        <f ca="1">IFERROR(INDEX('Trade Journal'!P:P,MATCH(T135,'Trade Journal'!A:A,0)),"")</f>
        <v/>
      </c>
      <c r="V135" s="88" t="str">
        <f ca="1">IFERROR(INDEX('Trade Journal'!Q:Q,MATCH(T135,'Trade Journal'!A:A,0)),"")</f>
        <v/>
      </c>
      <c r="W135" s="88" t="str">
        <f ca="1">IFERROR(INDEX('Trade Journal'!R:R,MATCH(T135,'Trade Journal'!A:A,0)),"")</f>
        <v/>
      </c>
      <c r="X135" s="88" t="str">
        <f t="shared" ca="1" si="2"/>
        <v/>
      </c>
      <c r="Y135" s="88" t="str">
        <f ca="1">IF(X135&lt;&gt;"",SUM(X$2:X135),"")</f>
        <v/>
      </c>
      <c r="Z135" s="96" t="str">
        <f ca="1">IFERROR(INDEX('Trade Journal'!O:O,MATCH(T135,'Trade Journal'!A:A,0)),"")</f>
        <v/>
      </c>
      <c r="AA135" s="96" t="str">
        <f t="array" aca="1" ref="AA135" ca="1">IF(Z135&lt;&gt;"",PRODUCT(Z$2:Z135+1)-1,"")</f>
        <v/>
      </c>
      <c r="AB135" s="96" t="str">
        <f ca="1">IF(AA135&lt;&gt;"",IF(MAX(AA$2:AA135)=AA135,1/(1+AC134)-1,(1+AA135)/(1+AA134)-1),"")</f>
        <v/>
      </c>
      <c r="AC135" s="96" t="str">
        <f t="array" aca="1" ref="AC135" ca="1">IF(AA135&lt;&gt;"",PRODUCT(AB$3:AB135+1)-1,"")</f>
        <v/>
      </c>
      <c r="AD135" s="98" t="str">
        <f ca="1">IF(AA135&lt;&gt;"",POWER((AA135-MAX(AA$2:AA135))/(1+MAX(AA$2:AA135))*100,2),"")</f>
        <v/>
      </c>
    </row>
    <row r="136" spans="20:30" x14ac:dyDescent="0.25">
      <c r="T136" t="str">
        <f t="array" aca="1" ref="T136" ca="1">IF(ROWS($2:136)&lt;=COUNT('Trade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ROWS(U$2:$U136))),"")</f>
        <v/>
      </c>
      <c r="U136" s="88" t="str">
        <f ca="1">IFERROR(INDEX('Trade Journal'!P:P,MATCH(T136,'Trade Journal'!A:A,0)),"")</f>
        <v/>
      </c>
      <c r="V136" s="88" t="str">
        <f ca="1">IFERROR(INDEX('Trade Journal'!Q:Q,MATCH(T136,'Trade Journal'!A:A,0)),"")</f>
        <v/>
      </c>
      <c r="W136" s="88" t="str">
        <f ca="1">IFERROR(INDEX('Trade Journal'!R:R,MATCH(T136,'Trade Journal'!A:A,0)),"")</f>
        <v/>
      </c>
      <c r="X136" s="88" t="str">
        <f t="shared" ca="1" si="2"/>
        <v/>
      </c>
      <c r="Y136" s="88" t="str">
        <f ca="1">IF(X136&lt;&gt;"",SUM(X$2:X136),"")</f>
        <v/>
      </c>
      <c r="Z136" s="96" t="str">
        <f ca="1">IFERROR(INDEX('Trade Journal'!O:O,MATCH(T136,'Trade Journal'!A:A,0)),"")</f>
        <v/>
      </c>
      <c r="AA136" s="96" t="str">
        <f t="array" aca="1" ref="AA136" ca="1">IF(Z136&lt;&gt;"",PRODUCT(Z$2:Z136+1)-1,"")</f>
        <v/>
      </c>
      <c r="AB136" s="96" t="str">
        <f ca="1">IF(AA136&lt;&gt;"",IF(MAX(AA$2:AA136)=AA136,1/(1+AC135)-1,(1+AA136)/(1+AA135)-1),"")</f>
        <v/>
      </c>
      <c r="AC136" s="96" t="str">
        <f t="array" aca="1" ref="AC136" ca="1">IF(AA136&lt;&gt;"",PRODUCT(AB$3:AB136+1)-1,"")</f>
        <v/>
      </c>
      <c r="AD136" s="98" t="str">
        <f ca="1">IF(AA136&lt;&gt;"",POWER((AA136-MAX(AA$2:AA136))/(1+MAX(AA$2:AA136))*100,2),"")</f>
        <v/>
      </c>
    </row>
    <row r="137" spans="20:30" x14ac:dyDescent="0.25">
      <c r="T137" t="str">
        <f t="array" aca="1" ref="T137" ca="1">IF(ROWS($2:137)&lt;=COUNT('Trade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ROWS(U$2:$U137))),"")</f>
        <v/>
      </c>
      <c r="U137" s="88" t="str">
        <f ca="1">IFERROR(INDEX('Trade Journal'!P:P,MATCH(T137,'Trade Journal'!A:A,0)),"")</f>
        <v/>
      </c>
      <c r="V137" s="88" t="str">
        <f ca="1">IFERROR(INDEX('Trade Journal'!Q:Q,MATCH(T137,'Trade Journal'!A:A,0)),"")</f>
        <v/>
      </c>
      <c r="W137" s="88" t="str">
        <f ca="1">IFERROR(INDEX('Trade Journal'!R:R,MATCH(T137,'Trade Journal'!A:A,0)),"")</f>
        <v/>
      </c>
      <c r="X137" s="88" t="str">
        <f t="shared" ca="1" si="2"/>
        <v/>
      </c>
      <c r="Y137" s="88" t="str">
        <f ca="1">IF(X137&lt;&gt;"",SUM(X$2:X137),"")</f>
        <v/>
      </c>
      <c r="Z137" s="96" t="str">
        <f ca="1">IFERROR(INDEX('Trade Journal'!O:O,MATCH(T137,'Trade Journal'!A:A,0)),"")</f>
        <v/>
      </c>
      <c r="AA137" s="96" t="str">
        <f t="array" aca="1" ref="AA137" ca="1">IF(Z137&lt;&gt;"",PRODUCT(Z$2:Z137+1)-1,"")</f>
        <v/>
      </c>
      <c r="AB137" s="96" t="str">
        <f ca="1">IF(AA137&lt;&gt;"",IF(MAX(AA$2:AA137)=AA137,1/(1+AC136)-1,(1+AA137)/(1+AA136)-1),"")</f>
        <v/>
      </c>
      <c r="AC137" s="96" t="str">
        <f t="array" aca="1" ref="AC137" ca="1">IF(AA137&lt;&gt;"",PRODUCT(AB$3:AB137+1)-1,"")</f>
        <v/>
      </c>
      <c r="AD137" s="98" t="str">
        <f ca="1">IF(AA137&lt;&gt;"",POWER((AA137-MAX(AA$2:AA137))/(1+MAX(AA$2:AA137))*100,2),"")</f>
        <v/>
      </c>
    </row>
    <row r="138" spans="20:30" x14ac:dyDescent="0.25">
      <c r="T138" t="str">
        <f t="array" aca="1" ref="T138" ca="1">IF(ROWS($2:138)&lt;=COUNT('Trade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ROWS(U$2:$U138))),"")</f>
        <v/>
      </c>
      <c r="U138" s="88" t="str">
        <f ca="1">IFERROR(INDEX('Trade Journal'!P:P,MATCH(T138,'Trade Journal'!A:A,0)),"")</f>
        <v/>
      </c>
      <c r="V138" s="88" t="str">
        <f ca="1">IFERROR(INDEX('Trade Journal'!Q:Q,MATCH(T138,'Trade Journal'!A:A,0)),"")</f>
        <v/>
      </c>
      <c r="W138" s="88" t="str">
        <f ca="1">IFERROR(INDEX('Trade Journal'!R:R,MATCH(T138,'Trade Journal'!A:A,0)),"")</f>
        <v/>
      </c>
      <c r="X138" s="88" t="str">
        <f t="shared" ca="1" si="2"/>
        <v/>
      </c>
      <c r="Y138" s="88" t="str">
        <f ca="1">IF(X138&lt;&gt;"",SUM(X$2:X138),"")</f>
        <v/>
      </c>
      <c r="Z138" s="96" t="str">
        <f ca="1">IFERROR(INDEX('Trade Journal'!O:O,MATCH(T138,'Trade Journal'!A:A,0)),"")</f>
        <v/>
      </c>
      <c r="AA138" s="96" t="str">
        <f t="array" aca="1" ref="AA138" ca="1">IF(Z138&lt;&gt;"",PRODUCT(Z$2:Z138+1)-1,"")</f>
        <v/>
      </c>
      <c r="AB138" s="96" t="str">
        <f ca="1">IF(AA138&lt;&gt;"",IF(MAX(AA$2:AA138)=AA138,1/(1+AC137)-1,(1+AA138)/(1+AA137)-1),"")</f>
        <v/>
      </c>
      <c r="AC138" s="96" t="str">
        <f t="array" aca="1" ref="AC138" ca="1">IF(AA138&lt;&gt;"",PRODUCT(AB$3:AB138+1)-1,"")</f>
        <v/>
      </c>
      <c r="AD138" s="98" t="str">
        <f ca="1">IF(AA138&lt;&gt;"",POWER((AA138-MAX(AA$2:AA138))/(1+MAX(AA$2:AA138))*100,2),"")</f>
        <v/>
      </c>
    </row>
    <row r="139" spans="20:30" x14ac:dyDescent="0.25">
      <c r="T139" t="str">
        <f t="array" aca="1" ref="T139" ca="1">IF(ROWS($2:139)&lt;=COUNT('Trade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ROWS(U$2:$U139))),"")</f>
        <v/>
      </c>
      <c r="U139" s="88" t="str">
        <f ca="1">IFERROR(INDEX('Trade Journal'!P:P,MATCH(T139,'Trade Journal'!A:A,0)),"")</f>
        <v/>
      </c>
      <c r="V139" s="88" t="str">
        <f ca="1">IFERROR(INDEX('Trade Journal'!Q:Q,MATCH(T139,'Trade Journal'!A:A,0)),"")</f>
        <v/>
      </c>
      <c r="W139" s="88" t="str">
        <f ca="1">IFERROR(INDEX('Trade Journal'!R:R,MATCH(T139,'Trade Journal'!A:A,0)),"")</f>
        <v/>
      </c>
      <c r="X139" s="88" t="str">
        <f t="shared" ca="1" si="2"/>
        <v/>
      </c>
      <c r="Y139" s="88" t="str">
        <f ca="1">IF(X139&lt;&gt;"",SUM(X$2:X139),"")</f>
        <v/>
      </c>
      <c r="Z139" s="96" t="str">
        <f ca="1">IFERROR(INDEX('Trade Journal'!O:O,MATCH(T139,'Trade Journal'!A:A,0)),"")</f>
        <v/>
      </c>
      <c r="AA139" s="96" t="str">
        <f t="array" aca="1" ref="AA139" ca="1">IF(Z139&lt;&gt;"",PRODUCT(Z$2:Z139+1)-1,"")</f>
        <v/>
      </c>
      <c r="AB139" s="96" t="str">
        <f ca="1">IF(AA139&lt;&gt;"",IF(MAX(AA$2:AA139)=AA139,1/(1+AC138)-1,(1+AA139)/(1+AA138)-1),"")</f>
        <v/>
      </c>
      <c r="AC139" s="96" t="str">
        <f t="array" aca="1" ref="AC139" ca="1">IF(AA139&lt;&gt;"",PRODUCT(AB$3:AB139+1)-1,"")</f>
        <v/>
      </c>
      <c r="AD139" s="98" t="str">
        <f ca="1">IF(AA139&lt;&gt;"",POWER((AA139-MAX(AA$2:AA139))/(1+MAX(AA$2:AA139))*100,2),"")</f>
        <v/>
      </c>
    </row>
    <row r="140" spans="20:30" x14ac:dyDescent="0.25">
      <c r="T140" t="str">
        <f t="array" aca="1" ref="T140" ca="1">IF(ROWS($2:140)&lt;=COUNT('Trade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ROWS(U$2:$U140))),"")</f>
        <v/>
      </c>
      <c r="U140" s="88" t="str">
        <f ca="1">IFERROR(INDEX('Trade Journal'!P:P,MATCH(T140,'Trade Journal'!A:A,0)),"")</f>
        <v/>
      </c>
      <c r="V140" s="88" t="str">
        <f ca="1">IFERROR(INDEX('Trade Journal'!Q:Q,MATCH(T140,'Trade Journal'!A:A,0)),"")</f>
        <v/>
      </c>
      <c r="W140" s="88" t="str">
        <f ca="1">IFERROR(INDEX('Trade Journal'!R:R,MATCH(T140,'Trade Journal'!A:A,0)),"")</f>
        <v/>
      </c>
      <c r="X140" s="88" t="str">
        <f t="shared" ca="1" si="2"/>
        <v/>
      </c>
      <c r="Y140" s="88" t="str">
        <f ca="1">IF(X140&lt;&gt;"",SUM(X$2:X140),"")</f>
        <v/>
      </c>
      <c r="Z140" s="96" t="str">
        <f ca="1">IFERROR(INDEX('Trade Journal'!O:O,MATCH(T140,'Trade Journal'!A:A,0)),"")</f>
        <v/>
      </c>
      <c r="AA140" s="96" t="str">
        <f t="array" aca="1" ref="AA140" ca="1">IF(Z140&lt;&gt;"",PRODUCT(Z$2:Z140+1)-1,"")</f>
        <v/>
      </c>
      <c r="AB140" s="96" t="str">
        <f ca="1">IF(AA140&lt;&gt;"",IF(MAX(AA$2:AA140)=AA140,1/(1+AC139)-1,(1+AA140)/(1+AA139)-1),"")</f>
        <v/>
      </c>
      <c r="AC140" s="96" t="str">
        <f t="array" aca="1" ref="AC140" ca="1">IF(AA140&lt;&gt;"",PRODUCT(AB$3:AB140+1)-1,"")</f>
        <v/>
      </c>
      <c r="AD140" s="98" t="str">
        <f ca="1">IF(AA140&lt;&gt;"",POWER((AA140-MAX(AA$2:AA140))/(1+MAX(AA$2:AA140))*100,2),"")</f>
        <v/>
      </c>
    </row>
    <row r="141" spans="20:30" x14ac:dyDescent="0.25">
      <c r="T141" t="str">
        <f t="array" aca="1" ref="T141" ca="1">IF(ROWS($2:141)&lt;=COUNT('Trade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ROWS(U$2:$U141))),"")</f>
        <v/>
      </c>
      <c r="U141" s="88" t="str">
        <f ca="1">IFERROR(INDEX('Trade Journal'!P:P,MATCH(T141,'Trade Journal'!A:A,0)),"")</f>
        <v/>
      </c>
      <c r="V141" s="88" t="str">
        <f ca="1">IFERROR(INDEX('Trade Journal'!Q:Q,MATCH(T141,'Trade Journal'!A:A,0)),"")</f>
        <v/>
      </c>
      <c r="W141" s="88" t="str">
        <f ca="1">IFERROR(INDEX('Trade Journal'!R:R,MATCH(T141,'Trade Journal'!A:A,0)),"")</f>
        <v/>
      </c>
      <c r="X141" s="88" t="str">
        <f t="shared" ca="1" si="2"/>
        <v/>
      </c>
      <c r="Y141" s="88" t="str">
        <f ca="1">IF(X141&lt;&gt;"",SUM(X$2:X141),"")</f>
        <v/>
      </c>
      <c r="Z141" s="96" t="str">
        <f ca="1">IFERROR(INDEX('Trade Journal'!O:O,MATCH(T141,'Trade Journal'!A:A,0)),"")</f>
        <v/>
      </c>
      <c r="AA141" s="96" t="str">
        <f t="array" aca="1" ref="AA141" ca="1">IF(Z141&lt;&gt;"",PRODUCT(Z$2:Z141+1)-1,"")</f>
        <v/>
      </c>
      <c r="AB141" s="96" t="str">
        <f ca="1">IF(AA141&lt;&gt;"",IF(MAX(AA$2:AA141)=AA141,1/(1+AC140)-1,(1+AA141)/(1+AA140)-1),"")</f>
        <v/>
      </c>
      <c r="AC141" s="96" t="str">
        <f t="array" aca="1" ref="AC141" ca="1">IF(AA141&lt;&gt;"",PRODUCT(AB$3:AB141+1)-1,"")</f>
        <v/>
      </c>
      <c r="AD141" s="98" t="str">
        <f ca="1">IF(AA141&lt;&gt;"",POWER((AA141-MAX(AA$2:AA141))/(1+MAX(AA$2:AA141))*100,2),"")</f>
        <v/>
      </c>
    </row>
    <row r="142" spans="20:30" x14ac:dyDescent="0.25">
      <c r="T142" t="str">
        <f t="array" aca="1" ref="T142" ca="1">IF(ROWS($2:142)&lt;=COUNT('Trade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ROWS(U$2:$U142))),"")</f>
        <v/>
      </c>
      <c r="U142" s="88" t="str">
        <f ca="1">IFERROR(INDEX('Trade Journal'!P:P,MATCH(T142,'Trade Journal'!A:A,0)),"")</f>
        <v/>
      </c>
      <c r="V142" s="88" t="str">
        <f ca="1">IFERROR(INDEX('Trade Journal'!Q:Q,MATCH(T142,'Trade Journal'!A:A,0)),"")</f>
        <v/>
      </c>
      <c r="W142" s="88" t="str">
        <f ca="1">IFERROR(INDEX('Trade Journal'!R:R,MATCH(T142,'Trade Journal'!A:A,0)),"")</f>
        <v/>
      </c>
      <c r="X142" s="88" t="str">
        <f t="shared" ca="1" si="2"/>
        <v/>
      </c>
      <c r="Y142" s="88" t="str">
        <f ca="1">IF(X142&lt;&gt;"",SUM(X$2:X142),"")</f>
        <v/>
      </c>
      <c r="Z142" s="96" t="str">
        <f ca="1">IFERROR(INDEX('Trade Journal'!O:O,MATCH(T142,'Trade Journal'!A:A,0)),"")</f>
        <v/>
      </c>
      <c r="AA142" s="96" t="str">
        <f t="array" aca="1" ref="AA142" ca="1">IF(Z142&lt;&gt;"",PRODUCT(Z$2:Z142+1)-1,"")</f>
        <v/>
      </c>
      <c r="AB142" s="96" t="str">
        <f ca="1">IF(AA142&lt;&gt;"",IF(MAX(AA$2:AA142)=AA142,1/(1+AC141)-1,(1+AA142)/(1+AA141)-1),"")</f>
        <v/>
      </c>
      <c r="AC142" s="96" t="str">
        <f t="array" aca="1" ref="AC142" ca="1">IF(AA142&lt;&gt;"",PRODUCT(AB$3:AB142+1)-1,"")</f>
        <v/>
      </c>
      <c r="AD142" s="98" t="str">
        <f ca="1">IF(AA142&lt;&gt;"",POWER((AA142-MAX(AA$2:AA142))/(1+MAX(AA$2:AA142))*100,2),"")</f>
        <v/>
      </c>
    </row>
    <row r="143" spans="20:30" x14ac:dyDescent="0.25">
      <c r="T143" t="str">
        <f t="array" aca="1" ref="T143" ca="1">IF(ROWS($2:143)&lt;=COUNT('Trade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ROWS(U$2:$U143))),"")</f>
        <v/>
      </c>
      <c r="U143" s="88" t="str">
        <f ca="1">IFERROR(INDEX('Trade Journal'!P:P,MATCH(T143,'Trade Journal'!A:A,0)),"")</f>
        <v/>
      </c>
      <c r="V143" s="88" t="str">
        <f ca="1">IFERROR(INDEX('Trade Journal'!Q:Q,MATCH(T143,'Trade Journal'!A:A,0)),"")</f>
        <v/>
      </c>
      <c r="W143" s="88" t="str">
        <f ca="1">IFERROR(INDEX('Trade Journal'!R:R,MATCH(T143,'Trade Journal'!A:A,0)),"")</f>
        <v/>
      </c>
      <c r="X143" s="88" t="str">
        <f t="shared" ca="1" si="2"/>
        <v/>
      </c>
      <c r="Y143" s="88" t="str">
        <f ca="1">IF(X143&lt;&gt;"",SUM(X$2:X143),"")</f>
        <v/>
      </c>
      <c r="Z143" s="96" t="str">
        <f ca="1">IFERROR(INDEX('Trade Journal'!O:O,MATCH(T143,'Trade Journal'!A:A,0)),"")</f>
        <v/>
      </c>
      <c r="AA143" s="96" t="str">
        <f t="array" aca="1" ref="AA143" ca="1">IF(Z143&lt;&gt;"",PRODUCT(Z$2:Z143+1)-1,"")</f>
        <v/>
      </c>
      <c r="AB143" s="96" t="str">
        <f ca="1">IF(AA143&lt;&gt;"",IF(MAX(AA$2:AA143)=AA143,1/(1+AC142)-1,(1+AA143)/(1+AA142)-1),"")</f>
        <v/>
      </c>
      <c r="AC143" s="96" t="str">
        <f t="array" aca="1" ref="AC143" ca="1">IF(AA143&lt;&gt;"",PRODUCT(AB$3:AB143+1)-1,"")</f>
        <v/>
      </c>
      <c r="AD143" s="98" t="str">
        <f ca="1">IF(AA143&lt;&gt;"",POWER((AA143-MAX(AA$2:AA143))/(1+MAX(AA$2:AA143))*100,2),"")</f>
        <v/>
      </c>
    </row>
    <row r="144" spans="20:30" x14ac:dyDescent="0.25">
      <c r="T144" t="str">
        <f t="array" aca="1" ref="T144" ca="1">IF(ROWS($2:144)&lt;=COUNT('Trade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ROWS(U$2:$U144))),"")</f>
        <v/>
      </c>
      <c r="U144" s="88" t="str">
        <f ca="1">IFERROR(INDEX('Trade Journal'!P:P,MATCH(T144,'Trade Journal'!A:A,0)),"")</f>
        <v/>
      </c>
      <c r="V144" s="88" t="str">
        <f ca="1">IFERROR(INDEX('Trade Journal'!Q:Q,MATCH(T144,'Trade Journal'!A:A,0)),"")</f>
        <v/>
      </c>
      <c r="W144" s="88" t="str">
        <f ca="1">IFERROR(INDEX('Trade Journal'!R:R,MATCH(T144,'Trade Journal'!A:A,0)),"")</f>
        <v/>
      </c>
      <c r="X144" s="88" t="str">
        <f t="shared" ref="X144:X207" ca="1" si="3">IF(OR(U144&lt;&gt;"",V144&lt;&gt;"",W144&lt;&gt;""),SUM(U144:W144),"")</f>
        <v/>
      </c>
      <c r="Y144" s="88" t="str">
        <f ca="1">IF(X144&lt;&gt;"",SUM(X$2:X144),"")</f>
        <v/>
      </c>
      <c r="Z144" s="96" t="str">
        <f ca="1">IFERROR(INDEX('Trade Journal'!O:O,MATCH(T144,'Trade Journal'!A:A,0)),"")</f>
        <v/>
      </c>
      <c r="AA144" s="96" t="str">
        <f t="array" aca="1" ref="AA144" ca="1">IF(Z144&lt;&gt;"",PRODUCT(Z$2:Z144+1)-1,"")</f>
        <v/>
      </c>
      <c r="AB144" s="96" t="str">
        <f ca="1">IF(AA144&lt;&gt;"",IF(MAX(AA$2:AA144)=AA144,1/(1+AC143)-1,(1+AA144)/(1+AA143)-1),"")</f>
        <v/>
      </c>
      <c r="AC144" s="96" t="str">
        <f t="array" aca="1" ref="AC144" ca="1">IF(AA144&lt;&gt;"",PRODUCT(AB$3:AB144+1)-1,"")</f>
        <v/>
      </c>
      <c r="AD144" s="98" t="str">
        <f ca="1">IF(AA144&lt;&gt;"",POWER((AA144-MAX(AA$2:AA144))/(1+MAX(AA$2:AA144))*100,2),"")</f>
        <v/>
      </c>
    </row>
    <row r="145" spans="20:30" x14ac:dyDescent="0.25">
      <c r="T145" t="str">
        <f t="array" aca="1" ref="T145" ca="1">IF(ROWS($2:145)&lt;=COUNT('Trade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ROWS(U$2:$U145))),"")</f>
        <v/>
      </c>
      <c r="U145" s="88" t="str">
        <f ca="1">IFERROR(INDEX('Trade Journal'!P:P,MATCH(T145,'Trade Journal'!A:A,0)),"")</f>
        <v/>
      </c>
      <c r="V145" s="88" t="str">
        <f ca="1">IFERROR(INDEX('Trade Journal'!Q:Q,MATCH(T145,'Trade Journal'!A:A,0)),"")</f>
        <v/>
      </c>
      <c r="W145" s="88" t="str">
        <f ca="1">IFERROR(INDEX('Trade Journal'!R:R,MATCH(T145,'Trade Journal'!A:A,0)),"")</f>
        <v/>
      </c>
      <c r="X145" s="88" t="str">
        <f t="shared" ca="1" si="3"/>
        <v/>
      </c>
      <c r="Y145" s="88" t="str">
        <f ca="1">IF(X145&lt;&gt;"",SUM(X$2:X145),"")</f>
        <v/>
      </c>
      <c r="Z145" s="96" t="str">
        <f ca="1">IFERROR(INDEX('Trade Journal'!O:O,MATCH(T145,'Trade Journal'!A:A,0)),"")</f>
        <v/>
      </c>
      <c r="AA145" s="96" t="str">
        <f t="array" aca="1" ref="AA145" ca="1">IF(Z145&lt;&gt;"",PRODUCT(Z$2:Z145+1)-1,"")</f>
        <v/>
      </c>
      <c r="AB145" s="96" t="str">
        <f ca="1">IF(AA145&lt;&gt;"",IF(MAX(AA$2:AA145)=AA145,1/(1+AC144)-1,(1+AA145)/(1+AA144)-1),"")</f>
        <v/>
      </c>
      <c r="AC145" s="96" t="str">
        <f t="array" aca="1" ref="AC145" ca="1">IF(AA145&lt;&gt;"",PRODUCT(AB$3:AB145+1)-1,"")</f>
        <v/>
      </c>
      <c r="AD145" s="98" t="str">
        <f ca="1">IF(AA145&lt;&gt;"",POWER((AA145-MAX(AA$2:AA145))/(1+MAX(AA$2:AA145))*100,2),"")</f>
        <v/>
      </c>
    </row>
    <row r="146" spans="20:30" x14ac:dyDescent="0.25">
      <c r="T146" t="str">
        <f t="array" aca="1" ref="T146" ca="1">IF(ROWS($2:146)&lt;=COUNT('Trade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ROWS(U$2:$U146))),"")</f>
        <v/>
      </c>
      <c r="U146" s="88" t="str">
        <f ca="1">IFERROR(INDEX('Trade Journal'!P:P,MATCH(T146,'Trade Journal'!A:A,0)),"")</f>
        <v/>
      </c>
      <c r="V146" s="88" t="str">
        <f ca="1">IFERROR(INDEX('Trade Journal'!Q:Q,MATCH(T146,'Trade Journal'!A:A,0)),"")</f>
        <v/>
      </c>
      <c r="W146" s="88" t="str">
        <f ca="1">IFERROR(INDEX('Trade Journal'!R:R,MATCH(T146,'Trade Journal'!A:A,0)),"")</f>
        <v/>
      </c>
      <c r="X146" s="88" t="str">
        <f t="shared" ca="1" si="3"/>
        <v/>
      </c>
      <c r="Y146" s="88" t="str">
        <f ca="1">IF(X146&lt;&gt;"",SUM(X$2:X146),"")</f>
        <v/>
      </c>
      <c r="Z146" s="96" t="str">
        <f ca="1">IFERROR(INDEX('Trade Journal'!O:O,MATCH(T146,'Trade Journal'!A:A,0)),"")</f>
        <v/>
      </c>
      <c r="AA146" s="96" t="str">
        <f t="array" aca="1" ref="AA146" ca="1">IF(Z146&lt;&gt;"",PRODUCT(Z$2:Z146+1)-1,"")</f>
        <v/>
      </c>
      <c r="AB146" s="96" t="str">
        <f ca="1">IF(AA146&lt;&gt;"",IF(MAX(AA$2:AA146)=AA146,1/(1+AC145)-1,(1+AA146)/(1+AA145)-1),"")</f>
        <v/>
      </c>
      <c r="AC146" s="96" t="str">
        <f t="array" aca="1" ref="AC146" ca="1">IF(AA146&lt;&gt;"",PRODUCT(AB$3:AB146+1)-1,"")</f>
        <v/>
      </c>
      <c r="AD146" s="98" t="str">
        <f ca="1">IF(AA146&lt;&gt;"",POWER((AA146-MAX(AA$2:AA146))/(1+MAX(AA$2:AA146))*100,2),"")</f>
        <v/>
      </c>
    </row>
    <row r="147" spans="20:30" x14ac:dyDescent="0.25">
      <c r="T147" t="str">
        <f t="array" aca="1" ref="T147" ca="1">IF(ROWS($2:147)&lt;=COUNT('Trade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ROWS(U$2:$U147))),"")</f>
        <v/>
      </c>
      <c r="U147" s="88" t="str">
        <f ca="1">IFERROR(INDEX('Trade Journal'!P:P,MATCH(T147,'Trade Journal'!A:A,0)),"")</f>
        <v/>
      </c>
      <c r="V147" s="88" t="str">
        <f ca="1">IFERROR(INDEX('Trade Journal'!Q:Q,MATCH(T147,'Trade Journal'!A:A,0)),"")</f>
        <v/>
      </c>
      <c r="W147" s="88" t="str">
        <f ca="1">IFERROR(INDEX('Trade Journal'!R:R,MATCH(T147,'Trade Journal'!A:A,0)),"")</f>
        <v/>
      </c>
      <c r="X147" s="88" t="str">
        <f t="shared" ca="1" si="3"/>
        <v/>
      </c>
      <c r="Y147" s="88" t="str">
        <f ca="1">IF(X147&lt;&gt;"",SUM(X$2:X147),"")</f>
        <v/>
      </c>
      <c r="Z147" s="96" t="str">
        <f ca="1">IFERROR(INDEX('Trade Journal'!O:O,MATCH(T147,'Trade Journal'!A:A,0)),"")</f>
        <v/>
      </c>
      <c r="AA147" s="96" t="str">
        <f t="array" aca="1" ref="AA147" ca="1">IF(Z147&lt;&gt;"",PRODUCT(Z$2:Z147+1)-1,"")</f>
        <v/>
      </c>
      <c r="AB147" s="96" t="str">
        <f ca="1">IF(AA147&lt;&gt;"",IF(MAX(AA$2:AA147)=AA147,1/(1+AC146)-1,(1+AA147)/(1+AA146)-1),"")</f>
        <v/>
      </c>
      <c r="AC147" s="96" t="str">
        <f t="array" aca="1" ref="AC147" ca="1">IF(AA147&lt;&gt;"",PRODUCT(AB$3:AB147+1)-1,"")</f>
        <v/>
      </c>
      <c r="AD147" s="98" t="str">
        <f ca="1">IF(AA147&lt;&gt;"",POWER((AA147-MAX(AA$2:AA147))/(1+MAX(AA$2:AA147))*100,2),"")</f>
        <v/>
      </c>
    </row>
    <row r="148" spans="20:30" x14ac:dyDescent="0.25">
      <c r="T148" t="str">
        <f t="array" aca="1" ref="T148" ca="1">IF(ROWS($2:148)&lt;=COUNT('Trade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ROWS(U$2:$U148))),"")</f>
        <v/>
      </c>
      <c r="U148" s="88" t="str">
        <f ca="1">IFERROR(INDEX('Trade Journal'!P:P,MATCH(T148,'Trade Journal'!A:A,0)),"")</f>
        <v/>
      </c>
      <c r="V148" s="88" t="str">
        <f ca="1">IFERROR(INDEX('Trade Journal'!Q:Q,MATCH(T148,'Trade Journal'!A:A,0)),"")</f>
        <v/>
      </c>
      <c r="W148" s="88" t="str">
        <f ca="1">IFERROR(INDEX('Trade Journal'!R:R,MATCH(T148,'Trade Journal'!A:A,0)),"")</f>
        <v/>
      </c>
      <c r="X148" s="88" t="str">
        <f t="shared" ca="1" si="3"/>
        <v/>
      </c>
      <c r="Y148" s="88" t="str">
        <f ca="1">IF(X148&lt;&gt;"",SUM(X$2:X148),"")</f>
        <v/>
      </c>
      <c r="Z148" s="96" t="str">
        <f ca="1">IFERROR(INDEX('Trade Journal'!O:O,MATCH(T148,'Trade Journal'!A:A,0)),"")</f>
        <v/>
      </c>
      <c r="AA148" s="96" t="str">
        <f t="array" aca="1" ref="AA148" ca="1">IF(Z148&lt;&gt;"",PRODUCT(Z$2:Z148+1)-1,"")</f>
        <v/>
      </c>
      <c r="AB148" s="96" t="str">
        <f ca="1">IF(AA148&lt;&gt;"",IF(MAX(AA$2:AA148)=AA148,1/(1+AC147)-1,(1+AA148)/(1+AA147)-1),"")</f>
        <v/>
      </c>
      <c r="AC148" s="96" t="str">
        <f t="array" aca="1" ref="AC148" ca="1">IF(AA148&lt;&gt;"",PRODUCT(AB$3:AB148+1)-1,"")</f>
        <v/>
      </c>
      <c r="AD148" s="98" t="str">
        <f ca="1">IF(AA148&lt;&gt;"",POWER((AA148-MAX(AA$2:AA148))/(1+MAX(AA$2:AA148))*100,2),"")</f>
        <v/>
      </c>
    </row>
    <row r="149" spans="20:30" x14ac:dyDescent="0.25">
      <c r="T149" t="str">
        <f t="array" aca="1" ref="T149" ca="1">IF(ROWS($2:149)&lt;=COUNT('Trade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ROWS(U$2:$U149))),"")</f>
        <v/>
      </c>
      <c r="U149" s="88" t="str">
        <f ca="1">IFERROR(INDEX('Trade Journal'!P:P,MATCH(T149,'Trade Journal'!A:A,0)),"")</f>
        <v/>
      </c>
      <c r="V149" s="88" t="str">
        <f ca="1">IFERROR(INDEX('Trade Journal'!Q:Q,MATCH(T149,'Trade Journal'!A:A,0)),"")</f>
        <v/>
      </c>
      <c r="W149" s="88" t="str">
        <f ca="1">IFERROR(INDEX('Trade Journal'!R:R,MATCH(T149,'Trade Journal'!A:A,0)),"")</f>
        <v/>
      </c>
      <c r="X149" s="88" t="str">
        <f t="shared" ca="1" si="3"/>
        <v/>
      </c>
      <c r="Y149" s="88" t="str">
        <f ca="1">IF(X149&lt;&gt;"",SUM(X$2:X149),"")</f>
        <v/>
      </c>
      <c r="Z149" s="96" t="str">
        <f ca="1">IFERROR(INDEX('Trade Journal'!O:O,MATCH(T149,'Trade Journal'!A:A,0)),"")</f>
        <v/>
      </c>
      <c r="AA149" s="96" t="str">
        <f t="array" aca="1" ref="AA149" ca="1">IF(Z149&lt;&gt;"",PRODUCT(Z$2:Z149+1)-1,"")</f>
        <v/>
      </c>
      <c r="AB149" s="96" t="str">
        <f ca="1">IF(AA149&lt;&gt;"",IF(MAX(AA$2:AA149)=AA149,1/(1+AC148)-1,(1+AA149)/(1+AA148)-1),"")</f>
        <v/>
      </c>
      <c r="AC149" s="96" t="str">
        <f t="array" aca="1" ref="AC149" ca="1">IF(AA149&lt;&gt;"",PRODUCT(AB$3:AB149+1)-1,"")</f>
        <v/>
      </c>
      <c r="AD149" s="98" t="str">
        <f ca="1">IF(AA149&lt;&gt;"",POWER((AA149-MAX(AA$2:AA149))/(1+MAX(AA$2:AA149))*100,2),"")</f>
        <v/>
      </c>
    </row>
    <row r="150" spans="20:30" x14ac:dyDescent="0.25">
      <c r="T150" t="str">
        <f t="array" aca="1" ref="T150" ca="1">IF(ROWS($2:150)&lt;=COUNT('Trade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ROWS(U$2:$U150))),"")</f>
        <v/>
      </c>
      <c r="U150" s="88" t="str">
        <f ca="1">IFERROR(INDEX('Trade Journal'!P:P,MATCH(T150,'Trade Journal'!A:A,0)),"")</f>
        <v/>
      </c>
      <c r="V150" s="88" t="str">
        <f ca="1">IFERROR(INDEX('Trade Journal'!Q:Q,MATCH(T150,'Trade Journal'!A:A,0)),"")</f>
        <v/>
      </c>
      <c r="W150" s="88" t="str">
        <f ca="1">IFERROR(INDEX('Trade Journal'!R:R,MATCH(T150,'Trade Journal'!A:A,0)),"")</f>
        <v/>
      </c>
      <c r="X150" s="88" t="str">
        <f t="shared" ca="1" si="3"/>
        <v/>
      </c>
      <c r="Y150" s="88" t="str">
        <f ca="1">IF(X150&lt;&gt;"",SUM(X$2:X150),"")</f>
        <v/>
      </c>
      <c r="Z150" s="96" t="str">
        <f ca="1">IFERROR(INDEX('Trade Journal'!O:O,MATCH(T150,'Trade Journal'!A:A,0)),"")</f>
        <v/>
      </c>
      <c r="AA150" s="96" t="str">
        <f t="array" aca="1" ref="AA150" ca="1">IF(Z150&lt;&gt;"",PRODUCT(Z$2:Z150+1)-1,"")</f>
        <v/>
      </c>
      <c r="AB150" s="96" t="str">
        <f ca="1">IF(AA150&lt;&gt;"",IF(MAX(AA$2:AA150)=AA150,1/(1+AC149)-1,(1+AA150)/(1+AA149)-1),"")</f>
        <v/>
      </c>
      <c r="AC150" s="96" t="str">
        <f t="array" aca="1" ref="AC150" ca="1">IF(AA150&lt;&gt;"",PRODUCT(AB$3:AB150+1)-1,"")</f>
        <v/>
      </c>
      <c r="AD150" s="98" t="str">
        <f ca="1">IF(AA150&lt;&gt;"",POWER((AA150-MAX(AA$2:AA150))/(1+MAX(AA$2:AA150))*100,2),"")</f>
        <v/>
      </c>
    </row>
    <row r="151" spans="20:30" x14ac:dyDescent="0.25">
      <c r="T151" t="str">
        <f t="array" aca="1" ref="T151" ca="1">IF(ROWS($2:151)&lt;=COUNT('Trade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ROWS(U$2:$U151))),"")</f>
        <v/>
      </c>
      <c r="U151" s="88" t="str">
        <f ca="1">IFERROR(INDEX('Trade Journal'!P:P,MATCH(T151,'Trade Journal'!A:A,0)),"")</f>
        <v/>
      </c>
      <c r="V151" s="88" t="str">
        <f ca="1">IFERROR(INDEX('Trade Journal'!Q:Q,MATCH(T151,'Trade Journal'!A:A,0)),"")</f>
        <v/>
      </c>
      <c r="W151" s="88" t="str">
        <f ca="1">IFERROR(INDEX('Trade Journal'!R:R,MATCH(T151,'Trade Journal'!A:A,0)),"")</f>
        <v/>
      </c>
      <c r="X151" s="88" t="str">
        <f t="shared" ca="1" si="3"/>
        <v/>
      </c>
      <c r="Y151" s="88" t="str">
        <f ca="1">IF(X151&lt;&gt;"",SUM(X$2:X151),"")</f>
        <v/>
      </c>
      <c r="Z151" s="96" t="str">
        <f ca="1">IFERROR(INDEX('Trade Journal'!O:O,MATCH(T151,'Trade Journal'!A:A,0)),"")</f>
        <v/>
      </c>
      <c r="AA151" s="96" t="str">
        <f t="array" aca="1" ref="AA151" ca="1">IF(Z151&lt;&gt;"",PRODUCT(Z$2:Z151+1)-1,"")</f>
        <v/>
      </c>
      <c r="AB151" s="96" t="str">
        <f ca="1">IF(AA151&lt;&gt;"",IF(MAX(AA$2:AA151)=AA151,1/(1+AC150)-1,(1+AA151)/(1+AA150)-1),"")</f>
        <v/>
      </c>
      <c r="AC151" s="96" t="str">
        <f t="array" aca="1" ref="AC151" ca="1">IF(AA151&lt;&gt;"",PRODUCT(AB$3:AB151+1)-1,"")</f>
        <v/>
      </c>
      <c r="AD151" s="98" t="str">
        <f ca="1">IF(AA151&lt;&gt;"",POWER((AA151-MAX(AA$2:AA151))/(1+MAX(AA$2:AA151))*100,2),"")</f>
        <v/>
      </c>
    </row>
    <row r="152" spans="20:30" x14ac:dyDescent="0.25">
      <c r="T152" t="str">
        <f t="array" aca="1" ref="T152" ca="1">IF(ROWS($2:152)&lt;=COUNT('Trade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ROWS(U$2:$U152))),"")</f>
        <v/>
      </c>
      <c r="U152" s="88" t="str">
        <f ca="1">IFERROR(INDEX('Trade Journal'!P:P,MATCH(T152,'Trade Journal'!A:A,0)),"")</f>
        <v/>
      </c>
      <c r="V152" s="88" t="str">
        <f ca="1">IFERROR(INDEX('Trade Journal'!Q:Q,MATCH(T152,'Trade Journal'!A:A,0)),"")</f>
        <v/>
      </c>
      <c r="W152" s="88" t="str">
        <f ca="1">IFERROR(INDEX('Trade Journal'!R:R,MATCH(T152,'Trade Journal'!A:A,0)),"")</f>
        <v/>
      </c>
      <c r="X152" s="88" t="str">
        <f t="shared" ca="1" si="3"/>
        <v/>
      </c>
      <c r="Y152" s="88" t="str">
        <f ca="1">IF(X152&lt;&gt;"",SUM(X$2:X152),"")</f>
        <v/>
      </c>
      <c r="Z152" s="96" t="str">
        <f ca="1">IFERROR(INDEX('Trade Journal'!O:O,MATCH(T152,'Trade Journal'!A:A,0)),"")</f>
        <v/>
      </c>
      <c r="AA152" s="96" t="str">
        <f t="array" aca="1" ref="AA152" ca="1">IF(Z152&lt;&gt;"",PRODUCT(Z$2:Z152+1)-1,"")</f>
        <v/>
      </c>
      <c r="AB152" s="96" t="str">
        <f ca="1">IF(AA152&lt;&gt;"",IF(MAX(AA$2:AA152)=AA152,1/(1+AC151)-1,(1+AA152)/(1+AA151)-1),"")</f>
        <v/>
      </c>
      <c r="AC152" s="96" t="str">
        <f t="array" aca="1" ref="AC152" ca="1">IF(AA152&lt;&gt;"",PRODUCT(AB$3:AB152+1)-1,"")</f>
        <v/>
      </c>
      <c r="AD152" s="98" t="str">
        <f ca="1">IF(AA152&lt;&gt;"",POWER((AA152-MAX(AA$2:AA152))/(1+MAX(AA$2:AA152))*100,2),"")</f>
        <v/>
      </c>
    </row>
    <row r="153" spans="20:30" x14ac:dyDescent="0.25">
      <c r="T153" t="str">
        <f t="array" aca="1" ref="T153" ca="1">IF(ROWS($2:153)&lt;=COUNT('Trade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ROWS(U$2:$U153))),"")</f>
        <v/>
      </c>
      <c r="U153" s="88" t="str">
        <f ca="1">IFERROR(INDEX('Trade Journal'!P:P,MATCH(T153,'Trade Journal'!A:A,0)),"")</f>
        <v/>
      </c>
      <c r="V153" s="88" t="str">
        <f ca="1">IFERROR(INDEX('Trade Journal'!Q:Q,MATCH(T153,'Trade Journal'!A:A,0)),"")</f>
        <v/>
      </c>
      <c r="W153" s="88" t="str">
        <f ca="1">IFERROR(INDEX('Trade Journal'!R:R,MATCH(T153,'Trade Journal'!A:A,0)),"")</f>
        <v/>
      </c>
      <c r="X153" s="88" t="str">
        <f t="shared" ca="1" si="3"/>
        <v/>
      </c>
      <c r="Y153" s="88" t="str">
        <f ca="1">IF(X153&lt;&gt;"",SUM(X$2:X153),"")</f>
        <v/>
      </c>
      <c r="Z153" s="96" t="str">
        <f ca="1">IFERROR(INDEX('Trade Journal'!O:O,MATCH(T153,'Trade Journal'!A:A,0)),"")</f>
        <v/>
      </c>
      <c r="AA153" s="96" t="str">
        <f t="array" aca="1" ref="AA153" ca="1">IF(Z153&lt;&gt;"",PRODUCT(Z$2:Z153+1)-1,"")</f>
        <v/>
      </c>
      <c r="AB153" s="96" t="str">
        <f ca="1">IF(AA153&lt;&gt;"",IF(MAX(AA$2:AA153)=AA153,1/(1+AC152)-1,(1+AA153)/(1+AA152)-1),"")</f>
        <v/>
      </c>
      <c r="AC153" s="96" t="str">
        <f t="array" aca="1" ref="AC153" ca="1">IF(AA153&lt;&gt;"",PRODUCT(AB$3:AB153+1)-1,"")</f>
        <v/>
      </c>
      <c r="AD153" s="98" t="str">
        <f ca="1">IF(AA153&lt;&gt;"",POWER((AA153-MAX(AA$2:AA153))/(1+MAX(AA$2:AA153))*100,2),"")</f>
        <v/>
      </c>
    </row>
    <row r="154" spans="20:30" x14ac:dyDescent="0.25">
      <c r="T154" t="str">
        <f t="array" aca="1" ref="T154" ca="1">IF(ROWS($2:154)&lt;=COUNT('Trade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ROWS(U$2:$U154))),"")</f>
        <v/>
      </c>
      <c r="U154" s="88" t="str">
        <f ca="1">IFERROR(INDEX('Trade Journal'!P:P,MATCH(T154,'Trade Journal'!A:A,0)),"")</f>
        <v/>
      </c>
      <c r="V154" s="88" t="str">
        <f ca="1">IFERROR(INDEX('Trade Journal'!Q:Q,MATCH(T154,'Trade Journal'!A:A,0)),"")</f>
        <v/>
      </c>
      <c r="W154" s="88" t="str">
        <f ca="1">IFERROR(INDEX('Trade Journal'!R:R,MATCH(T154,'Trade Journal'!A:A,0)),"")</f>
        <v/>
      </c>
      <c r="X154" s="88" t="str">
        <f t="shared" ca="1" si="3"/>
        <v/>
      </c>
      <c r="Y154" s="88" t="str">
        <f ca="1">IF(X154&lt;&gt;"",SUM(X$2:X154),"")</f>
        <v/>
      </c>
      <c r="Z154" s="96" t="str">
        <f ca="1">IFERROR(INDEX('Trade Journal'!O:O,MATCH(T154,'Trade Journal'!A:A,0)),"")</f>
        <v/>
      </c>
      <c r="AA154" s="96" t="str">
        <f t="array" aca="1" ref="AA154" ca="1">IF(Z154&lt;&gt;"",PRODUCT(Z$2:Z154+1)-1,"")</f>
        <v/>
      </c>
      <c r="AB154" s="96" t="str">
        <f ca="1">IF(AA154&lt;&gt;"",IF(MAX(AA$2:AA154)=AA154,1/(1+AC153)-1,(1+AA154)/(1+AA153)-1),"")</f>
        <v/>
      </c>
      <c r="AC154" s="96" t="str">
        <f t="array" aca="1" ref="AC154" ca="1">IF(AA154&lt;&gt;"",PRODUCT(AB$3:AB154+1)-1,"")</f>
        <v/>
      </c>
      <c r="AD154" s="98" t="str">
        <f ca="1">IF(AA154&lt;&gt;"",POWER((AA154-MAX(AA$2:AA154))/(1+MAX(AA$2:AA154))*100,2),"")</f>
        <v/>
      </c>
    </row>
    <row r="155" spans="20:30" x14ac:dyDescent="0.25">
      <c r="T155" t="str">
        <f t="array" aca="1" ref="T155" ca="1">IF(ROWS($2:155)&lt;=COUNT('Trade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ROWS(U$2:$U155))),"")</f>
        <v/>
      </c>
      <c r="U155" s="88" t="str">
        <f ca="1">IFERROR(INDEX('Trade Journal'!P:P,MATCH(T155,'Trade Journal'!A:A,0)),"")</f>
        <v/>
      </c>
      <c r="V155" s="88" t="str">
        <f ca="1">IFERROR(INDEX('Trade Journal'!Q:Q,MATCH(T155,'Trade Journal'!A:A,0)),"")</f>
        <v/>
      </c>
      <c r="W155" s="88" t="str">
        <f ca="1">IFERROR(INDEX('Trade Journal'!R:R,MATCH(T155,'Trade Journal'!A:A,0)),"")</f>
        <v/>
      </c>
      <c r="X155" s="88" t="str">
        <f t="shared" ca="1" si="3"/>
        <v/>
      </c>
      <c r="Y155" s="88" t="str">
        <f ca="1">IF(X155&lt;&gt;"",SUM(X$2:X155),"")</f>
        <v/>
      </c>
      <c r="Z155" s="96" t="str">
        <f ca="1">IFERROR(INDEX('Trade Journal'!O:O,MATCH(T155,'Trade Journal'!A:A,0)),"")</f>
        <v/>
      </c>
      <c r="AA155" s="96" t="str">
        <f t="array" aca="1" ref="AA155" ca="1">IF(Z155&lt;&gt;"",PRODUCT(Z$2:Z155+1)-1,"")</f>
        <v/>
      </c>
      <c r="AB155" s="96" t="str">
        <f ca="1">IF(AA155&lt;&gt;"",IF(MAX(AA$2:AA155)=AA155,1/(1+AC154)-1,(1+AA155)/(1+AA154)-1),"")</f>
        <v/>
      </c>
      <c r="AC155" s="96" t="str">
        <f t="array" aca="1" ref="AC155" ca="1">IF(AA155&lt;&gt;"",PRODUCT(AB$3:AB155+1)-1,"")</f>
        <v/>
      </c>
      <c r="AD155" s="98" t="str">
        <f ca="1">IF(AA155&lt;&gt;"",POWER((AA155-MAX(AA$2:AA155))/(1+MAX(AA$2:AA155))*100,2),"")</f>
        <v/>
      </c>
    </row>
    <row r="156" spans="20:30" x14ac:dyDescent="0.25">
      <c r="T156" t="str">
        <f t="array" aca="1" ref="T156" ca="1">IF(ROWS($2:156)&lt;=COUNT('Trade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ROWS(U$2:$U156))),"")</f>
        <v/>
      </c>
      <c r="U156" s="88" t="str">
        <f ca="1">IFERROR(INDEX('Trade Journal'!P:P,MATCH(T156,'Trade Journal'!A:A,0)),"")</f>
        <v/>
      </c>
      <c r="V156" s="88" t="str">
        <f ca="1">IFERROR(INDEX('Trade Journal'!Q:Q,MATCH(T156,'Trade Journal'!A:A,0)),"")</f>
        <v/>
      </c>
      <c r="W156" s="88" t="str">
        <f ca="1">IFERROR(INDEX('Trade Journal'!R:R,MATCH(T156,'Trade Journal'!A:A,0)),"")</f>
        <v/>
      </c>
      <c r="X156" s="88" t="str">
        <f t="shared" ca="1" si="3"/>
        <v/>
      </c>
      <c r="Y156" s="88" t="str">
        <f ca="1">IF(X156&lt;&gt;"",SUM(X$2:X156),"")</f>
        <v/>
      </c>
      <c r="Z156" s="96" t="str">
        <f ca="1">IFERROR(INDEX('Trade Journal'!O:O,MATCH(T156,'Trade Journal'!A:A,0)),"")</f>
        <v/>
      </c>
      <c r="AA156" s="96" t="str">
        <f t="array" aca="1" ref="AA156" ca="1">IF(Z156&lt;&gt;"",PRODUCT(Z$2:Z156+1)-1,"")</f>
        <v/>
      </c>
      <c r="AB156" s="96" t="str">
        <f ca="1">IF(AA156&lt;&gt;"",IF(MAX(AA$2:AA156)=AA156,1/(1+AC155)-1,(1+AA156)/(1+AA155)-1),"")</f>
        <v/>
      </c>
      <c r="AC156" s="96" t="str">
        <f t="array" aca="1" ref="AC156" ca="1">IF(AA156&lt;&gt;"",PRODUCT(AB$3:AB156+1)-1,"")</f>
        <v/>
      </c>
      <c r="AD156" s="98" t="str">
        <f ca="1">IF(AA156&lt;&gt;"",POWER((AA156-MAX(AA$2:AA156))/(1+MAX(AA$2:AA156))*100,2),"")</f>
        <v/>
      </c>
    </row>
    <row r="157" spans="20:30" x14ac:dyDescent="0.25">
      <c r="T157" t="str">
        <f t="array" aca="1" ref="T157" ca="1">IF(ROWS($2:157)&lt;=COUNT('Trade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ROWS(U$2:$U157))),"")</f>
        <v/>
      </c>
      <c r="U157" s="88" t="str">
        <f ca="1">IFERROR(INDEX('Trade Journal'!P:P,MATCH(T157,'Trade Journal'!A:A,0)),"")</f>
        <v/>
      </c>
      <c r="V157" s="88" t="str">
        <f ca="1">IFERROR(INDEX('Trade Journal'!Q:Q,MATCH(T157,'Trade Journal'!A:A,0)),"")</f>
        <v/>
      </c>
      <c r="W157" s="88" t="str">
        <f ca="1">IFERROR(INDEX('Trade Journal'!R:R,MATCH(T157,'Trade Journal'!A:A,0)),"")</f>
        <v/>
      </c>
      <c r="X157" s="88" t="str">
        <f t="shared" ca="1" si="3"/>
        <v/>
      </c>
      <c r="Y157" s="88" t="str">
        <f ca="1">IF(X157&lt;&gt;"",SUM(X$2:X157),"")</f>
        <v/>
      </c>
      <c r="Z157" s="96" t="str">
        <f ca="1">IFERROR(INDEX('Trade Journal'!O:O,MATCH(T157,'Trade Journal'!A:A,0)),"")</f>
        <v/>
      </c>
      <c r="AA157" s="96" t="str">
        <f t="array" aca="1" ref="AA157" ca="1">IF(Z157&lt;&gt;"",PRODUCT(Z$2:Z157+1)-1,"")</f>
        <v/>
      </c>
      <c r="AB157" s="96" t="str">
        <f ca="1">IF(AA157&lt;&gt;"",IF(MAX(AA$2:AA157)=AA157,1/(1+AC156)-1,(1+AA157)/(1+AA156)-1),"")</f>
        <v/>
      </c>
      <c r="AC157" s="96" t="str">
        <f t="array" aca="1" ref="AC157" ca="1">IF(AA157&lt;&gt;"",PRODUCT(AB$3:AB157+1)-1,"")</f>
        <v/>
      </c>
      <c r="AD157" s="98" t="str">
        <f ca="1">IF(AA157&lt;&gt;"",POWER((AA157-MAX(AA$2:AA157))/(1+MAX(AA$2:AA157))*100,2),"")</f>
        <v/>
      </c>
    </row>
    <row r="158" spans="20:30" x14ac:dyDescent="0.25">
      <c r="T158" t="str">
        <f t="array" aca="1" ref="T158" ca="1">IF(ROWS($2:158)&lt;=COUNT('Trade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ROWS(U$2:$U158))),"")</f>
        <v/>
      </c>
      <c r="U158" s="88" t="str">
        <f ca="1">IFERROR(INDEX('Trade Journal'!P:P,MATCH(T158,'Trade Journal'!A:A,0)),"")</f>
        <v/>
      </c>
      <c r="V158" s="88" t="str">
        <f ca="1">IFERROR(INDEX('Trade Journal'!Q:Q,MATCH(T158,'Trade Journal'!A:A,0)),"")</f>
        <v/>
      </c>
      <c r="W158" s="88" t="str">
        <f ca="1">IFERROR(INDEX('Trade Journal'!R:R,MATCH(T158,'Trade Journal'!A:A,0)),"")</f>
        <v/>
      </c>
      <c r="X158" s="88" t="str">
        <f t="shared" ca="1" si="3"/>
        <v/>
      </c>
      <c r="Y158" s="88" t="str">
        <f ca="1">IF(X158&lt;&gt;"",SUM(X$2:X158),"")</f>
        <v/>
      </c>
      <c r="Z158" s="96" t="str">
        <f ca="1">IFERROR(INDEX('Trade Journal'!O:O,MATCH(T158,'Trade Journal'!A:A,0)),"")</f>
        <v/>
      </c>
      <c r="AA158" s="96" t="str">
        <f t="array" aca="1" ref="AA158" ca="1">IF(Z158&lt;&gt;"",PRODUCT(Z$2:Z158+1)-1,"")</f>
        <v/>
      </c>
      <c r="AB158" s="96" t="str">
        <f ca="1">IF(AA158&lt;&gt;"",IF(MAX(AA$2:AA158)=AA158,1/(1+AC157)-1,(1+AA158)/(1+AA157)-1),"")</f>
        <v/>
      </c>
      <c r="AC158" s="96" t="str">
        <f t="array" aca="1" ref="AC158" ca="1">IF(AA158&lt;&gt;"",PRODUCT(AB$3:AB158+1)-1,"")</f>
        <v/>
      </c>
      <c r="AD158" s="98" t="str">
        <f ca="1">IF(AA158&lt;&gt;"",POWER((AA158-MAX(AA$2:AA158))/(1+MAX(AA$2:AA158))*100,2),"")</f>
        <v/>
      </c>
    </row>
    <row r="159" spans="20:30" x14ac:dyDescent="0.25">
      <c r="T159" t="str">
        <f t="array" aca="1" ref="T159" ca="1">IF(ROWS($2:159)&lt;=COUNT('Trade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ROWS(U$2:$U159))),"")</f>
        <v/>
      </c>
      <c r="U159" s="88" t="str">
        <f ca="1">IFERROR(INDEX('Trade Journal'!P:P,MATCH(T159,'Trade Journal'!A:A,0)),"")</f>
        <v/>
      </c>
      <c r="V159" s="88" t="str">
        <f ca="1">IFERROR(INDEX('Trade Journal'!Q:Q,MATCH(T159,'Trade Journal'!A:A,0)),"")</f>
        <v/>
      </c>
      <c r="W159" s="88" t="str">
        <f ca="1">IFERROR(INDEX('Trade Journal'!R:R,MATCH(T159,'Trade Journal'!A:A,0)),"")</f>
        <v/>
      </c>
      <c r="X159" s="88" t="str">
        <f t="shared" ca="1" si="3"/>
        <v/>
      </c>
      <c r="Y159" s="88" t="str">
        <f ca="1">IF(X159&lt;&gt;"",SUM(X$2:X159),"")</f>
        <v/>
      </c>
      <c r="Z159" s="96" t="str">
        <f ca="1">IFERROR(INDEX('Trade Journal'!O:O,MATCH(T159,'Trade Journal'!A:A,0)),"")</f>
        <v/>
      </c>
      <c r="AA159" s="96" t="str">
        <f t="array" aca="1" ref="AA159" ca="1">IF(Z159&lt;&gt;"",PRODUCT(Z$2:Z159+1)-1,"")</f>
        <v/>
      </c>
      <c r="AB159" s="96" t="str">
        <f ca="1">IF(AA159&lt;&gt;"",IF(MAX(AA$2:AA159)=AA159,1/(1+AC158)-1,(1+AA159)/(1+AA158)-1),"")</f>
        <v/>
      </c>
      <c r="AC159" s="96" t="str">
        <f t="array" aca="1" ref="AC159" ca="1">IF(AA159&lt;&gt;"",PRODUCT(AB$3:AB159+1)-1,"")</f>
        <v/>
      </c>
      <c r="AD159" s="98" t="str">
        <f ca="1">IF(AA159&lt;&gt;"",POWER((AA159-MAX(AA$2:AA159))/(1+MAX(AA$2:AA159))*100,2),"")</f>
        <v/>
      </c>
    </row>
    <row r="160" spans="20:30" x14ac:dyDescent="0.25">
      <c r="T160" t="str">
        <f t="array" aca="1" ref="T160" ca="1">IF(ROWS($2:160)&lt;=COUNT('Trade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ROWS(U$2:$U160))),"")</f>
        <v/>
      </c>
      <c r="U160" s="88" t="str">
        <f ca="1">IFERROR(INDEX('Trade Journal'!P:P,MATCH(T160,'Trade Journal'!A:A,0)),"")</f>
        <v/>
      </c>
      <c r="V160" s="88" t="str">
        <f ca="1">IFERROR(INDEX('Trade Journal'!Q:Q,MATCH(T160,'Trade Journal'!A:A,0)),"")</f>
        <v/>
      </c>
      <c r="W160" s="88" t="str">
        <f ca="1">IFERROR(INDEX('Trade Journal'!R:R,MATCH(T160,'Trade Journal'!A:A,0)),"")</f>
        <v/>
      </c>
      <c r="X160" s="88" t="str">
        <f t="shared" ca="1" si="3"/>
        <v/>
      </c>
      <c r="Y160" s="88" t="str">
        <f ca="1">IF(X160&lt;&gt;"",SUM(X$2:X160),"")</f>
        <v/>
      </c>
      <c r="Z160" s="96" t="str">
        <f ca="1">IFERROR(INDEX('Trade Journal'!O:O,MATCH(T160,'Trade Journal'!A:A,0)),"")</f>
        <v/>
      </c>
      <c r="AA160" s="96" t="str">
        <f t="array" aca="1" ref="AA160" ca="1">IF(Z160&lt;&gt;"",PRODUCT(Z$2:Z160+1)-1,"")</f>
        <v/>
      </c>
      <c r="AB160" s="96" t="str">
        <f ca="1">IF(AA160&lt;&gt;"",IF(MAX(AA$2:AA160)=AA160,1/(1+AC159)-1,(1+AA160)/(1+AA159)-1),"")</f>
        <v/>
      </c>
      <c r="AC160" s="96" t="str">
        <f t="array" aca="1" ref="AC160" ca="1">IF(AA160&lt;&gt;"",PRODUCT(AB$3:AB160+1)-1,"")</f>
        <v/>
      </c>
      <c r="AD160" s="98" t="str">
        <f ca="1">IF(AA160&lt;&gt;"",POWER((AA160-MAX(AA$2:AA160))/(1+MAX(AA$2:AA160))*100,2),"")</f>
        <v/>
      </c>
    </row>
    <row r="161" spans="20:30" x14ac:dyDescent="0.25">
      <c r="T161" t="str">
        <f t="array" aca="1" ref="T161" ca="1">IF(ROWS($2:161)&lt;=COUNT('Trade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ROWS(U$2:$U161))),"")</f>
        <v/>
      </c>
      <c r="U161" s="88" t="str">
        <f ca="1">IFERROR(INDEX('Trade Journal'!P:P,MATCH(T161,'Trade Journal'!A:A,0)),"")</f>
        <v/>
      </c>
      <c r="V161" s="88" t="str">
        <f ca="1">IFERROR(INDEX('Trade Journal'!Q:Q,MATCH(T161,'Trade Journal'!A:A,0)),"")</f>
        <v/>
      </c>
      <c r="W161" s="88" t="str">
        <f ca="1">IFERROR(INDEX('Trade Journal'!R:R,MATCH(T161,'Trade Journal'!A:A,0)),"")</f>
        <v/>
      </c>
      <c r="X161" s="88" t="str">
        <f t="shared" ca="1" si="3"/>
        <v/>
      </c>
      <c r="Y161" s="88" t="str">
        <f ca="1">IF(X161&lt;&gt;"",SUM(X$2:X161),"")</f>
        <v/>
      </c>
      <c r="Z161" s="96" t="str">
        <f ca="1">IFERROR(INDEX('Trade Journal'!O:O,MATCH(T161,'Trade Journal'!A:A,0)),"")</f>
        <v/>
      </c>
      <c r="AA161" s="96" t="str">
        <f t="array" aca="1" ref="AA161" ca="1">IF(Z161&lt;&gt;"",PRODUCT(Z$2:Z161+1)-1,"")</f>
        <v/>
      </c>
      <c r="AB161" s="96" t="str">
        <f ca="1">IF(AA161&lt;&gt;"",IF(MAX(AA$2:AA161)=AA161,1/(1+AC160)-1,(1+AA161)/(1+AA160)-1),"")</f>
        <v/>
      </c>
      <c r="AC161" s="96" t="str">
        <f t="array" aca="1" ref="AC161" ca="1">IF(AA161&lt;&gt;"",PRODUCT(AB$3:AB161+1)-1,"")</f>
        <v/>
      </c>
      <c r="AD161" s="98" t="str">
        <f ca="1">IF(AA161&lt;&gt;"",POWER((AA161-MAX(AA$2:AA161))/(1+MAX(AA$2:AA161))*100,2),"")</f>
        <v/>
      </c>
    </row>
    <row r="162" spans="20:30" x14ac:dyDescent="0.25">
      <c r="T162" t="str">
        <f t="array" aca="1" ref="T162" ca="1">IF(ROWS($2:162)&lt;=COUNT('Trade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ROWS(U$2:$U162))),"")</f>
        <v/>
      </c>
      <c r="U162" s="88" t="str">
        <f ca="1">IFERROR(INDEX('Trade Journal'!P:P,MATCH(T162,'Trade Journal'!A:A,0)),"")</f>
        <v/>
      </c>
      <c r="V162" s="88" t="str">
        <f ca="1">IFERROR(INDEX('Trade Journal'!Q:Q,MATCH(T162,'Trade Journal'!A:A,0)),"")</f>
        <v/>
      </c>
      <c r="W162" s="88" t="str">
        <f ca="1">IFERROR(INDEX('Trade Journal'!R:R,MATCH(T162,'Trade Journal'!A:A,0)),"")</f>
        <v/>
      </c>
      <c r="X162" s="88" t="str">
        <f t="shared" ca="1" si="3"/>
        <v/>
      </c>
      <c r="Y162" s="88" t="str">
        <f ca="1">IF(X162&lt;&gt;"",SUM(X$2:X162),"")</f>
        <v/>
      </c>
      <c r="Z162" s="96" t="str">
        <f ca="1">IFERROR(INDEX('Trade Journal'!O:O,MATCH(T162,'Trade Journal'!A:A,0)),"")</f>
        <v/>
      </c>
      <c r="AA162" s="96" t="str">
        <f t="array" aca="1" ref="AA162" ca="1">IF(Z162&lt;&gt;"",PRODUCT(Z$2:Z162+1)-1,"")</f>
        <v/>
      </c>
      <c r="AB162" s="96" t="str">
        <f ca="1">IF(AA162&lt;&gt;"",IF(MAX(AA$2:AA162)=AA162,1/(1+AC161)-1,(1+AA162)/(1+AA161)-1),"")</f>
        <v/>
      </c>
      <c r="AC162" s="96" t="str">
        <f t="array" aca="1" ref="AC162" ca="1">IF(AA162&lt;&gt;"",PRODUCT(AB$3:AB162+1)-1,"")</f>
        <v/>
      </c>
      <c r="AD162" s="98" t="str">
        <f ca="1">IF(AA162&lt;&gt;"",POWER((AA162-MAX(AA$2:AA162))/(1+MAX(AA$2:AA162))*100,2),"")</f>
        <v/>
      </c>
    </row>
    <row r="163" spans="20:30" x14ac:dyDescent="0.25">
      <c r="T163" t="str">
        <f t="array" aca="1" ref="T163" ca="1">IF(ROWS($2:163)&lt;=COUNT('Trade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ROWS(U$2:$U163))),"")</f>
        <v/>
      </c>
      <c r="U163" s="88" t="str">
        <f ca="1">IFERROR(INDEX('Trade Journal'!P:P,MATCH(T163,'Trade Journal'!A:A,0)),"")</f>
        <v/>
      </c>
      <c r="V163" s="88" t="str">
        <f ca="1">IFERROR(INDEX('Trade Journal'!Q:Q,MATCH(T163,'Trade Journal'!A:A,0)),"")</f>
        <v/>
      </c>
      <c r="W163" s="88" t="str">
        <f ca="1">IFERROR(INDEX('Trade Journal'!R:R,MATCH(T163,'Trade Journal'!A:A,0)),"")</f>
        <v/>
      </c>
      <c r="X163" s="88" t="str">
        <f t="shared" ca="1" si="3"/>
        <v/>
      </c>
      <c r="Y163" s="88" t="str">
        <f ca="1">IF(X163&lt;&gt;"",SUM(X$2:X163),"")</f>
        <v/>
      </c>
      <c r="Z163" s="96" t="str">
        <f ca="1">IFERROR(INDEX('Trade Journal'!O:O,MATCH(T163,'Trade Journal'!A:A,0)),"")</f>
        <v/>
      </c>
      <c r="AA163" s="96" t="str">
        <f t="array" aca="1" ref="AA163" ca="1">IF(Z163&lt;&gt;"",PRODUCT(Z$2:Z163+1)-1,"")</f>
        <v/>
      </c>
      <c r="AB163" s="96" t="str">
        <f ca="1">IF(AA163&lt;&gt;"",IF(MAX(AA$2:AA163)=AA163,1/(1+AC162)-1,(1+AA163)/(1+AA162)-1),"")</f>
        <v/>
      </c>
      <c r="AC163" s="96" t="str">
        <f t="array" aca="1" ref="AC163" ca="1">IF(AA163&lt;&gt;"",PRODUCT(AB$3:AB163+1)-1,"")</f>
        <v/>
      </c>
      <c r="AD163" s="98" t="str">
        <f ca="1">IF(AA163&lt;&gt;"",POWER((AA163-MAX(AA$2:AA163))/(1+MAX(AA$2:AA163))*100,2),"")</f>
        <v/>
      </c>
    </row>
    <row r="164" spans="20:30" x14ac:dyDescent="0.25">
      <c r="T164" t="str">
        <f t="array" aca="1" ref="T164" ca="1">IF(ROWS($2:164)&lt;=COUNT('Trade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ROWS(U$2:$U164))),"")</f>
        <v/>
      </c>
      <c r="U164" s="88" t="str">
        <f ca="1">IFERROR(INDEX('Trade Journal'!P:P,MATCH(T164,'Trade Journal'!A:A,0)),"")</f>
        <v/>
      </c>
      <c r="V164" s="88" t="str">
        <f ca="1">IFERROR(INDEX('Trade Journal'!Q:Q,MATCH(T164,'Trade Journal'!A:A,0)),"")</f>
        <v/>
      </c>
      <c r="W164" s="88" t="str">
        <f ca="1">IFERROR(INDEX('Trade Journal'!R:R,MATCH(T164,'Trade Journal'!A:A,0)),"")</f>
        <v/>
      </c>
      <c r="X164" s="88" t="str">
        <f t="shared" ca="1" si="3"/>
        <v/>
      </c>
      <c r="Y164" s="88" t="str">
        <f ca="1">IF(X164&lt;&gt;"",SUM(X$2:X164),"")</f>
        <v/>
      </c>
      <c r="Z164" s="96" t="str">
        <f ca="1">IFERROR(INDEX('Trade Journal'!O:O,MATCH(T164,'Trade Journal'!A:A,0)),"")</f>
        <v/>
      </c>
      <c r="AA164" s="96" t="str">
        <f t="array" aca="1" ref="AA164" ca="1">IF(Z164&lt;&gt;"",PRODUCT(Z$2:Z164+1)-1,"")</f>
        <v/>
      </c>
      <c r="AB164" s="96" t="str">
        <f ca="1">IF(AA164&lt;&gt;"",IF(MAX(AA$2:AA164)=AA164,1/(1+AC163)-1,(1+AA164)/(1+AA163)-1),"")</f>
        <v/>
      </c>
      <c r="AC164" s="96" t="str">
        <f t="array" aca="1" ref="AC164" ca="1">IF(AA164&lt;&gt;"",PRODUCT(AB$3:AB164+1)-1,"")</f>
        <v/>
      </c>
      <c r="AD164" s="98" t="str">
        <f ca="1">IF(AA164&lt;&gt;"",POWER((AA164-MAX(AA$2:AA164))/(1+MAX(AA$2:AA164))*100,2),"")</f>
        <v/>
      </c>
    </row>
    <row r="165" spans="20:30" x14ac:dyDescent="0.25">
      <c r="T165" t="str">
        <f t="array" aca="1" ref="T165" ca="1">IF(ROWS($2:165)&lt;=COUNT('Trade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ROWS(U$2:$U165))),"")</f>
        <v/>
      </c>
      <c r="U165" s="88" t="str">
        <f ca="1">IFERROR(INDEX('Trade Journal'!P:P,MATCH(T165,'Trade Journal'!A:A,0)),"")</f>
        <v/>
      </c>
      <c r="V165" s="88" t="str">
        <f ca="1">IFERROR(INDEX('Trade Journal'!Q:Q,MATCH(T165,'Trade Journal'!A:A,0)),"")</f>
        <v/>
      </c>
      <c r="W165" s="88" t="str">
        <f ca="1">IFERROR(INDEX('Trade Journal'!R:R,MATCH(T165,'Trade Journal'!A:A,0)),"")</f>
        <v/>
      </c>
      <c r="X165" s="88" t="str">
        <f t="shared" ca="1" si="3"/>
        <v/>
      </c>
      <c r="Y165" s="88" t="str">
        <f ca="1">IF(X165&lt;&gt;"",SUM(X$2:X165),"")</f>
        <v/>
      </c>
      <c r="Z165" s="96" t="str">
        <f ca="1">IFERROR(INDEX('Trade Journal'!O:O,MATCH(T165,'Trade Journal'!A:A,0)),"")</f>
        <v/>
      </c>
      <c r="AA165" s="96" t="str">
        <f t="array" aca="1" ref="AA165" ca="1">IF(Z165&lt;&gt;"",PRODUCT(Z$2:Z165+1)-1,"")</f>
        <v/>
      </c>
      <c r="AB165" s="96" t="str">
        <f ca="1">IF(AA165&lt;&gt;"",IF(MAX(AA$2:AA165)=AA165,1/(1+AC164)-1,(1+AA165)/(1+AA164)-1),"")</f>
        <v/>
      </c>
      <c r="AC165" s="96" t="str">
        <f t="array" aca="1" ref="AC165" ca="1">IF(AA165&lt;&gt;"",PRODUCT(AB$3:AB165+1)-1,"")</f>
        <v/>
      </c>
      <c r="AD165" s="98" t="str">
        <f ca="1">IF(AA165&lt;&gt;"",POWER((AA165-MAX(AA$2:AA165))/(1+MAX(AA$2:AA165))*100,2),"")</f>
        <v/>
      </c>
    </row>
    <row r="166" spans="20:30" x14ac:dyDescent="0.25">
      <c r="T166" t="str">
        <f t="array" aca="1" ref="T166" ca="1">IF(ROWS($2:166)&lt;=COUNT('Trade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ROWS(U$2:$U166))),"")</f>
        <v/>
      </c>
      <c r="U166" s="88" t="str">
        <f ca="1">IFERROR(INDEX('Trade Journal'!P:P,MATCH(T166,'Trade Journal'!A:A,0)),"")</f>
        <v/>
      </c>
      <c r="V166" s="88" t="str">
        <f ca="1">IFERROR(INDEX('Trade Journal'!Q:Q,MATCH(T166,'Trade Journal'!A:A,0)),"")</f>
        <v/>
      </c>
      <c r="W166" s="88" t="str">
        <f ca="1">IFERROR(INDEX('Trade Journal'!R:R,MATCH(T166,'Trade Journal'!A:A,0)),"")</f>
        <v/>
      </c>
      <c r="X166" s="88" t="str">
        <f t="shared" ca="1" si="3"/>
        <v/>
      </c>
      <c r="Y166" s="88" t="str">
        <f ca="1">IF(X166&lt;&gt;"",SUM(X$2:X166),"")</f>
        <v/>
      </c>
      <c r="Z166" s="96" t="str">
        <f ca="1">IFERROR(INDEX('Trade Journal'!O:O,MATCH(T166,'Trade Journal'!A:A,0)),"")</f>
        <v/>
      </c>
      <c r="AA166" s="96" t="str">
        <f t="array" aca="1" ref="AA166" ca="1">IF(Z166&lt;&gt;"",PRODUCT(Z$2:Z166+1)-1,"")</f>
        <v/>
      </c>
      <c r="AB166" s="96" t="str">
        <f ca="1">IF(AA166&lt;&gt;"",IF(MAX(AA$2:AA166)=AA166,1/(1+AC165)-1,(1+AA166)/(1+AA165)-1),"")</f>
        <v/>
      </c>
      <c r="AC166" s="96" t="str">
        <f t="array" aca="1" ref="AC166" ca="1">IF(AA166&lt;&gt;"",PRODUCT(AB$3:AB166+1)-1,"")</f>
        <v/>
      </c>
      <c r="AD166" s="98" t="str">
        <f ca="1">IF(AA166&lt;&gt;"",POWER((AA166-MAX(AA$2:AA166))/(1+MAX(AA$2:AA166))*100,2),"")</f>
        <v/>
      </c>
    </row>
    <row r="167" spans="20:30" x14ac:dyDescent="0.25">
      <c r="T167" t="str">
        <f t="array" aca="1" ref="T167" ca="1">IF(ROWS($2:167)&lt;=COUNT('Trade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ROWS(U$2:$U167))),"")</f>
        <v/>
      </c>
      <c r="U167" s="88" t="str">
        <f ca="1">IFERROR(INDEX('Trade Journal'!P:P,MATCH(T167,'Trade Journal'!A:A,0)),"")</f>
        <v/>
      </c>
      <c r="V167" s="88" t="str">
        <f ca="1">IFERROR(INDEX('Trade Journal'!Q:Q,MATCH(T167,'Trade Journal'!A:A,0)),"")</f>
        <v/>
      </c>
      <c r="W167" s="88" t="str">
        <f ca="1">IFERROR(INDEX('Trade Journal'!R:R,MATCH(T167,'Trade Journal'!A:A,0)),"")</f>
        <v/>
      </c>
      <c r="X167" s="88" t="str">
        <f t="shared" ca="1" si="3"/>
        <v/>
      </c>
      <c r="Y167" s="88" t="str">
        <f ca="1">IF(X167&lt;&gt;"",SUM(X$2:X167),"")</f>
        <v/>
      </c>
      <c r="Z167" s="96" t="str">
        <f ca="1">IFERROR(INDEX('Trade Journal'!O:O,MATCH(T167,'Trade Journal'!A:A,0)),"")</f>
        <v/>
      </c>
      <c r="AA167" s="96" t="str">
        <f t="array" aca="1" ref="AA167" ca="1">IF(Z167&lt;&gt;"",PRODUCT(Z$2:Z167+1)-1,"")</f>
        <v/>
      </c>
      <c r="AB167" s="96" t="str">
        <f ca="1">IF(AA167&lt;&gt;"",IF(MAX(AA$2:AA167)=AA167,1/(1+AC166)-1,(1+AA167)/(1+AA166)-1),"")</f>
        <v/>
      </c>
      <c r="AC167" s="96" t="str">
        <f t="array" aca="1" ref="AC167" ca="1">IF(AA167&lt;&gt;"",PRODUCT(AB$3:AB167+1)-1,"")</f>
        <v/>
      </c>
      <c r="AD167" s="98" t="str">
        <f ca="1">IF(AA167&lt;&gt;"",POWER((AA167-MAX(AA$2:AA167))/(1+MAX(AA$2:AA167))*100,2),"")</f>
        <v/>
      </c>
    </row>
    <row r="168" spans="20:30" x14ac:dyDescent="0.25">
      <c r="T168" t="str">
        <f t="array" aca="1" ref="T168" ca="1">IF(ROWS($2:168)&lt;=COUNT('Trade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ROWS(U$2:$U168))),"")</f>
        <v/>
      </c>
      <c r="U168" s="88" t="str">
        <f ca="1">IFERROR(INDEX('Trade Journal'!P:P,MATCH(T168,'Trade Journal'!A:A,0)),"")</f>
        <v/>
      </c>
      <c r="V168" s="88" t="str">
        <f ca="1">IFERROR(INDEX('Trade Journal'!Q:Q,MATCH(T168,'Trade Journal'!A:A,0)),"")</f>
        <v/>
      </c>
      <c r="W168" s="88" t="str">
        <f ca="1">IFERROR(INDEX('Trade Journal'!R:R,MATCH(T168,'Trade Journal'!A:A,0)),"")</f>
        <v/>
      </c>
      <c r="X168" s="88" t="str">
        <f t="shared" ca="1" si="3"/>
        <v/>
      </c>
      <c r="Y168" s="88" t="str">
        <f ca="1">IF(X168&lt;&gt;"",SUM(X$2:X168),"")</f>
        <v/>
      </c>
      <c r="Z168" s="96" t="str">
        <f ca="1">IFERROR(INDEX('Trade Journal'!O:O,MATCH(T168,'Trade Journal'!A:A,0)),"")</f>
        <v/>
      </c>
      <c r="AA168" s="96" t="str">
        <f t="array" aca="1" ref="AA168" ca="1">IF(Z168&lt;&gt;"",PRODUCT(Z$2:Z168+1)-1,"")</f>
        <v/>
      </c>
      <c r="AB168" s="96" t="str">
        <f ca="1">IF(AA168&lt;&gt;"",IF(MAX(AA$2:AA168)=AA168,1/(1+AC167)-1,(1+AA168)/(1+AA167)-1),"")</f>
        <v/>
      </c>
      <c r="AC168" s="96" t="str">
        <f t="array" aca="1" ref="AC168" ca="1">IF(AA168&lt;&gt;"",PRODUCT(AB$3:AB168+1)-1,"")</f>
        <v/>
      </c>
      <c r="AD168" s="98" t="str">
        <f ca="1">IF(AA168&lt;&gt;"",POWER((AA168-MAX(AA$2:AA168))/(1+MAX(AA$2:AA168))*100,2),"")</f>
        <v/>
      </c>
    </row>
    <row r="169" spans="20:30" x14ac:dyDescent="0.25">
      <c r="T169" t="str">
        <f t="array" aca="1" ref="T169" ca="1">IF(ROWS($2:169)&lt;=COUNT('Trade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ROWS(U$2:$U169))),"")</f>
        <v/>
      </c>
      <c r="U169" s="88" t="str">
        <f ca="1">IFERROR(INDEX('Trade Journal'!P:P,MATCH(T169,'Trade Journal'!A:A,0)),"")</f>
        <v/>
      </c>
      <c r="V169" s="88" t="str">
        <f ca="1">IFERROR(INDEX('Trade Journal'!Q:Q,MATCH(T169,'Trade Journal'!A:A,0)),"")</f>
        <v/>
      </c>
      <c r="W169" s="88" t="str">
        <f ca="1">IFERROR(INDEX('Trade Journal'!R:R,MATCH(T169,'Trade Journal'!A:A,0)),"")</f>
        <v/>
      </c>
      <c r="X169" s="88" t="str">
        <f t="shared" ca="1" si="3"/>
        <v/>
      </c>
      <c r="Y169" s="88" t="str">
        <f ca="1">IF(X169&lt;&gt;"",SUM(X$2:X169),"")</f>
        <v/>
      </c>
      <c r="Z169" s="96" t="str">
        <f ca="1">IFERROR(INDEX('Trade Journal'!O:O,MATCH(T169,'Trade Journal'!A:A,0)),"")</f>
        <v/>
      </c>
      <c r="AA169" s="96" t="str">
        <f t="array" aca="1" ref="AA169" ca="1">IF(Z169&lt;&gt;"",PRODUCT(Z$2:Z169+1)-1,"")</f>
        <v/>
      </c>
      <c r="AB169" s="96" t="str">
        <f ca="1">IF(AA169&lt;&gt;"",IF(MAX(AA$2:AA169)=AA169,1/(1+AC168)-1,(1+AA169)/(1+AA168)-1),"")</f>
        <v/>
      </c>
      <c r="AC169" s="96" t="str">
        <f t="array" aca="1" ref="AC169" ca="1">IF(AA169&lt;&gt;"",PRODUCT(AB$3:AB169+1)-1,"")</f>
        <v/>
      </c>
      <c r="AD169" s="98" t="str">
        <f ca="1">IF(AA169&lt;&gt;"",POWER((AA169-MAX(AA$2:AA169))/(1+MAX(AA$2:AA169))*100,2),"")</f>
        <v/>
      </c>
    </row>
    <row r="170" spans="20:30" x14ac:dyDescent="0.25">
      <c r="T170" t="str">
        <f t="array" aca="1" ref="T170" ca="1">IF(ROWS($2:170)&lt;=COUNT('Trade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ROWS(U$2:$U170))),"")</f>
        <v/>
      </c>
      <c r="U170" s="88" t="str">
        <f ca="1">IFERROR(INDEX('Trade Journal'!P:P,MATCH(T170,'Trade Journal'!A:A,0)),"")</f>
        <v/>
      </c>
      <c r="V170" s="88" t="str">
        <f ca="1">IFERROR(INDEX('Trade Journal'!Q:Q,MATCH(T170,'Trade Journal'!A:A,0)),"")</f>
        <v/>
      </c>
      <c r="W170" s="88" t="str">
        <f ca="1">IFERROR(INDEX('Trade Journal'!R:R,MATCH(T170,'Trade Journal'!A:A,0)),"")</f>
        <v/>
      </c>
      <c r="X170" s="88" t="str">
        <f t="shared" ca="1" si="3"/>
        <v/>
      </c>
      <c r="Y170" s="88" t="str">
        <f ca="1">IF(X170&lt;&gt;"",SUM(X$2:X170),"")</f>
        <v/>
      </c>
      <c r="Z170" s="96" t="str">
        <f ca="1">IFERROR(INDEX('Trade Journal'!O:O,MATCH(T170,'Trade Journal'!A:A,0)),"")</f>
        <v/>
      </c>
      <c r="AA170" s="96" t="str">
        <f t="array" aca="1" ref="AA170" ca="1">IF(Z170&lt;&gt;"",PRODUCT(Z$2:Z170+1)-1,"")</f>
        <v/>
      </c>
      <c r="AB170" s="96" t="str">
        <f ca="1">IF(AA170&lt;&gt;"",IF(MAX(AA$2:AA170)=AA170,1/(1+AC169)-1,(1+AA170)/(1+AA169)-1),"")</f>
        <v/>
      </c>
      <c r="AC170" s="96" t="str">
        <f t="array" aca="1" ref="AC170" ca="1">IF(AA170&lt;&gt;"",PRODUCT(AB$3:AB170+1)-1,"")</f>
        <v/>
      </c>
      <c r="AD170" s="98" t="str">
        <f ca="1">IF(AA170&lt;&gt;"",POWER((AA170-MAX(AA$2:AA170))/(1+MAX(AA$2:AA170))*100,2),"")</f>
        <v/>
      </c>
    </row>
    <row r="171" spans="20:30" x14ac:dyDescent="0.25">
      <c r="T171" t="str">
        <f t="array" aca="1" ref="T171" ca="1">IF(ROWS($2:171)&lt;=COUNT('Trade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ROWS(U$2:$U171))),"")</f>
        <v/>
      </c>
      <c r="U171" s="88" t="str">
        <f ca="1">IFERROR(INDEX('Trade Journal'!P:P,MATCH(T171,'Trade Journal'!A:A,0)),"")</f>
        <v/>
      </c>
      <c r="V171" s="88" t="str">
        <f ca="1">IFERROR(INDEX('Trade Journal'!Q:Q,MATCH(T171,'Trade Journal'!A:A,0)),"")</f>
        <v/>
      </c>
      <c r="W171" s="88" t="str">
        <f ca="1">IFERROR(INDEX('Trade Journal'!R:R,MATCH(T171,'Trade Journal'!A:A,0)),"")</f>
        <v/>
      </c>
      <c r="X171" s="88" t="str">
        <f t="shared" ca="1" si="3"/>
        <v/>
      </c>
      <c r="Y171" s="88" t="str">
        <f ca="1">IF(X171&lt;&gt;"",SUM(X$2:X171),"")</f>
        <v/>
      </c>
      <c r="Z171" s="96" t="str">
        <f ca="1">IFERROR(INDEX('Trade Journal'!O:O,MATCH(T171,'Trade Journal'!A:A,0)),"")</f>
        <v/>
      </c>
      <c r="AA171" s="96" t="str">
        <f t="array" aca="1" ref="AA171" ca="1">IF(Z171&lt;&gt;"",PRODUCT(Z$2:Z171+1)-1,"")</f>
        <v/>
      </c>
      <c r="AB171" s="96" t="str">
        <f ca="1">IF(AA171&lt;&gt;"",IF(MAX(AA$2:AA171)=AA171,1/(1+AC170)-1,(1+AA171)/(1+AA170)-1),"")</f>
        <v/>
      </c>
      <c r="AC171" s="96" t="str">
        <f t="array" aca="1" ref="AC171" ca="1">IF(AA171&lt;&gt;"",PRODUCT(AB$3:AB171+1)-1,"")</f>
        <v/>
      </c>
      <c r="AD171" s="98" t="str">
        <f ca="1">IF(AA171&lt;&gt;"",POWER((AA171-MAX(AA$2:AA171))/(1+MAX(AA$2:AA171))*100,2),"")</f>
        <v/>
      </c>
    </row>
    <row r="172" spans="20:30" x14ac:dyDescent="0.25">
      <c r="T172" t="str">
        <f t="array" aca="1" ref="T172" ca="1">IF(ROWS($2:172)&lt;=COUNT('Trade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ROWS(U$2:$U172))),"")</f>
        <v/>
      </c>
      <c r="U172" s="88" t="str">
        <f ca="1">IFERROR(INDEX('Trade Journal'!P:P,MATCH(T172,'Trade Journal'!A:A,0)),"")</f>
        <v/>
      </c>
      <c r="V172" s="88" t="str">
        <f ca="1">IFERROR(INDEX('Trade Journal'!Q:Q,MATCH(T172,'Trade Journal'!A:A,0)),"")</f>
        <v/>
      </c>
      <c r="W172" s="88" t="str">
        <f ca="1">IFERROR(INDEX('Trade Journal'!R:R,MATCH(T172,'Trade Journal'!A:A,0)),"")</f>
        <v/>
      </c>
      <c r="X172" s="88" t="str">
        <f t="shared" ca="1" si="3"/>
        <v/>
      </c>
      <c r="Y172" s="88" t="str">
        <f ca="1">IF(X172&lt;&gt;"",SUM(X$2:X172),"")</f>
        <v/>
      </c>
      <c r="Z172" s="96" t="str">
        <f ca="1">IFERROR(INDEX('Trade Journal'!O:O,MATCH(T172,'Trade Journal'!A:A,0)),"")</f>
        <v/>
      </c>
      <c r="AA172" s="96" t="str">
        <f t="array" aca="1" ref="AA172" ca="1">IF(Z172&lt;&gt;"",PRODUCT(Z$2:Z172+1)-1,"")</f>
        <v/>
      </c>
      <c r="AB172" s="96" t="str">
        <f ca="1">IF(AA172&lt;&gt;"",IF(MAX(AA$2:AA172)=AA172,1/(1+AC171)-1,(1+AA172)/(1+AA171)-1),"")</f>
        <v/>
      </c>
      <c r="AC172" s="96" t="str">
        <f t="array" aca="1" ref="AC172" ca="1">IF(AA172&lt;&gt;"",PRODUCT(AB$3:AB172+1)-1,"")</f>
        <v/>
      </c>
      <c r="AD172" s="98" t="str">
        <f ca="1">IF(AA172&lt;&gt;"",POWER((AA172-MAX(AA$2:AA172))/(1+MAX(AA$2:AA172))*100,2),"")</f>
        <v/>
      </c>
    </row>
    <row r="173" spans="20:30" x14ac:dyDescent="0.25">
      <c r="T173" t="str">
        <f t="array" aca="1" ref="T173" ca="1">IF(ROWS($2:173)&lt;=COUNT('Trade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ROWS(U$2:$U173))),"")</f>
        <v/>
      </c>
      <c r="U173" s="88" t="str">
        <f ca="1">IFERROR(INDEX('Trade Journal'!P:P,MATCH(T173,'Trade Journal'!A:A,0)),"")</f>
        <v/>
      </c>
      <c r="V173" s="88" t="str">
        <f ca="1">IFERROR(INDEX('Trade Journal'!Q:Q,MATCH(T173,'Trade Journal'!A:A,0)),"")</f>
        <v/>
      </c>
      <c r="W173" s="88" t="str">
        <f ca="1">IFERROR(INDEX('Trade Journal'!R:R,MATCH(T173,'Trade Journal'!A:A,0)),"")</f>
        <v/>
      </c>
      <c r="X173" s="88" t="str">
        <f t="shared" ca="1" si="3"/>
        <v/>
      </c>
      <c r="Y173" s="88" t="str">
        <f ca="1">IF(X173&lt;&gt;"",SUM(X$2:X173),"")</f>
        <v/>
      </c>
      <c r="Z173" s="96" t="str">
        <f ca="1">IFERROR(INDEX('Trade Journal'!O:O,MATCH(T173,'Trade Journal'!A:A,0)),"")</f>
        <v/>
      </c>
      <c r="AA173" s="96" t="str">
        <f t="array" aca="1" ref="AA173" ca="1">IF(Z173&lt;&gt;"",PRODUCT(Z$2:Z173+1)-1,"")</f>
        <v/>
      </c>
      <c r="AB173" s="96" t="str">
        <f ca="1">IF(AA173&lt;&gt;"",IF(MAX(AA$2:AA173)=AA173,1/(1+AC172)-1,(1+AA173)/(1+AA172)-1),"")</f>
        <v/>
      </c>
      <c r="AC173" s="96" t="str">
        <f t="array" aca="1" ref="AC173" ca="1">IF(AA173&lt;&gt;"",PRODUCT(AB$3:AB173+1)-1,"")</f>
        <v/>
      </c>
      <c r="AD173" s="98" t="str">
        <f ca="1">IF(AA173&lt;&gt;"",POWER((AA173-MAX(AA$2:AA173))/(1+MAX(AA$2:AA173))*100,2),"")</f>
        <v/>
      </c>
    </row>
    <row r="174" spans="20:30" x14ac:dyDescent="0.25">
      <c r="T174" t="str">
        <f t="array" aca="1" ref="T174" ca="1">IF(ROWS($2:174)&lt;=COUNT('Trade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ROWS(U$2:$U174))),"")</f>
        <v/>
      </c>
      <c r="U174" s="88" t="str">
        <f ca="1">IFERROR(INDEX('Trade Journal'!P:P,MATCH(T174,'Trade Journal'!A:A,0)),"")</f>
        <v/>
      </c>
      <c r="V174" s="88" t="str">
        <f ca="1">IFERROR(INDEX('Trade Journal'!Q:Q,MATCH(T174,'Trade Journal'!A:A,0)),"")</f>
        <v/>
      </c>
      <c r="W174" s="88" t="str">
        <f ca="1">IFERROR(INDEX('Trade Journal'!R:R,MATCH(T174,'Trade Journal'!A:A,0)),"")</f>
        <v/>
      </c>
      <c r="X174" s="88" t="str">
        <f t="shared" ca="1" si="3"/>
        <v/>
      </c>
      <c r="Y174" s="88" t="str">
        <f ca="1">IF(X174&lt;&gt;"",SUM(X$2:X174),"")</f>
        <v/>
      </c>
      <c r="Z174" s="96" t="str">
        <f ca="1">IFERROR(INDEX('Trade Journal'!O:O,MATCH(T174,'Trade Journal'!A:A,0)),"")</f>
        <v/>
      </c>
      <c r="AA174" s="96" t="str">
        <f t="array" aca="1" ref="AA174" ca="1">IF(Z174&lt;&gt;"",PRODUCT(Z$2:Z174+1)-1,"")</f>
        <v/>
      </c>
      <c r="AB174" s="96" t="str">
        <f ca="1">IF(AA174&lt;&gt;"",IF(MAX(AA$2:AA174)=AA174,1/(1+AC173)-1,(1+AA174)/(1+AA173)-1),"")</f>
        <v/>
      </c>
      <c r="AC174" s="96" t="str">
        <f t="array" aca="1" ref="AC174" ca="1">IF(AA174&lt;&gt;"",PRODUCT(AB$3:AB174+1)-1,"")</f>
        <v/>
      </c>
      <c r="AD174" s="98" t="str">
        <f ca="1">IF(AA174&lt;&gt;"",POWER((AA174-MAX(AA$2:AA174))/(1+MAX(AA$2:AA174))*100,2),"")</f>
        <v/>
      </c>
    </row>
    <row r="175" spans="20:30" x14ac:dyDescent="0.25">
      <c r="T175" t="str">
        <f t="array" aca="1" ref="T175" ca="1">IF(ROWS($2:175)&lt;=COUNT('Trade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ROWS(U$2:$U175))),"")</f>
        <v/>
      </c>
      <c r="U175" s="88" t="str">
        <f ca="1">IFERROR(INDEX('Trade Journal'!P:P,MATCH(T175,'Trade Journal'!A:A,0)),"")</f>
        <v/>
      </c>
      <c r="V175" s="88" t="str">
        <f ca="1">IFERROR(INDEX('Trade Journal'!Q:Q,MATCH(T175,'Trade Journal'!A:A,0)),"")</f>
        <v/>
      </c>
      <c r="W175" s="88" t="str">
        <f ca="1">IFERROR(INDEX('Trade Journal'!R:R,MATCH(T175,'Trade Journal'!A:A,0)),"")</f>
        <v/>
      </c>
      <c r="X175" s="88" t="str">
        <f t="shared" ca="1" si="3"/>
        <v/>
      </c>
      <c r="Y175" s="88" t="str">
        <f ca="1">IF(X175&lt;&gt;"",SUM(X$2:X175),"")</f>
        <v/>
      </c>
      <c r="Z175" s="96" t="str">
        <f ca="1">IFERROR(INDEX('Trade Journal'!O:O,MATCH(T175,'Trade Journal'!A:A,0)),"")</f>
        <v/>
      </c>
      <c r="AA175" s="96" t="str">
        <f t="array" aca="1" ref="AA175" ca="1">IF(Z175&lt;&gt;"",PRODUCT(Z$2:Z175+1)-1,"")</f>
        <v/>
      </c>
      <c r="AB175" s="96" t="str">
        <f ca="1">IF(AA175&lt;&gt;"",IF(MAX(AA$2:AA175)=AA175,1/(1+AC174)-1,(1+AA175)/(1+AA174)-1),"")</f>
        <v/>
      </c>
      <c r="AC175" s="96" t="str">
        <f t="array" aca="1" ref="AC175" ca="1">IF(AA175&lt;&gt;"",PRODUCT(AB$3:AB175+1)-1,"")</f>
        <v/>
      </c>
      <c r="AD175" s="98" t="str">
        <f ca="1">IF(AA175&lt;&gt;"",POWER((AA175-MAX(AA$2:AA175))/(1+MAX(AA$2:AA175))*100,2),"")</f>
        <v/>
      </c>
    </row>
    <row r="176" spans="20:30" x14ac:dyDescent="0.25">
      <c r="T176" t="str">
        <f t="array" aca="1" ref="T176" ca="1">IF(ROWS($2:176)&lt;=COUNT('Trade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ROWS(U$2:$U176))),"")</f>
        <v/>
      </c>
      <c r="U176" s="88" t="str">
        <f ca="1">IFERROR(INDEX('Trade Journal'!P:P,MATCH(T176,'Trade Journal'!A:A,0)),"")</f>
        <v/>
      </c>
      <c r="V176" s="88" t="str">
        <f ca="1">IFERROR(INDEX('Trade Journal'!Q:Q,MATCH(T176,'Trade Journal'!A:A,0)),"")</f>
        <v/>
      </c>
      <c r="W176" s="88" t="str">
        <f ca="1">IFERROR(INDEX('Trade Journal'!R:R,MATCH(T176,'Trade Journal'!A:A,0)),"")</f>
        <v/>
      </c>
      <c r="X176" s="88" t="str">
        <f t="shared" ca="1" si="3"/>
        <v/>
      </c>
      <c r="Y176" s="88" t="str">
        <f ca="1">IF(X176&lt;&gt;"",SUM(X$2:X176),"")</f>
        <v/>
      </c>
      <c r="Z176" s="96" t="str">
        <f ca="1">IFERROR(INDEX('Trade Journal'!O:O,MATCH(T176,'Trade Journal'!A:A,0)),"")</f>
        <v/>
      </c>
      <c r="AA176" s="96" t="str">
        <f t="array" aca="1" ref="AA176" ca="1">IF(Z176&lt;&gt;"",PRODUCT(Z$2:Z176+1)-1,"")</f>
        <v/>
      </c>
      <c r="AB176" s="96" t="str">
        <f ca="1">IF(AA176&lt;&gt;"",IF(MAX(AA$2:AA176)=AA176,1/(1+AC175)-1,(1+AA176)/(1+AA175)-1),"")</f>
        <v/>
      </c>
      <c r="AC176" s="96" t="str">
        <f t="array" aca="1" ref="AC176" ca="1">IF(AA176&lt;&gt;"",PRODUCT(AB$3:AB176+1)-1,"")</f>
        <v/>
      </c>
      <c r="AD176" s="98" t="str">
        <f ca="1">IF(AA176&lt;&gt;"",POWER((AA176-MAX(AA$2:AA176))/(1+MAX(AA$2:AA176))*100,2),"")</f>
        <v/>
      </c>
    </row>
    <row r="177" spans="20:30" x14ac:dyDescent="0.25">
      <c r="T177" t="str">
        <f t="array" aca="1" ref="T177" ca="1">IF(ROWS($2:177)&lt;=COUNT('Trade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ROWS(U$2:$U177))),"")</f>
        <v/>
      </c>
      <c r="U177" s="88" t="str">
        <f ca="1">IFERROR(INDEX('Trade Journal'!P:P,MATCH(T177,'Trade Journal'!A:A,0)),"")</f>
        <v/>
      </c>
      <c r="V177" s="88" t="str">
        <f ca="1">IFERROR(INDEX('Trade Journal'!Q:Q,MATCH(T177,'Trade Journal'!A:A,0)),"")</f>
        <v/>
      </c>
      <c r="W177" s="88" t="str">
        <f ca="1">IFERROR(INDEX('Trade Journal'!R:R,MATCH(T177,'Trade Journal'!A:A,0)),"")</f>
        <v/>
      </c>
      <c r="X177" s="88" t="str">
        <f t="shared" ca="1" si="3"/>
        <v/>
      </c>
      <c r="Y177" s="88" t="str">
        <f ca="1">IF(X177&lt;&gt;"",SUM(X$2:X177),"")</f>
        <v/>
      </c>
      <c r="Z177" s="96" t="str">
        <f ca="1">IFERROR(INDEX('Trade Journal'!O:O,MATCH(T177,'Trade Journal'!A:A,0)),"")</f>
        <v/>
      </c>
      <c r="AA177" s="96" t="str">
        <f t="array" aca="1" ref="AA177" ca="1">IF(Z177&lt;&gt;"",PRODUCT(Z$2:Z177+1)-1,"")</f>
        <v/>
      </c>
      <c r="AB177" s="96" t="str">
        <f ca="1">IF(AA177&lt;&gt;"",IF(MAX(AA$2:AA177)=AA177,1/(1+AC176)-1,(1+AA177)/(1+AA176)-1),"")</f>
        <v/>
      </c>
      <c r="AC177" s="96" t="str">
        <f t="array" aca="1" ref="AC177" ca="1">IF(AA177&lt;&gt;"",PRODUCT(AB$3:AB177+1)-1,"")</f>
        <v/>
      </c>
      <c r="AD177" s="98" t="str">
        <f ca="1">IF(AA177&lt;&gt;"",POWER((AA177-MAX(AA$2:AA177))/(1+MAX(AA$2:AA177))*100,2),"")</f>
        <v/>
      </c>
    </row>
    <row r="178" spans="20:30" x14ac:dyDescent="0.25">
      <c r="T178" t="str">
        <f t="array" aca="1" ref="T178" ca="1">IF(ROWS($2:178)&lt;=COUNT('Trade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ROWS(U$2:$U178))),"")</f>
        <v/>
      </c>
      <c r="U178" s="88" t="str">
        <f ca="1">IFERROR(INDEX('Trade Journal'!P:P,MATCH(T178,'Trade Journal'!A:A,0)),"")</f>
        <v/>
      </c>
      <c r="V178" s="88" t="str">
        <f ca="1">IFERROR(INDEX('Trade Journal'!Q:Q,MATCH(T178,'Trade Journal'!A:A,0)),"")</f>
        <v/>
      </c>
      <c r="W178" s="88" t="str">
        <f ca="1">IFERROR(INDEX('Trade Journal'!R:R,MATCH(T178,'Trade Journal'!A:A,0)),"")</f>
        <v/>
      </c>
      <c r="X178" s="88" t="str">
        <f t="shared" ca="1" si="3"/>
        <v/>
      </c>
      <c r="Y178" s="88" t="str">
        <f ca="1">IF(X178&lt;&gt;"",SUM(X$2:X178),"")</f>
        <v/>
      </c>
      <c r="Z178" s="96" t="str">
        <f ca="1">IFERROR(INDEX('Trade Journal'!O:O,MATCH(T178,'Trade Journal'!A:A,0)),"")</f>
        <v/>
      </c>
      <c r="AA178" s="96" t="str">
        <f t="array" aca="1" ref="AA178" ca="1">IF(Z178&lt;&gt;"",PRODUCT(Z$2:Z178+1)-1,"")</f>
        <v/>
      </c>
      <c r="AB178" s="96" t="str">
        <f ca="1">IF(AA178&lt;&gt;"",IF(MAX(AA$2:AA178)=AA178,1/(1+AC177)-1,(1+AA178)/(1+AA177)-1),"")</f>
        <v/>
      </c>
      <c r="AC178" s="96" t="str">
        <f t="array" aca="1" ref="AC178" ca="1">IF(AA178&lt;&gt;"",PRODUCT(AB$3:AB178+1)-1,"")</f>
        <v/>
      </c>
      <c r="AD178" s="98" t="str">
        <f ca="1">IF(AA178&lt;&gt;"",POWER((AA178-MAX(AA$2:AA178))/(1+MAX(AA$2:AA178))*100,2),"")</f>
        <v/>
      </c>
    </row>
    <row r="179" spans="20:30" x14ac:dyDescent="0.25">
      <c r="T179" t="str">
        <f t="array" aca="1" ref="T179" ca="1">IF(ROWS($2:179)&lt;=COUNT('Trade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ROWS(U$2:$U179))),"")</f>
        <v/>
      </c>
      <c r="U179" s="88" t="str">
        <f ca="1">IFERROR(INDEX('Trade Journal'!P:P,MATCH(T179,'Trade Journal'!A:A,0)),"")</f>
        <v/>
      </c>
      <c r="V179" s="88" t="str">
        <f ca="1">IFERROR(INDEX('Trade Journal'!Q:Q,MATCH(T179,'Trade Journal'!A:A,0)),"")</f>
        <v/>
      </c>
      <c r="W179" s="88" t="str">
        <f ca="1">IFERROR(INDEX('Trade Journal'!R:R,MATCH(T179,'Trade Journal'!A:A,0)),"")</f>
        <v/>
      </c>
      <c r="X179" s="88" t="str">
        <f t="shared" ca="1" si="3"/>
        <v/>
      </c>
      <c r="Y179" s="88" t="str">
        <f ca="1">IF(X179&lt;&gt;"",SUM(X$2:X179),"")</f>
        <v/>
      </c>
      <c r="Z179" s="96" t="str">
        <f ca="1">IFERROR(INDEX('Trade Journal'!O:O,MATCH(T179,'Trade Journal'!A:A,0)),"")</f>
        <v/>
      </c>
      <c r="AA179" s="96" t="str">
        <f t="array" aca="1" ref="AA179" ca="1">IF(Z179&lt;&gt;"",PRODUCT(Z$2:Z179+1)-1,"")</f>
        <v/>
      </c>
      <c r="AB179" s="96" t="str">
        <f ca="1">IF(AA179&lt;&gt;"",IF(MAX(AA$2:AA179)=AA179,1/(1+AC178)-1,(1+AA179)/(1+AA178)-1),"")</f>
        <v/>
      </c>
      <c r="AC179" s="96" t="str">
        <f t="array" aca="1" ref="AC179" ca="1">IF(AA179&lt;&gt;"",PRODUCT(AB$3:AB179+1)-1,"")</f>
        <v/>
      </c>
      <c r="AD179" s="98" t="str">
        <f ca="1">IF(AA179&lt;&gt;"",POWER((AA179-MAX(AA$2:AA179))/(1+MAX(AA$2:AA179))*100,2),"")</f>
        <v/>
      </c>
    </row>
    <row r="180" spans="20:30" x14ac:dyDescent="0.25">
      <c r="T180" t="str">
        <f t="array" aca="1" ref="T180" ca="1">IF(ROWS($2:180)&lt;=COUNT('Trade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ROWS(U$2:$U180))),"")</f>
        <v/>
      </c>
      <c r="U180" s="88" t="str">
        <f ca="1">IFERROR(INDEX('Trade Journal'!P:P,MATCH(T180,'Trade Journal'!A:A,0)),"")</f>
        <v/>
      </c>
      <c r="V180" s="88" t="str">
        <f ca="1">IFERROR(INDEX('Trade Journal'!Q:Q,MATCH(T180,'Trade Journal'!A:A,0)),"")</f>
        <v/>
      </c>
      <c r="W180" s="88" t="str">
        <f ca="1">IFERROR(INDEX('Trade Journal'!R:R,MATCH(T180,'Trade Journal'!A:A,0)),"")</f>
        <v/>
      </c>
      <c r="X180" s="88" t="str">
        <f t="shared" ca="1" si="3"/>
        <v/>
      </c>
      <c r="Y180" s="88" t="str">
        <f ca="1">IF(X180&lt;&gt;"",SUM(X$2:X180),"")</f>
        <v/>
      </c>
      <c r="Z180" s="96" t="str">
        <f ca="1">IFERROR(INDEX('Trade Journal'!O:O,MATCH(T180,'Trade Journal'!A:A,0)),"")</f>
        <v/>
      </c>
      <c r="AA180" s="96" t="str">
        <f t="array" aca="1" ref="AA180" ca="1">IF(Z180&lt;&gt;"",PRODUCT(Z$2:Z180+1)-1,"")</f>
        <v/>
      </c>
      <c r="AB180" s="96" t="str">
        <f ca="1">IF(AA180&lt;&gt;"",IF(MAX(AA$2:AA180)=AA180,1/(1+AC179)-1,(1+AA180)/(1+AA179)-1),"")</f>
        <v/>
      </c>
      <c r="AC180" s="96" t="str">
        <f t="array" aca="1" ref="AC180" ca="1">IF(AA180&lt;&gt;"",PRODUCT(AB$3:AB180+1)-1,"")</f>
        <v/>
      </c>
      <c r="AD180" s="98" t="str">
        <f ca="1">IF(AA180&lt;&gt;"",POWER((AA180-MAX(AA$2:AA180))/(1+MAX(AA$2:AA180))*100,2),"")</f>
        <v/>
      </c>
    </row>
    <row r="181" spans="20:30" x14ac:dyDescent="0.25">
      <c r="T181" t="str">
        <f t="array" aca="1" ref="T181" ca="1">IF(ROWS($2:181)&lt;=COUNT('Trade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ROWS(U$2:$U181))),"")</f>
        <v/>
      </c>
      <c r="U181" s="88" t="str">
        <f ca="1">IFERROR(INDEX('Trade Journal'!P:P,MATCH(T181,'Trade Journal'!A:A,0)),"")</f>
        <v/>
      </c>
      <c r="V181" s="88" t="str">
        <f ca="1">IFERROR(INDEX('Trade Journal'!Q:Q,MATCH(T181,'Trade Journal'!A:A,0)),"")</f>
        <v/>
      </c>
      <c r="W181" s="88" t="str">
        <f ca="1">IFERROR(INDEX('Trade Journal'!R:R,MATCH(T181,'Trade Journal'!A:A,0)),"")</f>
        <v/>
      </c>
      <c r="X181" s="88" t="str">
        <f t="shared" ca="1" si="3"/>
        <v/>
      </c>
      <c r="Y181" s="88" t="str">
        <f ca="1">IF(X181&lt;&gt;"",SUM(X$2:X181),"")</f>
        <v/>
      </c>
      <c r="Z181" s="96" t="str">
        <f ca="1">IFERROR(INDEX('Trade Journal'!O:O,MATCH(T181,'Trade Journal'!A:A,0)),"")</f>
        <v/>
      </c>
      <c r="AA181" s="96" t="str">
        <f t="array" aca="1" ref="AA181" ca="1">IF(Z181&lt;&gt;"",PRODUCT(Z$2:Z181+1)-1,"")</f>
        <v/>
      </c>
      <c r="AB181" s="96" t="str">
        <f ca="1">IF(AA181&lt;&gt;"",IF(MAX(AA$2:AA181)=AA181,1/(1+AC180)-1,(1+AA181)/(1+AA180)-1),"")</f>
        <v/>
      </c>
      <c r="AC181" s="96" t="str">
        <f t="array" aca="1" ref="AC181" ca="1">IF(AA181&lt;&gt;"",PRODUCT(AB$3:AB181+1)-1,"")</f>
        <v/>
      </c>
      <c r="AD181" s="98" t="str">
        <f ca="1">IF(AA181&lt;&gt;"",POWER((AA181-MAX(AA$2:AA181))/(1+MAX(AA$2:AA181))*100,2),"")</f>
        <v/>
      </c>
    </row>
    <row r="182" spans="20:30" x14ac:dyDescent="0.25">
      <c r="T182" t="str">
        <f t="array" aca="1" ref="T182" ca="1">IF(ROWS($2:182)&lt;=COUNT('Trade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ROWS(U$2:$U182))),"")</f>
        <v/>
      </c>
      <c r="U182" s="88" t="str">
        <f ca="1">IFERROR(INDEX('Trade Journal'!P:P,MATCH(T182,'Trade Journal'!A:A,0)),"")</f>
        <v/>
      </c>
      <c r="V182" s="88" t="str">
        <f ca="1">IFERROR(INDEX('Trade Journal'!Q:Q,MATCH(T182,'Trade Journal'!A:A,0)),"")</f>
        <v/>
      </c>
      <c r="W182" s="88" t="str">
        <f ca="1">IFERROR(INDEX('Trade Journal'!R:R,MATCH(T182,'Trade Journal'!A:A,0)),"")</f>
        <v/>
      </c>
      <c r="X182" s="88" t="str">
        <f t="shared" ca="1" si="3"/>
        <v/>
      </c>
      <c r="Y182" s="88" t="str">
        <f ca="1">IF(X182&lt;&gt;"",SUM(X$2:X182),"")</f>
        <v/>
      </c>
      <c r="Z182" s="96" t="str">
        <f ca="1">IFERROR(INDEX('Trade Journal'!O:O,MATCH(T182,'Trade Journal'!A:A,0)),"")</f>
        <v/>
      </c>
      <c r="AA182" s="96" t="str">
        <f t="array" aca="1" ref="AA182" ca="1">IF(Z182&lt;&gt;"",PRODUCT(Z$2:Z182+1)-1,"")</f>
        <v/>
      </c>
      <c r="AB182" s="96" t="str">
        <f ca="1">IF(AA182&lt;&gt;"",IF(MAX(AA$2:AA182)=AA182,1/(1+AC181)-1,(1+AA182)/(1+AA181)-1),"")</f>
        <v/>
      </c>
      <c r="AC182" s="96" t="str">
        <f t="array" aca="1" ref="AC182" ca="1">IF(AA182&lt;&gt;"",PRODUCT(AB$3:AB182+1)-1,"")</f>
        <v/>
      </c>
      <c r="AD182" s="98" t="str">
        <f ca="1">IF(AA182&lt;&gt;"",POWER((AA182-MAX(AA$2:AA182))/(1+MAX(AA$2:AA182))*100,2),"")</f>
        <v/>
      </c>
    </row>
    <row r="183" spans="20:30" x14ac:dyDescent="0.25">
      <c r="T183" t="str">
        <f t="array" aca="1" ref="T183" ca="1">IF(ROWS($2:183)&lt;=COUNT('Trade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ROWS(U$2:$U183))),"")</f>
        <v/>
      </c>
      <c r="U183" s="88" t="str">
        <f ca="1">IFERROR(INDEX('Trade Journal'!P:P,MATCH(T183,'Trade Journal'!A:A,0)),"")</f>
        <v/>
      </c>
      <c r="V183" s="88" t="str">
        <f ca="1">IFERROR(INDEX('Trade Journal'!Q:Q,MATCH(T183,'Trade Journal'!A:A,0)),"")</f>
        <v/>
      </c>
      <c r="W183" s="88" t="str">
        <f ca="1">IFERROR(INDEX('Trade Journal'!R:R,MATCH(T183,'Trade Journal'!A:A,0)),"")</f>
        <v/>
      </c>
      <c r="X183" s="88" t="str">
        <f t="shared" ca="1" si="3"/>
        <v/>
      </c>
      <c r="Y183" s="88" t="str">
        <f ca="1">IF(X183&lt;&gt;"",SUM(X$2:X183),"")</f>
        <v/>
      </c>
      <c r="Z183" s="96" t="str">
        <f ca="1">IFERROR(INDEX('Trade Journal'!O:O,MATCH(T183,'Trade Journal'!A:A,0)),"")</f>
        <v/>
      </c>
      <c r="AA183" s="96" t="str">
        <f t="array" aca="1" ref="AA183" ca="1">IF(Z183&lt;&gt;"",PRODUCT(Z$2:Z183+1)-1,"")</f>
        <v/>
      </c>
      <c r="AB183" s="96" t="str">
        <f ca="1">IF(AA183&lt;&gt;"",IF(MAX(AA$2:AA183)=AA183,1/(1+AC182)-1,(1+AA183)/(1+AA182)-1),"")</f>
        <v/>
      </c>
      <c r="AC183" s="96" t="str">
        <f t="array" aca="1" ref="AC183" ca="1">IF(AA183&lt;&gt;"",PRODUCT(AB$3:AB183+1)-1,"")</f>
        <v/>
      </c>
      <c r="AD183" s="98" t="str">
        <f ca="1">IF(AA183&lt;&gt;"",POWER((AA183-MAX(AA$2:AA183))/(1+MAX(AA$2:AA183))*100,2),"")</f>
        <v/>
      </c>
    </row>
    <row r="184" spans="20:30" x14ac:dyDescent="0.25">
      <c r="T184" t="str">
        <f t="array" aca="1" ref="T184" ca="1">IF(ROWS($2:184)&lt;=COUNT('Trade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ROWS(U$2:$U184))),"")</f>
        <v/>
      </c>
      <c r="U184" s="88" t="str">
        <f ca="1">IFERROR(INDEX('Trade Journal'!P:P,MATCH(T184,'Trade Journal'!A:A,0)),"")</f>
        <v/>
      </c>
      <c r="V184" s="88" t="str">
        <f ca="1">IFERROR(INDEX('Trade Journal'!Q:Q,MATCH(T184,'Trade Journal'!A:A,0)),"")</f>
        <v/>
      </c>
      <c r="W184" s="88" t="str">
        <f ca="1">IFERROR(INDEX('Trade Journal'!R:R,MATCH(T184,'Trade Journal'!A:A,0)),"")</f>
        <v/>
      </c>
      <c r="X184" s="88" t="str">
        <f t="shared" ca="1" si="3"/>
        <v/>
      </c>
      <c r="Y184" s="88" t="str">
        <f ca="1">IF(X184&lt;&gt;"",SUM(X$2:X184),"")</f>
        <v/>
      </c>
      <c r="Z184" s="96" t="str">
        <f ca="1">IFERROR(INDEX('Trade Journal'!O:O,MATCH(T184,'Trade Journal'!A:A,0)),"")</f>
        <v/>
      </c>
      <c r="AA184" s="96" t="str">
        <f t="array" aca="1" ref="AA184" ca="1">IF(Z184&lt;&gt;"",PRODUCT(Z$2:Z184+1)-1,"")</f>
        <v/>
      </c>
      <c r="AB184" s="96" t="str">
        <f ca="1">IF(AA184&lt;&gt;"",IF(MAX(AA$2:AA184)=AA184,1/(1+AC183)-1,(1+AA184)/(1+AA183)-1),"")</f>
        <v/>
      </c>
      <c r="AC184" s="96" t="str">
        <f t="array" aca="1" ref="AC184" ca="1">IF(AA184&lt;&gt;"",PRODUCT(AB$3:AB184+1)-1,"")</f>
        <v/>
      </c>
      <c r="AD184" s="98" t="str">
        <f ca="1">IF(AA184&lt;&gt;"",POWER((AA184-MAX(AA$2:AA184))/(1+MAX(AA$2:AA184))*100,2),"")</f>
        <v/>
      </c>
    </row>
    <row r="185" spans="20:30" x14ac:dyDescent="0.25">
      <c r="T185" t="str">
        <f t="array" aca="1" ref="T185" ca="1">IF(ROWS($2:185)&lt;=COUNT('Trade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ROWS(U$2:$U185))),"")</f>
        <v/>
      </c>
      <c r="U185" s="88" t="str">
        <f ca="1">IFERROR(INDEX('Trade Journal'!P:P,MATCH(T185,'Trade Journal'!A:A,0)),"")</f>
        <v/>
      </c>
      <c r="V185" s="88" t="str">
        <f ca="1">IFERROR(INDEX('Trade Journal'!Q:Q,MATCH(T185,'Trade Journal'!A:A,0)),"")</f>
        <v/>
      </c>
      <c r="W185" s="88" t="str">
        <f ca="1">IFERROR(INDEX('Trade Journal'!R:R,MATCH(T185,'Trade Journal'!A:A,0)),"")</f>
        <v/>
      </c>
      <c r="X185" s="88" t="str">
        <f t="shared" ca="1" si="3"/>
        <v/>
      </c>
      <c r="Y185" s="88" t="str">
        <f ca="1">IF(X185&lt;&gt;"",SUM(X$2:X185),"")</f>
        <v/>
      </c>
      <c r="Z185" s="96" t="str">
        <f ca="1">IFERROR(INDEX('Trade Journal'!O:O,MATCH(T185,'Trade Journal'!A:A,0)),"")</f>
        <v/>
      </c>
      <c r="AA185" s="96" t="str">
        <f t="array" aca="1" ref="AA185" ca="1">IF(Z185&lt;&gt;"",PRODUCT(Z$2:Z185+1)-1,"")</f>
        <v/>
      </c>
      <c r="AB185" s="96" t="str">
        <f ca="1">IF(AA185&lt;&gt;"",IF(MAX(AA$2:AA185)=AA185,1/(1+AC184)-1,(1+AA185)/(1+AA184)-1),"")</f>
        <v/>
      </c>
      <c r="AC185" s="96" t="str">
        <f t="array" aca="1" ref="AC185" ca="1">IF(AA185&lt;&gt;"",PRODUCT(AB$3:AB185+1)-1,"")</f>
        <v/>
      </c>
      <c r="AD185" s="98" t="str">
        <f ca="1">IF(AA185&lt;&gt;"",POWER((AA185-MAX(AA$2:AA185))/(1+MAX(AA$2:AA185))*100,2),"")</f>
        <v/>
      </c>
    </row>
    <row r="186" spans="20:30" x14ac:dyDescent="0.25">
      <c r="T186" t="str">
        <f t="array" aca="1" ref="T186" ca="1">IF(ROWS($2:186)&lt;=COUNT('Trade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ROWS(U$2:$U186))),"")</f>
        <v/>
      </c>
      <c r="U186" s="88" t="str">
        <f ca="1">IFERROR(INDEX('Trade Journal'!P:P,MATCH(T186,'Trade Journal'!A:A,0)),"")</f>
        <v/>
      </c>
      <c r="V186" s="88" t="str">
        <f ca="1">IFERROR(INDEX('Trade Journal'!Q:Q,MATCH(T186,'Trade Journal'!A:A,0)),"")</f>
        <v/>
      </c>
      <c r="W186" s="88" t="str">
        <f ca="1">IFERROR(INDEX('Trade Journal'!R:R,MATCH(T186,'Trade Journal'!A:A,0)),"")</f>
        <v/>
      </c>
      <c r="X186" s="88" t="str">
        <f t="shared" ca="1" si="3"/>
        <v/>
      </c>
      <c r="Y186" s="88" t="str">
        <f ca="1">IF(X186&lt;&gt;"",SUM(X$2:X186),"")</f>
        <v/>
      </c>
      <c r="Z186" s="96" t="str">
        <f ca="1">IFERROR(INDEX('Trade Journal'!O:O,MATCH(T186,'Trade Journal'!A:A,0)),"")</f>
        <v/>
      </c>
      <c r="AA186" s="96" t="str">
        <f t="array" aca="1" ref="AA186" ca="1">IF(Z186&lt;&gt;"",PRODUCT(Z$2:Z186+1)-1,"")</f>
        <v/>
      </c>
      <c r="AB186" s="96" t="str">
        <f ca="1">IF(AA186&lt;&gt;"",IF(MAX(AA$2:AA186)=AA186,1/(1+AC185)-1,(1+AA186)/(1+AA185)-1),"")</f>
        <v/>
      </c>
      <c r="AC186" s="96" t="str">
        <f t="array" aca="1" ref="AC186" ca="1">IF(AA186&lt;&gt;"",PRODUCT(AB$3:AB186+1)-1,"")</f>
        <v/>
      </c>
      <c r="AD186" s="98" t="str">
        <f ca="1">IF(AA186&lt;&gt;"",POWER((AA186-MAX(AA$2:AA186))/(1+MAX(AA$2:AA186))*100,2),"")</f>
        <v/>
      </c>
    </row>
    <row r="187" spans="20:30" x14ac:dyDescent="0.25">
      <c r="T187" t="str">
        <f t="array" aca="1" ref="T187" ca="1">IF(ROWS($2:187)&lt;=COUNT('Trade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ROWS(U$2:$U187))),"")</f>
        <v/>
      </c>
      <c r="U187" s="88" t="str">
        <f ca="1">IFERROR(INDEX('Trade Journal'!P:P,MATCH(T187,'Trade Journal'!A:A,0)),"")</f>
        <v/>
      </c>
      <c r="V187" s="88" t="str">
        <f ca="1">IFERROR(INDEX('Trade Journal'!Q:Q,MATCH(T187,'Trade Journal'!A:A,0)),"")</f>
        <v/>
      </c>
      <c r="W187" s="88" t="str">
        <f ca="1">IFERROR(INDEX('Trade Journal'!R:R,MATCH(T187,'Trade Journal'!A:A,0)),"")</f>
        <v/>
      </c>
      <c r="X187" s="88" t="str">
        <f t="shared" ca="1" si="3"/>
        <v/>
      </c>
      <c r="Y187" s="88" t="str">
        <f ca="1">IF(X187&lt;&gt;"",SUM(X$2:X187),"")</f>
        <v/>
      </c>
      <c r="Z187" s="96" t="str">
        <f ca="1">IFERROR(INDEX('Trade Journal'!O:O,MATCH(T187,'Trade Journal'!A:A,0)),"")</f>
        <v/>
      </c>
      <c r="AA187" s="96" t="str">
        <f t="array" aca="1" ref="AA187" ca="1">IF(Z187&lt;&gt;"",PRODUCT(Z$2:Z187+1)-1,"")</f>
        <v/>
      </c>
      <c r="AB187" s="96" t="str">
        <f ca="1">IF(AA187&lt;&gt;"",IF(MAX(AA$2:AA187)=AA187,1/(1+AC186)-1,(1+AA187)/(1+AA186)-1),"")</f>
        <v/>
      </c>
      <c r="AC187" s="96" t="str">
        <f t="array" aca="1" ref="AC187" ca="1">IF(AA187&lt;&gt;"",PRODUCT(AB$3:AB187+1)-1,"")</f>
        <v/>
      </c>
      <c r="AD187" s="98" t="str">
        <f ca="1">IF(AA187&lt;&gt;"",POWER((AA187-MAX(AA$2:AA187))/(1+MAX(AA$2:AA187))*100,2),"")</f>
        <v/>
      </c>
    </row>
    <row r="188" spans="20:30" x14ac:dyDescent="0.25">
      <c r="T188" t="str">
        <f t="array" aca="1" ref="T188" ca="1">IF(ROWS($2:188)&lt;=COUNT('Trade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ROWS(U$2:$U188))),"")</f>
        <v/>
      </c>
      <c r="U188" s="88" t="str">
        <f ca="1">IFERROR(INDEX('Trade Journal'!P:P,MATCH(T188,'Trade Journal'!A:A,0)),"")</f>
        <v/>
      </c>
      <c r="V188" s="88" t="str">
        <f ca="1">IFERROR(INDEX('Trade Journal'!Q:Q,MATCH(T188,'Trade Journal'!A:A,0)),"")</f>
        <v/>
      </c>
      <c r="W188" s="88" t="str">
        <f ca="1">IFERROR(INDEX('Trade Journal'!R:R,MATCH(T188,'Trade Journal'!A:A,0)),"")</f>
        <v/>
      </c>
      <c r="X188" s="88" t="str">
        <f t="shared" ca="1" si="3"/>
        <v/>
      </c>
      <c r="Y188" s="88" t="str">
        <f ca="1">IF(X188&lt;&gt;"",SUM(X$2:X188),"")</f>
        <v/>
      </c>
      <c r="Z188" s="96" t="str">
        <f ca="1">IFERROR(INDEX('Trade Journal'!O:O,MATCH(T188,'Trade Journal'!A:A,0)),"")</f>
        <v/>
      </c>
      <c r="AA188" s="96" t="str">
        <f t="array" aca="1" ref="AA188" ca="1">IF(Z188&lt;&gt;"",PRODUCT(Z$2:Z188+1)-1,"")</f>
        <v/>
      </c>
      <c r="AB188" s="96" t="str">
        <f ca="1">IF(AA188&lt;&gt;"",IF(MAX(AA$2:AA188)=AA188,1/(1+AC187)-1,(1+AA188)/(1+AA187)-1),"")</f>
        <v/>
      </c>
      <c r="AC188" s="96" t="str">
        <f t="array" aca="1" ref="AC188" ca="1">IF(AA188&lt;&gt;"",PRODUCT(AB$3:AB188+1)-1,"")</f>
        <v/>
      </c>
      <c r="AD188" s="98" t="str">
        <f ca="1">IF(AA188&lt;&gt;"",POWER((AA188-MAX(AA$2:AA188))/(1+MAX(AA$2:AA188))*100,2),"")</f>
        <v/>
      </c>
    </row>
    <row r="189" spans="20:30" x14ac:dyDescent="0.25">
      <c r="T189" t="str">
        <f t="array" aca="1" ref="T189" ca="1">IF(ROWS($2:189)&lt;=COUNT('Trade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ROWS(U$2:$U189))),"")</f>
        <v/>
      </c>
      <c r="U189" s="88" t="str">
        <f ca="1">IFERROR(INDEX('Trade Journal'!P:P,MATCH(T189,'Trade Journal'!A:A,0)),"")</f>
        <v/>
      </c>
      <c r="V189" s="88" t="str">
        <f ca="1">IFERROR(INDEX('Trade Journal'!Q:Q,MATCH(T189,'Trade Journal'!A:A,0)),"")</f>
        <v/>
      </c>
      <c r="W189" s="88" t="str">
        <f ca="1">IFERROR(INDEX('Trade Journal'!R:R,MATCH(T189,'Trade Journal'!A:A,0)),"")</f>
        <v/>
      </c>
      <c r="X189" s="88" t="str">
        <f t="shared" ca="1" si="3"/>
        <v/>
      </c>
      <c r="Y189" s="88" t="str">
        <f ca="1">IF(X189&lt;&gt;"",SUM(X$2:X189),"")</f>
        <v/>
      </c>
      <c r="Z189" s="96" t="str">
        <f ca="1">IFERROR(INDEX('Trade Journal'!O:O,MATCH(T189,'Trade Journal'!A:A,0)),"")</f>
        <v/>
      </c>
      <c r="AA189" s="96" t="str">
        <f t="array" aca="1" ref="AA189" ca="1">IF(Z189&lt;&gt;"",PRODUCT(Z$2:Z189+1)-1,"")</f>
        <v/>
      </c>
      <c r="AB189" s="96" t="str">
        <f ca="1">IF(AA189&lt;&gt;"",IF(MAX(AA$2:AA189)=AA189,1/(1+AC188)-1,(1+AA189)/(1+AA188)-1),"")</f>
        <v/>
      </c>
      <c r="AC189" s="96" t="str">
        <f t="array" aca="1" ref="AC189" ca="1">IF(AA189&lt;&gt;"",PRODUCT(AB$3:AB189+1)-1,"")</f>
        <v/>
      </c>
      <c r="AD189" s="98" t="str">
        <f ca="1">IF(AA189&lt;&gt;"",POWER((AA189-MAX(AA$2:AA189))/(1+MAX(AA$2:AA189))*100,2),"")</f>
        <v/>
      </c>
    </row>
    <row r="190" spans="20:30" x14ac:dyDescent="0.25">
      <c r="T190" t="str">
        <f t="array" aca="1" ref="T190" ca="1">IF(ROWS($2:190)&lt;=COUNT('Trade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ROWS(U$2:$U190))),"")</f>
        <v/>
      </c>
      <c r="U190" s="88" t="str">
        <f ca="1">IFERROR(INDEX('Trade Journal'!P:P,MATCH(T190,'Trade Journal'!A:A,0)),"")</f>
        <v/>
      </c>
      <c r="V190" s="88" t="str">
        <f ca="1">IFERROR(INDEX('Trade Journal'!Q:Q,MATCH(T190,'Trade Journal'!A:A,0)),"")</f>
        <v/>
      </c>
      <c r="W190" s="88" t="str">
        <f ca="1">IFERROR(INDEX('Trade Journal'!R:R,MATCH(T190,'Trade Journal'!A:A,0)),"")</f>
        <v/>
      </c>
      <c r="X190" s="88" t="str">
        <f t="shared" ca="1" si="3"/>
        <v/>
      </c>
      <c r="Y190" s="88" t="str">
        <f ca="1">IF(X190&lt;&gt;"",SUM(X$2:X190),"")</f>
        <v/>
      </c>
      <c r="Z190" s="96" t="str">
        <f ca="1">IFERROR(INDEX('Trade Journal'!O:O,MATCH(T190,'Trade Journal'!A:A,0)),"")</f>
        <v/>
      </c>
      <c r="AA190" s="96" t="str">
        <f t="array" aca="1" ref="AA190" ca="1">IF(Z190&lt;&gt;"",PRODUCT(Z$2:Z190+1)-1,"")</f>
        <v/>
      </c>
      <c r="AB190" s="96" t="str">
        <f ca="1">IF(AA190&lt;&gt;"",IF(MAX(AA$2:AA190)=AA190,1/(1+AC189)-1,(1+AA190)/(1+AA189)-1),"")</f>
        <v/>
      </c>
      <c r="AC190" s="96" t="str">
        <f t="array" aca="1" ref="AC190" ca="1">IF(AA190&lt;&gt;"",PRODUCT(AB$3:AB190+1)-1,"")</f>
        <v/>
      </c>
      <c r="AD190" s="98" t="str">
        <f ca="1">IF(AA190&lt;&gt;"",POWER((AA190-MAX(AA$2:AA190))/(1+MAX(AA$2:AA190))*100,2),"")</f>
        <v/>
      </c>
    </row>
    <row r="191" spans="20:30" x14ac:dyDescent="0.25">
      <c r="T191" t="str">
        <f t="array" aca="1" ref="T191" ca="1">IF(ROWS($2:191)&lt;=COUNT('Trade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ROWS(U$2:$U191))),"")</f>
        <v/>
      </c>
      <c r="U191" s="88" t="str">
        <f ca="1">IFERROR(INDEX('Trade Journal'!P:P,MATCH(T191,'Trade Journal'!A:A,0)),"")</f>
        <v/>
      </c>
      <c r="V191" s="88" t="str">
        <f ca="1">IFERROR(INDEX('Trade Journal'!Q:Q,MATCH(T191,'Trade Journal'!A:A,0)),"")</f>
        <v/>
      </c>
      <c r="W191" s="88" t="str">
        <f ca="1">IFERROR(INDEX('Trade Journal'!R:R,MATCH(T191,'Trade Journal'!A:A,0)),"")</f>
        <v/>
      </c>
      <c r="X191" s="88" t="str">
        <f t="shared" ca="1" si="3"/>
        <v/>
      </c>
      <c r="Y191" s="88" t="str">
        <f ca="1">IF(X191&lt;&gt;"",SUM(X$2:X191),"")</f>
        <v/>
      </c>
      <c r="Z191" s="96" t="str">
        <f ca="1">IFERROR(INDEX('Trade Journal'!O:O,MATCH(T191,'Trade Journal'!A:A,0)),"")</f>
        <v/>
      </c>
      <c r="AA191" s="96" t="str">
        <f t="array" aca="1" ref="AA191" ca="1">IF(Z191&lt;&gt;"",PRODUCT(Z$2:Z191+1)-1,"")</f>
        <v/>
      </c>
      <c r="AB191" s="96" t="str">
        <f ca="1">IF(AA191&lt;&gt;"",IF(MAX(AA$2:AA191)=AA191,1/(1+AC190)-1,(1+AA191)/(1+AA190)-1),"")</f>
        <v/>
      </c>
      <c r="AC191" s="96" t="str">
        <f t="array" aca="1" ref="AC191" ca="1">IF(AA191&lt;&gt;"",PRODUCT(AB$3:AB191+1)-1,"")</f>
        <v/>
      </c>
      <c r="AD191" s="98" t="str">
        <f ca="1">IF(AA191&lt;&gt;"",POWER((AA191-MAX(AA$2:AA191))/(1+MAX(AA$2:AA191))*100,2),"")</f>
        <v/>
      </c>
    </row>
    <row r="192" spans="20:30" x14ac:dyDescent="0.25">
      <c r="T192" t="str">
        <f t="array" aca="1" ref="T192" ca="1">IF(ROWS($2:192)&lt;=COUNT('Trade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ROWS(U$2:$U192))),"")</f>
        <v/>
      </c>
      <c r="U192" s="88" t="str">
        <f ca="1">IFERROR(INDEX('Trade Journal'!P:P,MATCH(T192,'Trade Journal'!A:A,0)),"")</f>
        <v/>
      </c>
      <c r="V192" s="88" t="str">
        <f ca="1">IFERROR(INDEX('Trade Journal'!Q:Q,MATCH(T192,'Trade Journal'!A:A,0)),"")</f>
        <v/>
      </c>
      <c r="W192" s="88" t="str">
        <f ca="1">IFERROR(INDEX('Trade Journal'!R:R,MATCH(T192,'Trade Journal'!A:A,0)),"")</f>
        <v/>
      </c>
      <c r="X192" s="88" t="str">
        <f t="shared" ca="1" si="3"/>
        <v/>
      </c>
      <c r="Y192" s="88" t="str">
        <f ca="1">IF(X192&lt;&gt;"",SUM(X$2:X192),"")</f>
        <v/>
      </c>
      <c r="Z192" s="96" t="str">
        <f ca="1">IFERROR(INDEX('Trade Journal'!O:O,MATCH(T192,'Trade Journal'!A:A,0)),"")</f>
        <v/>
      </c>
      <c r="AA192" s="96" t="str">
        <f t="array" aca="1" ref="AA192" ca="1">IF(Z192&lt;&gt;"",PRODUCT(Z$2:Z192+1)-1,"")</f>
        <v/>
      </c>
      <c r="AB192" s="96" t="str">
        <f ca="1">IF(AA192&lt;&gt;"",IF(MAX(AA$2:AA192)=AA192,1/(1+AC191)-1,(1+AA192)/(1+AA191)-1),"")</f>
        <v/>
      </c>
      <c r="AC192" s="96" t="str">
        <f t="array" aca="1" ref="AC192" ca="1">IF(AA192&lt;&gt;"",PRODUCT(AB$3:AB192+1)-1,"")</f>
        <v/>
      </c>
      <c r="AD192" s="98" t="str">
        <f ca="1">IF(AA192&lt;&gt;"",POWER((AA192-MAX(AA$2:AA192))/(1+MAX(AA$2:AA192))*100,2),"")</f>
        <v/>
      </c>
    </row>
    <row r="193" spans="20:30" x14ac:dyDescent="0.25">
      <c r="T193" t="str">
        <f t="array" aca="1" ref="T193" ca="1">IF(ROWS($2:193)&lt;=COUNT('Trade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ROWS(U$2:$U193))),"")</f>
        <v/>
      </c>
      <c r="U193" s="88" t="str">
        <f ca="1">IFERROR(INDEX('Trade Journal'!P:P,MATCH(T193,'Trade Journal'!A:A,0)),"")</f>
        <v/>
      </c>
      <c r="V193" s="88" t="str">
        <f ca="1">IFERROR(INDEX('Trade Journal'!Q:Q,MATCH(T193,'Trade Journal'!A:A,0)),"")</f>
        <v/>
      </c>
      <c r="W193" s="88" t="str">
        <f ca="1">IFERROR(INDEX('Trade Journal'!R:R,MATCH(T193,'Trade Journal'!A:A,0)),"")</f>
        <v/>
      </c>
      <c r="X193" s="88" t="str">
        <f t="shared" ca="1" si="3"/>
        <v/>
      </c>
      <c r="Y193" s="88" t="str">
        <f ca="1">IF(X193&lt;&gt;"",SUM(X$2:X193),"")</f>
        <v/>
      </c>
      <c r="Z193" s="96" t="str">
        <f ca="1">IFERROR(INDEX('Trade Journal'!O:O,MATCH(T193,'Trade Journal'!A:A,0)),"")</f>
        <v/>
      </c>
      <c r="AA193" s="96" t="str">
        <f t="array" aca="1" ref="AA193" ca="1">IF(Z193&lt;&gt;"",PRODUCT(Z$2:Z193+1)-1,"")</f>
        <v/>
      </c>
      <c r="AB193" s="96" t="str">
        <f ca="1">IF(AA193&lt;&gt;"",IF(MAX(AA$2:AA193)=AA193,1/(1+AC192)-1,(1+AA193)/(1+AA192)-1),"")</f>
        <v/>
      </c>
      <c r="AC193" s="96" t="str">
        <f t="array" aca="1" ref="AC193" ca="1">IF(AA193&lt;&gt;"",PRODUCT(AB$3:AB193+1)-1,"")</f>
        <v/>
      </c>
      <c r="AD193" s="98" t="str">
        <f ca="1">IF(AA193&lt;&gt;"",POWER((AA193-MAX(AA$2:AA193))/(1+MAX(AA$2:AA193))*100,2),"")</f>
        <v/>
      </c>
    </row>
    <row r="194" spans="20:30" x14ac:dyDescent="0.25">
      <c r="T194" t="str">
        <f t="array" aca="1" ref="T194" ca="1">IF(ROWS($2:194)&lt;=COUNT('Trade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ROWS(U$2:$U194))),"")</f>
        <v/>
      </c>
      <c r="U194" s="88" t="str">
        <f ca="1">IFERROR(INDEX('Trade Journal'!P:P,MATCH(T194,'Trade Journal'!A:A,0)),"")</f>
        <v/>
      </c>
      <c r="V194" s="88" t="str">
        <f ca="1">IFERROR(INDEX('Trade Journal'!Q:Q,MATCH(T194,'Trade Journal'!A:A,0)),"")</f>
        <v/>
      </c>
      <c r="W194" s="88" t="str">
        <f ca="1">IFERROR(INDEX('Trade Journal'!R:R,MATCH(T194,'Trade Journal'!A:A,0)),"")</f>
        <v/>
      </c>
      <c r="X194" s="88" t="str">
        <f t="shared" ca="1" si="3"/>
        <v/>
      </c>
      <c r="Y194" s="88" t="str">
        <f ca="1">IF(X194&lt;&gt;"",SUM(X$2:X194),"")</f>
        <v/>
      </c>
      <c r="Z194" s="96" t="str">
        <f ca="1">IFERROR(INDEX('Trade Journal'!O:O,MATCH(T194,'Trade Journal'!A:A,0)),"")</f>
        <v/>
      </c>
      <c r="AA194" s="96" t="str">
        <f t="array" aca="1" ref="AA194" ca="1">IF(Z194&lt;&gt;"",PRODUCT(Z$2:Z194+1)-1,"")</f>
        <v/>
      </c>
      <c r="AB194" s="96" t="str">
        <f ca="1">IF(AA194&lt;&gt;"",IF(MAX(AA$2:AA194)=AA194,1/(1+AC193)-1,(1+AA194)/(1+AA193)-1),"")</f>
        <v/>
      </c>
      <c r="AC194" s="96" t="str">
        <f t="array" aca="1" ref="AC194" ca="1">IF(AA194&lt;&gt;"",PRODUCT(AB$3:AB194+1)-1,"")</f>
        <v/>
      </c>
      <c r="AD194" s="98" t="str">
        <f ca="1">IF(AA194&lt;&gt;"",POWER((AA194-MAX(AA$2:AA194))/(1+MAX(AA$2:AA194))*100,2),"")</f>
        <v/>
      </c>
    </row>
    <row r="195" spans="20:30" x14ac:dyDescent="0.25">
      <c r="T195" t="str">
        <f t="array" aca="1" ref="T195" ca="1">IF(ROWS($2:195)&lt;=COUNT('Trade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ROWS(U$2:$U195))),"")</f>
        <v/>
      </c>
      <c r="U195" s="88" t="str">
        <f ca="1">IFERROR(INDEX('Trade Journal'!P:P,MATCH(T195,'Trade Journal'!A:A,0)),"")</f>
        <v/>
      </c>
      <c r="V195" s="88" t="str">
        <f ca="1">IFERROR(INDEX('Trade Journal'!Q:Q,MATCH(T195,'Trade Journal'!A:A,0)),"")</f>
        <v/>
      </c>
      <c r="W195" s="88" t="str">
        <f ca="1">IFERROR(INDEX('Trade Journal'!R:R,MATCH(T195,'Trade Journal'!A:A,0)),"")</f>
        <v/>
      </c>
      <c r="X195" s="88" t="str">
        <f t="shared" ca="1" si="3"/>
        <v/>
      </c>
      <c r="Y195" s="88" t="str">
        <f ca="1">IF(X195&lt;&gt;"",SUM(X$2:X195),"")</f>
        <v/>
      </c>
      <c r="Z195" s="96" t="str">
        <f ca="1">IFERROR(INDEX('Trade Journal'!O:O,MATCH(T195,'Trade Journal'!A:A,0)),"")</f>
        <v/>
      </c>
      <c r="AA195" s="96" t="str">
        <f t="array" aca="1" ref="AA195" ca="1">IF(Z195&lt;&gt;"",PRODUCT(Z$2:Z195+1)-1,"")</f>
        <v/>
      </c>
      <c r="AB195" s="96" t="str">
        <f ca="1">IF(AA195&lt;&gt;"",IF(MAX(AA$2:AA195)=AA195,1/(1+AC194)-1,(1+AA195)/(1+AA194)-1),"")</f>
        <v/>
      </c>
      <c r="AC195" s="96" t="str">
        <f t="array" aca="1" ref="AC195" ca="1">IF(AA195&lt;&gt;"",PRODUCT(AB$3:AB195+1)-1,"")</f>
        <v/>
      </c>
      <c r="AD195" s="98" t="str">
        <f ca="1">IF(AA195&lt;&gt;"",POWER((AA195-MAX(AA$2:AA195))/(1+MAX(AA$2:AA195))*100,2),"")</f>
        <v/>
      </c>
    </row>
    <row r="196" spans="20:30" x14ac:dyDescent="0.25">
      <c r="T196" t="str">
        <f t="array" aca="1" ref="T196" ca="1">IF(ROWS($2:196)&lt;=COUNT('Trade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ROWS(U$2:$U196))),"")</f>
        <v/>
      </c>
      <c r="U196" s="88" t="str">
        <f ca="1">IFERROR(INDEX('Trade Journal'!P:P,MATCH(T196,'Trade Journal'!A:A,0)),"")</f>
        <v/>
      </c>
      <c r="V196" s="88" t="str">
        <f ca="1">IFERROR(INDEX('Trade Journal'!Q:Q,MATCH(T196,'Trade Journal'!A:A,0)),"")</f>
        <v/>
      </c>
      <c r="W196" s="88" t="str">
        <f ca="1">IFERROR(INDEX('Trade Journal'!R:R,MATCH(T196,'Trade Journal'!A:A,0)),"")</f>
        <v/>
      </c>
      <c r="X196" s="88" t="str">
        <f t="shared" ca="1" si="3"/>
        <v/>
      </c>
      <c r="Y196" s="88" t="str">
        <f ca="1">IF(X196&lt;&gt;"",SUM(X$2:X196),"")</f>
        <v/>
      </c>
      <c r="Z196" s="96" t="str">
        <f ca="1">IFERROR(INDEX('Trade Journal'!O:O,MATCH(T196,'Trade Journal'!A:A,0)),"")</f>
        <v/>
      </c>
      <c r="AA196" s="96" t="str">
        <f t="array" aca="1" ref="AA196" ca="1">IF(Z196&lt;&gt;"",PRODUCT(Z$2:Z196+1)-1,"")</f>
        <v/>
      </c>
      <c r="AB196" s="96" t="str">
        <f ca="1">IF(AA196&lt;&gt;"",IF(MAX(AA$2:AA196)=AA196,1/(1+AC195)-1,(1+AA196)/(1+AA195)-1),"")</f>
        <v/>
      </c>
      <c r="AC196" s="96" t="str">
        <f t="array" aca="1" ref="AC196" ca="1">IF(AA196&lt;&gt;"",PRODUCT(AB$3:AB196+1)-1,"")</f>
        <v/>
      </c>
      <c r="AD196" s="98" t="str">
        <f ca="1">IF(AA196&lt;&gt;"",POWER((AA196-MAX(AA$2:AA196))/(1+MAX(AA$2:AA196))*100,2),"")</f>
        <v/>
      </c>
    </row>
    <row r="197" spans="20:30" x14ac:dyDescent="0.25">
      <c r="T197" t="str">
        <f t="array" aca="1" ref="T197" ca="1">IF(ROWS($2:197)&lt;=COUNT('Trade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ROWS(U$2:$U197))),"")</f>
        <v/>
      </c>
      <c r="U197" s="88" t="str">
        <f ca="1">IFERROR(INDEX('Trade Journal'!P:P,MATCH(T197,'Trade Journal'!A:A,0)),"")</f>
        <v/>
      </c>
      <c r="V197" s="88" t="str">
        <f ca="1">IFERROR(INDEX('Trade Journal'!Q:Q,MATCH(T197,'Trade Journal'!A:A,0)),"")</f>
        <v/>
      </c>
      <c r="W197" s="88" t="str">
        <f ca="1">IFERROR(INDEX('Trade Journal'!R:R,MATCH(T197,'Trade Journal'!A:A,0)),"")</f>
        <v/>
      </c>
      <c r="X197" s="88" t="str">
        <f t="shared" ca="1" si="3"/>
        <v/>
      </c>
      <c r="Y197" s="88" t="str">
        <f ca="1">IF(X197&lt;&gt;"",SUM(X$2:X197),"")</f>
        <v/>
      </c>
      <c r="Z197" s="96" t="str">
        <f ca="1">IFERROR(INDEX('Trade Journal'!O:O,MATCH(T197,'Trade Journal'!A:A,0)),"")</f>
        <v/>
      </c>
      <c r="AA197" s="96" t="str">
        <f t="array" aca="1" ref="AA197" ca="1">IF(Z197&lt;&gt;"",PRODUCT(Z$2:Z197+1)-1,"")</f>
        <v/>
      </c>
      <c r="AB197" s="96" t="str">
        <f ca="1">IF(AA197&lt;&gt;"",IF(MAX(AA$2:AA197)=AA197,1/(1+AC196)-1,(1+AA197)/(1+AA196)-1),"")</f>
        <v/>
      </c>
      <c r="AC197" s="96" t="str">
        <f t="array" aca="1" ref="AC197" ca="1">IF(AA197&lt;&gt;"",PRODUCT(AB$3:AB197+1)-1,"")</f>
        <v/>
      </c>
      <c r="AD197" s="98" t="str">
        <f ca="1">IF(AA197&lt;&gt;"",POWER((AA197-MAX(AA$2:AA197))/(1+MAX(AA$2:AA197))*100,2),"")</f>
        <v/>
      </c>
    </row>
    <row r="198" spans="20:30" x14ac:dyDescent="0.25">
      <c r="T198" t="str">
        <f t="array" aca="1" ref="T198" ca="1">IF(ROWS($2:198)&lt;=COUNT('Trade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ROWS(U$2:$U198))),"")</f>
        <v/>
      </c>
      <c r="U198" s="88" t="str">
        <f ca="1">IFERROR(INDEX('Trade Journal'!P:P,MATCH(T198,'Trade Journal'!A:A,0)),"")</f>
        <v/>
      </c>
      <c r="V198" s="88" t="str">
        <f ca="1">IFERROR(INDEX('Trade Journal'!Q:Q,MATCH(T198,'Trade Journal'!A:A,0)),"")</f>
        <v/>
      </c>
      <c r="W198" s="88" t="str">
        <f ca="1">IFERROR(INDEX('Trade Journal'!R:R,MATCH(T198,'Trade Journal'!A:A,0)),"")</f>
        <v/>
      </c>
      <c r="X198" s="88" t="str">
        <f t="shared" ca="1" si="3"/>
        <v/>
      </c>
      <c r="Y198" s="88" t="str">
        <f ca="1">IF(X198&lt;&gt;"",SUM(X$2:X198),"")</f>
        <v/>
      </c>
      <c r="Z198" s="96" t="str">
        <f ca="1">IFERROR(INDEX('Trade Journal'!O:O,MATCH(T198,'Trade Journal'!A:A,0)),"")</f>
        <v/>
      </c>
      <c r="AA198" s="96" t="str">
        <f t="array" aca="1" ref="AA198" ca="1">IF(Z198&lt;&gt;"",PRODUCT(Z$2:Z198+1)-1,"")</f>
        <v/>
      </c>
      <c r="AB198" s="96" t="str">
        <f ca="1">IF(AA198&lt;&gt;"",IF(MAX(AA$2:AA198)=AA198,1/(1+AC197)-1,(1+AA198)/(1+AA197)-1),"")</f>
        <v/>
      </c>
      <c r="AC198" s="96" t="str">
        <f t="array" aca="1" ref="AC198" ca="1">IF(AA198&lt;&gt;"",PRODUCT(AB$3:AB198+1)-1,"")</f>
        <v/>
      </c>
      <c r="AD198" s="98" t="str">
        <f ca="1">IF(AA198&lt;&gt;"",POWER((AA198-MAX(AA$2:AA198))/(1+MAX(AA$2:AA198))*100,2),"")</f>
        <v/>
      </c>
    </row>
    <row r="199" spans="20:30" x14ac:dyDescent="0.25">
      <c r="T199" t="str">
        <f t="array" aca="1" ref="T199" ca="1">IF(ROWS($2:199)&lt;=COUNT('Trade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ROWS(U$2:$U199))),"")</f>
        <v/>
      </c>
      <c r="U199" s="88" t="str">
        <f ca="1">IFERROR(INDEX('Trade Journal'!P:P,MATCH(T199,'Trade Journal'!A:A,0)),"")</f>
        <v/>
      </c>
      <c r="V199" s="88" t="str">
        <f ca="1">IFERROR(INDEX('Trade Journal'!Q:Q,MATCH(T199,'Trade Journal'!A:A,0)),"")</f>
        <v/>
      </c>
      <c r="W199" s="88" t="str">
        <f ca="1">IFERROR(INDEX('Trade Journal'!R:R,MATCH(T199,'Trade Journal'!A:A,0)),"")</f>
        <v/>
      </c>
      <c r="X199" s="88" t="str">
        <f t="shared" ca="1" si="3"/>
        <v/>
      </c>
      <c r="Y199" s="88" t="str">
        <f ca="1">IF(X199&lt;&gt;"",SUM(X$2:X199),"")</f>
        <v/>
      </c>
      <c r="Z199" s="96" t="str">
        <f ca="1">IFERROR(INDEX('Trade Journal'!O:O,MATCH(T199,'Trade Journal'!A:A,0)),"")</f>
        <v/>
      </c>
      <c r="AA199" s="96" t="str">
        <f t="array" aca="1" ref="AA199" ca="1">IF(Z199&lt;&gt;"",PRODUCT(Z$2:Z199+1)-1,"")</f>
        <v/>
      </c>
      <c r="AB199" s="96" t="str">
        <f ca="1">IF(AA199&lt;&gt;"",IF(MAX(AA$2:AA199)=AA199,1/(1+AC198)-1,(1+AA199)/(1+AA198)-1),"")</f>
        <v/>
      </c>
      <c r="AC199" s="96" t="str">
        <f t="array" aca="1" ref="AC199" ca="1">IF(AA199&lt;&gt;"",PRODUCT(AB$3:AB199+1)-1,"")</f>
        <v/>
      </c>
      <c r="AD199" s="98" t="str">
        <f ca="1">IF(AA199&lt;&gt;"",POWER((AA199-MAX(AA$2:AA199))/(1+MAX(AA$2:AA199))*100,2),"")</f>
        <v/>
      </c>
    </row>
    <row r="200" spans="20:30" x14ac:dyDescent="0.25">
      <c r="T200" t="str">
        <f t="array" aca="1" ref="T200" ca="1">IF(ROWS($2:200)&lt;=COUNT('Trade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ROWS(U$2:$U200))),"")</f>
        <v/>
      </c>
      <c r="U200" s="88" t="str">
        <f ca="1">IFERROR(INDEX('Trade Journal'!P:P,MATCH(T200,'Trade Journal'!A:A,0)),"")</f>
        <v/>
      </c>
      <c r="V200" s="88" t="str">
        <f ca="1">IFERROR(INDEX('Trade Journal'!Q:Q,MATCH(T200,'Trade Journal'!A:A,0)),"")</f>
        <v/>
      </c>
      <c r="W200" s="88" t="str">
        <f ca="1">IFERROR(INDEX('Trade Journal'!R:R,MATCH(T200,'Trade Journal'!A:A,0)),"")</f>
        <v/>
      </c>
      <c r="X200" s="88" t="str">
        <f t="shared" ca="1" si="3"/>
        <v/>
      </c>
      <c r="Y200" s="88" t="str">
        <f ca="1">IF(X200&lt;&gt;"",SUM(X$2:X200),"")</f>
        <v/>
      </c>
      <c r="Z200" s="96" t="str">
        <f ca="1">IFERROR(INDEX('Trade Journal'!O:O,MATCH(T200,'Trade Journal'!A:A,0)),"")</f>
        <v/>
      </c>
      <c r="AA200" s="96" t="str">
        <f t="array" aca="1" ref="AA200" ca="1">IF(Z200&lt;&gt;"",PRODUCT(Z$2:Z200+1)-1,"")</f>
        <v/>
      </c>
      <c r="AB200" s="96" t="str">
        <f ca="1">IF(AA200&lt;&gt;"",IF(MAX(AA$2:AA200)=AA200,1/(1+AC199)-1,(1+AA200)/(1+AA199)-1),"")</f>
        <v/>
      </c>
      <c r="AC200" s="96" t="str">
        <f t="array" aca="1" ref="AC200" ca="1">IF(AA200&lt;&gt;"",PRODUCT(AB$3:AB200+1)-1,"")</f>
        <v/>
      </c>
      <c r="AD200" s="98" t="str">
        <f ca="1">IF(AA200&lt;&gt;"",POWER((AA200-MAX(AA$2:AA200))/(1+MAX(AA$2:AA200))*100,2),"")</f>
        <v/>
      </c>
    </row>
    <row r="201" spans="20:30" x14ac:dyDescent="0.25">
      <c r="T201" t="str">
        <f t="array" aca="1" ref="T201" ca="1">IF(ROWS($2:201)&lt;=COUNT('Trade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ROWS(U$2:$U201))),"")</f>
        <v/>
      </c>
      <c r="U201" s="88" t="str">
        <f ca="1">IFERROR(INDEX('Trade Journal'!P:P,MATCH(T201,'Trade Journal'!A:A,0)),"")</f>
        <v/>
      </c>
      <c r="V201" s="88" t="str">
        <f ca="1">IFERROR(INDEX('Trade Journal'!Q:Q,MATCH(T201,'Trade Journal'!A:A,0)),"")</f>
        <v/>
      </c>
      <c r="W201" s="88" t="str">
        <f ca="1">IFERROR(INDEX('Trade Journal'!R:R,MATCH(T201,'Trade Journal'!A:A,0)),"")</f>
        <v/>
      </c>
      <c r="X201" s="88" t="str">
        <f t="shared" ca="1" si="3"/>
        <v/>
      </c>
      <c r="Y201" s="88" t="str">
        <f ca="1">IF(X201&lt;&gt;"",SUM(X$2:X201),"")</f>
        <v/>
      </c>
      <c r="Z201" s="96" t="str">
        <f ca="1">IFERROR(INDEX('Trade Journal'!O:O,MATCH(T201,'Trade Journal'!A:A,0)),"")</f>
        <v/>
      </c>
      <c r="AA201" s="96" t="str">
        <f t="array" aca="1" ref="AA201" ca="1">IF(Z201&lt;&gt;"",PRODUCT(Z$2:Z201+1)-1,"")</f>
        <v/>
      </c>
      <c r="AB201" s="96" t="str">
        <f ca="1">IF(AA201&lt;&gt;"",IF(MAX(AA$2:AA201)=AA201,1/(1+AC200)-1,(1+AA201)/(1+AA200)-1),"")</f>
        <v/>
      </c>
      <c r="AC201" s="96" t="str">
        <f t="array" aca="1" ref="AC201" ca="1">IF(AA201&lt;&gt;"",PRODUCT(AB$3:AB201+1)-1,"")</f>
        <v/>
      </c>
      <c r="AD201" s="98" t="str">
        <f ca="1">IF(AA201&lt;&gt;"",POWER((AA201-MAX(AA$2:AA201))/(1+MAX(AA$2:AA201))*100,2),"")</f>
        <v/>
      </c>
    </row>
    <row r="202" spans="20:30" x14ac:dyDescent="0.25">
      <c r="T202" t="str">
        <f t="array" aca="1" ref="T202" ca="1">IF(ROWS($2:202)&lt;=COUNT('Trade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ROWS(U$2:$U202))),"")</f>
        <v/>
      </c>
      <c r="U202" s="88" t="str">
        <f ca="1">IFERROR(INDEX('Trade Journal'!P:P,MATCH(T202,'Trade Journal'!A:A,0)),"")</f>
        <v/>
      </c>
      <c r="V202" s="88" t="str">
        <f ca="1">IFERROR(INDEX('Trade Journal'!Q:Q,MATCH(T202,'Trade Journal'!A:A,0)),"")</f>
        <v/>
      </c>
      <c r="W202" s="88" t="str">
        <f ca="1">IFERROR(INDEX('Trade Journal'!R:R,MATCH(T202,'Trade Journal'!A:A,0)),"")</f>
        <v/>
      </c>
      <c r="X202" s="88" t="str">
        <f t="shared" ca="1" si="3"/>
        <v/>
      </c>
      <c r="Y202" s="88" t="str">
        <f ca="1">IF(X202&lt;&gt;"",SUM(X$2:X202),"")</f>
        <v/>
      </c>
      <c r="Z202" s="96" t="str">
        <f ca="1">IFERROR(INDEX('Trade Journal'!O:O,MATCH(T202,'Trade Journal'!A:A,0)),"")</f>
        <v/>
      </c>
      <c r="AA202" s="96" t="str">
        <f t="array" aca="1" ref="AA202" ca="1">IF(Z202&lt;&gt;"",PRODUCT(Z$2:Z202+1)-1,"")</f>
        <v/>
      </c>
      <c r="AB202" s="96" t="str">
        <f ca="1">IF(AA202&lt;&gt;"",IF(MAX(AA$2:AA202)=AA202,1/(1+AC201)-1,(1+AA202)/(1+AA201)-1),"")</f>
        <v/>
      </c>
      <c r="AC202" s="96" t="str">
        <f t="array" aca="1" ref="AC202" ca="1">IF(AA202&lt;&gt;"",PRODUCT(AB$3:AB202+1)-1,"")</f>
        <v/>
      </c>
      <c r="AD202" s="98" t="str">
        <f ca="1">IF(AA202&lt;&gt;"",POWER((AA202-MAX(AA$2:AA202))/(1+MAX(AA$2:AA202))*100,2),"")</f>
        <v/>
      </c>
    </row>
    <row r="203" spans="20:30" x14ac:dyDescent="0.25">
      <c r="T203" t="str">
        <f t="array" aca="1" ref="T203" ca="1">IF(ROWS($2:203)&lt;=COUNT('Trade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ROWS(U$2:$U203))),"")</f>
        <v/>
      </c>
      <c r="U203" s="88" t="str">
        <f ca="1">IFERROR(INDEX('Trade Journal'!P:P,MATCH(T203,'Trade Journal'!A:A,0)),"")</f>
        <v/>
      </c>
      <c r="V203" s="88" t="str">
        <f ca="1">IFERROR(INDEX('Trade Journal'!Q:Q,MATCH(T203,'Trade Journal'!A:A,0)),"")</f>
        <v/>
      </c>
      <c r="W203" s="88" t="str">
        <f ca="1">IFERROR(INDEX('Trade Journal'!R:R,MATCH(T203,'Trade Journal'!A:A,0)),"")</f>
        <v/>
      </c>
      <c r="X203" s="88" t="str">
        <f t="shared" ca="1" si="3"/>
        <v/>
      </c>
      <c r="Y203" s="88" t="str">
        <f ca="1">IF(X203&lt;&gt;"",SUM(X$2:X203),"")</f>
        <v/>
      </c>
      <c r="Z203" s="96" t="str">
        <f ca="1">IFERROR(INDEX('Trade Journal'!O:O,MATCH(T203,'Trade Journal'!A:A,0)),"")</f>
        <v/>
      </c>
      <c r="AA203" s="96" t="str">
        <f t="array" aca="1" ref="AA203" ca="1">IF(Z203&lt;&gt;"",PRODUCT(Z$2:Z203+1)-1,"")</f>
        <v/>
      </c>
      <c r="AB203" s="96" t="str">
        <f ca="1">IF(AA203&lt;&gt;"",IF(MAX(AA$2:AA203)=AA203,1/(1+AC202)-1,(1+AA203)/(1+AA202)-1),"")</f>
        <v/>
      </c>
      <c r="AC203" s="96" t="str">
        <f t="array" aca="1" ref="AC203" ca="1">IF(AA203&lt;&gt;"",PRODUCT(AB$3:AB203+1)-1,"")</f>
        <v/>
      </c>
      <c r="AD203" s="98" t="str">
        <f ca="1">IF(AA203&lt;&gt;"",POWER((AA203-MAX(AA$2:AA203))/(1+MAX(AA$2:AA203))*100,2),"")</f>
        <v/>
      </c>
    </row>
    <row r="204" spans="20:30" x14ac:dyDescent="0.25">
      <c r="T204" t="str">
        <f t="array" aca="1" ref="T204" ca="1">IF(ROWS($2:204)&lt;=COUNT('Trade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ROWS(U$2:$U204))),"")</f>
        <v/>
      </c>
      <c r="U204" s="88" t="str">
        <f ca="1">IFERROR(INDEX('Trade Journal'!P:P,MATCH(T204,'Trade Journal'!A:A,0)),"")</f>
        <v/>
      </c>
      <c r="V204" s="88" t="str">
        <f ca="1">IFERROR(INDEX('Trade Journal'!Q:Q,MATCH(T204,'Trade Journal'!A:A,0)),"")</f>
        <v/>
      </c>
      <c r="W204" s="88" t="str">
        <f ca="1">IFERROR(INDEX('Trade Journal'!R:R,MATCH(T204,'Trade Journal'!A:A,0)),"")</f>
        <v/>
      </c>
      <c r="X204" s="88" t="str">
        <f t="shared" ca="1" si="3"/>
        <v/>
      </c>
      <c r="Y204" s="88" t="str">
        <f ca="1">IF(X204&lt;&gt;"",SUM(X$2:X204),"")</f>
        <v/>
      </c>
      <c r="Z204" s="96" t="str">
        <f ca="1">IFERROR(INDEX('Trade Journal'!O:O,MATCH(T204,'Trade Journal'!A:A,0)),"")</f>
        <v/>
      </c>
      <c r="AA204" s="96" t="str">
        <f t="array" aca="1" ref="AA204" ca="1">IF(Z204&lt;&gt;"",PRODUCT(Z$2:Z204+1)-1,"")</f>
        <v/>
      </c>
      <c r="AB204" s="96" t="str">
        <f ca="1">IF(AA204&lt;&gt;"",IF(MAX(AA$2:AA204)=AA204,1/(1+AC203)-1,(1+AA204)/(1+AA203)-1),"")</f>
        <v/>
      </c>
      <c r="AC204" s="96" t="str">
        <f t="array" aca="1" ref="AC204" ca="1">IF(AA204&lt;&gt;"",PRODUCT(AB$3:AB204+1)-1,"")</f>
        <v/>
      </c>
      <c r="AD204" s="98" t="str">
        <f ca="1">IF(AA204&lt;&gt;"",POWER((AA204-MAX(AA$2:AA204))/(1+MAX(AA$2:AA204))*100,2),"")</f>
        <v/>
      </c>
    </row>
    <row r="205" spans="20:30" x14ac:dyDescent="0.25">
      <c r="T205" t="str">
        <f t="array" aca="1" ref="T205" ca="1">IF(ROWS($2:205)&lt;=COUNT('Trade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ROWS(U$2:$U205))),"")</f>
        <v/>
      </c>
      <c r="U205" s="88" t="str">
        <f ca="1">IFERROR(INDEX('Trade Journal'!P:P,MATCH(T205,'Trade Journal'!A:A,0)),"")</f>
        <v/>
      </c>
      <c r="V205" s="88" t="str">
        <f ca="1">IFERROR(INDEX('Trade Journal'!Q:Q,MATCH(T205,'Trade Journal'!A:A,0)),"")</f>
        <v/>
      </c>
      <c r="W205" s="88" t="str">
        <f ca="1">IFERROR(INDEX('Trade Journal'!R:R,MATCH(T205,'Trade Journal'!A:A,0)),"")</f>
        <v/>
      </c>
      <c r="X205" s="88" t="str">
        <f t="shared" ca="1" si="3"/>
        <v/>
      </c>
      <c r="Y205" s="88" t="str">
        <f ca="1">IF(X205&lt;&gt;"",SUM(X$2:X205),"")</f>
        <v/>
      </c>
      <c r="Z205" s="96" t="str">
        <f ca="1">IFERROR(INDEX('Trade Journal'!O:O,MATCH(T205,'Trade Journal'!A:A,0)),"")</f>
        <v/>
      </c>
      <c r="AA205" s="96" t="str">
        <f t="array" aca="1" ref="AA205" ca="1">IF(Z205&lt;&gt;"",PRODUCT(Z$2:Z205+1)-1,"")</f>
        <v/>
      </c>
      <c r="AB205" s="96" t="str">
        <f ca="1">IF(AA205&lt;&gt;"",IF(MAX(AA$2:AA205)=AA205,1/(1+AC204)-1,(1+AA205)/(1+AA204)-1),"")</f>
        <v/>
      </c>
      <c r="AC205" s="96" t="str">
        <f t="array" aca="1" ref="AC205" ca="1">IF(AA205&lt;&gt;"",PRODUCT(AB$3:AB205+1)-1,"")</f>
        <v/>
      </c>
      <c r="AD205" s="98" t="str">
        <f ca="1">IF(AA205&lt;&gt;"",POWER((AA205-MAX(AA$2:AA205))/(1+MAX(AA$2:AA205))*100,2),"")</f>
        <v/>
      </c>
    </row>
    <row r="206" spans="20:30" x14ac:dyDescent="0.25">
      <c r="T206" t="str">
        <f t="array" aca="1" ref="T206" ca="1">IF(ROWS($2:206)&lt;=COUNT('Trade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ROWS(U$2:$U206))),"")</f>
        <v/>
      </c>
      <c r="U206" s="88" t="str">
        <f ca="1">IFERROR(INDEX('Trade Journal'!P:P,MATCH(T206,'Trade Journal'!A:A,0)),"")</f>
        <v/>
      </c>
      <c r="V206" s="88" t="str">
        <f ca="1">IFERROR(INDEX('Trade Journal'!Q:Q,MATCH(T206,'Trade Journal'!A:A,0)),"")</f>
        <v/>
      </c>
      <c r="W206" s="88" t="str">
        <f ca="1">IFERROR(INDEX('Trade Journal'!R:R,MATCH(T206,'Trade Journal'!A:A,0)),"")</f>
        <v/>
      </c>
      <c r="X206" s="88" t="str">
        <f t="shared" ca="1" si="3"/>
        <v/>
      </c>
      <c r="Y206" s="88" t="str">
        <f ca="1">IF(X206&lt;&gt;"",SUM(X$2:X206),"")</f>
        <v/>
      </c>
      <c r="Z206" s="96" t="str">
        <f ca="1">IFERROR(INDEX('Trade Journal'!O:O,MATCH(T206,'Trade Journal'!A:A,0)),"")</f>
        <v/>
      </c>
      <c r="AA206" s="96" t="str">
        <f t="array" aca="1" ref="AA206" ca="1">IF(Z206&lt;&gt;"",PRODUCT(Z$2:Z206+1)-1,"")</f>
        <v/>
      </c>
      <c r="AB206" s="96" t="str">
        <f ca="1">IF(AA206&lt;&gt;"",IF(MAX(AA$2:AA206)=AA206,1/(1+AC205)-1,(1+AA206)/(1+AA205)-1),"")</f>
        <v/>
      </c>
      <c r="AC206" s="96" t="str">
        <f t="array" aca="1" ref="AC206" ca="1">IF(AA206&lt;&gt;"",PRODUCT(AB$3:AB206+1)-1,"")</f>
        <v/>
      </c>
      <c r="AD206" s="98" t="str">
        <f ca="1">IF(AA206&lt;&gt;"",POWER((AA206-MAX(AA$2:AA206))/(1+MAX(AA$2:AA206))*100,2),"")</f>
        <v/>
      </c>
    </row>
    <row r="207" spans="20:30" x14ac:dyDescent="0.25">
      <c r="T207" t="str">
        <f t="array" aca="1" ref="T207" ca="1">IF(ROWS($2:207)&lt;=COUNT('Trade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ROWS(U$2:$U207))),"")</f>
        <v/>
      </c>
      <c r="U207" s="88" t="str">
        <f ca="1">IFERROR(INDEX('Trade Journal'!P:P,MATCH(T207,'Trade Journal'!A:A,0)),"")</f>
        <v/>
      </c>
      <c r="V207" s="88" t="str">
        <f ca="1">IFERROR(INDEX('Trade Journal'!Q:Q,MATCH(T207,'Trade Journal'!A:A,0)),"")</f>
        <v/>
      </c>
      <c r="W207" s="88" t="str">
        <f ca="1">IFERROR(INDEX('Trade Journal'!R:R,MATCH(T207,'Trade Journal'!A:A,0)),"")</f>
        <v/>
      </c>
      <c r="X207" s="88" t="str">
        <f t="shared" ca="1" si="3"/>
        <v/>
      </c>
      <c r="Y207" s="88" t="str">
        <f ca="1">IF(X207&lt;&gt;"",SUM(X$2:X207),"")</f>
        <v/>
      </c>
      <c r="Z207" s="96" t="str">
        <f ca="1">IFERROR(INDEX('Trade Journal'!O:O,MATCH(T207,'Trade Journal'!A:A,0)),"")</f>
        <v/>
      </c>
      <c r="AA207" s="96" t="str">
        <f t="array" aca="1" ref="AA207" ca="1">IF(Z207&lt;&gt;"",PRODUCT(Z$2:Z207+1)-1,"")</f>
        <v/>
      </c>
      <c r="AB207" s="96" t="str">
        <f ca="1">IF(AA207&lt;&gt;"",IF(MAX(AA$2:AA207)=AA207,1/(1+AC206)-1,(1+AA207)/(1+AA206)-1),"")</f>
        <v/>
      </c>
      <c r="AC207" s="96" t="str">
        <f t="array" aca="1" ref="AC207" ca="1">IF(AA207&lt;&gt;"",PRODUCT(AB$3:AB207+1)-1,"")</f>
        <v/>
      </c>
      <c r="AD207" s="98" t="str">
        <f ca="1">IF(AA207&lt;&gt;"",POWER((AA207-MAX(AA$2:AA207))/(1+MAX(AA$2:AA207))*100,2),"")</f>
        <v/>
      </c>
    </row>
    <row r="208" spans="20:30" x14ac:dyDescent="0.25">
      <c r="T208" t="str">
        <f t="array" aca="1" ref="T208" ca="1">IF(ROWS($2:208)&lt;=COUNT('Trade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ROWS(U$2:$U208))),"")</f>
        <v/>
      </c>
      <c r="U208" s="88" t="str">
        <f ca="1">IFERROR(INDEX('Trade Journal'!P:P,MATCH(T208,'Trade Journal'!A:A,0)),"")</f>
        <v/>
      </c>
      <c r="V208" s="88" t="str">
        <f ca="1">IFERROR(INDEX('Trade Journal'!Q:Q,MATCH(T208,'Trade Journal'!A:A,0)),"")</f>
        <v/>
      </c>
      <c r="W208" s="88" t="str">
        <f ca="1">IFERROR(INDEX('Trade Journal'!R:R,MATCH(T208,'Trade Journal'!A:A,0)),"")</f>
        <v/>
      </c>
      <c r="X208" s="88" t="str">
        <f t="shared" ref="X208:X271" ca="1" si="4">IF(OR(U208&lt;&gt;"",V208&lt;&gt;"",W208&lt;&gt;""),SUM(U208:W208),"")</f>
        <v/>
      </c>
      <c r="Y208" s="88" t="str">
        <f ca="1">IF(X208&lt;&gt;"",SUM(X$2:X208),"")</f>
        <v/>
      </c>
      <c r="Z208" s="96" t="str">
        <f ca="1">IFERROR(INDEX('Trade Journal'!O:O,MATCH(T208,'Trade Journal'!A:A,0)),"")</f>
        <v/>
      </c>
      <c r="AA208" s="96" t="str">
        <f t="array" aca="1" ref="AA208" ca="1">IF(Z208&lt;&gt;"",PRODUCT(Z$2:Z208+1)-1,"")</f>
        <v/>
      </c>
      <c r="AB208" s="96" t="str">
        <f ca="1">IF(AA208&lt;&gt;"",IF(MAX(AA$2:AA208)=AA208,1/(1+AC207)-1,(1+AA208)/(1+AA207)-1),"")</f>
        <v/>
      </c>
      <c r="AC208" s="96" t="str">
        <f t="array" aca="1" ref="AC208" ca="1">IF(AA208&lt;&gt;"",PRODUCT(AB$3:AB208+1)-1,"")</f>
        <v/>
      </c>
      <c r="AD208" s="98" t="str">
        <f ca="1">IF(AA208&lt;&gt;"",POWER((AA208-MAX(AA$2:AA208))/(1+MAX(AA$2:AA208))*100,2),"")</f>
        <v/>
      </c>
    </row>
    <row r="209" spans="20:30" x14ac:dyDescent="0.25">
      <c r="T209" t="str">
        <f t="array" aca="1" ref="T209" ca="1">IF(ROWS($2:209)&lt;=COUNT('Trade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ROWS(U$2:$U209))),"")</f>
        <v/>
      </c>
      <c r="U209" s="88" t="str">
        <f ca="1">IFERROR(INDEX('Trade Journal'!P:P,MATCH(T209,'Trade Journal'!A:A,0)),"")</f>
        <v/>
      </c>
      <c r="V209" s="88" t="str">
        <f ca="1">IFERROR(INDEX('Trade Journal'!Q:Q,MATCH(T209,'Trade Journal'!A:A,0)),"")</f>
        <v/>
      </c>
      <c r="W209" s="88" t="str">
        <f ca="1">IFERROR(INDEX('Trade Journal'!R:R,MATCH(T209,'Trade Journal'!A:A,0)),"")</f>
        <v/>
      </c>
      <c r="X209" s="88" t="str">
        <f t="shared" ca="1" si="4"/>
        <v/>
      </c>
      <c r="Y209" s="88" t="str">
        <f ca="1">IF(X209&lt;&gt;"",SUM(X$2:X209),"")</f>
        <v/>
      </c>
      <c r="Z209" s="96" t="str">
        <f ca="1">IFERROR(INDEX('Trade Journal'!O:O,MATCH(T209,'Trade Journal'!A:A,0)),"")</f>
        <v/>
      </c>
      <c r="AA209" s="96" t="str">
        <f t="array" aca="1" ref="AA209" ca="1">IF(Z209&lt;&gt;"",PRODUCT(Z$2:Z209+1)-1,"")</f>
        <v/>
      </c>
      <c r="AB209" s="96" t="str">
        <f ca="1">IF(AA209&lt;&gt;"",IF(MAX(AA$2:AA209)=AA209,1/(1+AC208)-1,(1+AA209)/(1+AA208)-1),"")</f>
        <v/>
      </c>
      <c r="AC209" s="96" t="str">
        <f t="array" aca="1" ref="AC209" ca="1">IF(AA209&lt;&gt;"",PRODUCT(AB$3:AB209+1)-1,"")</f>
        <v/>
      </c>
      <c r="AD209" s="98" t="str">
        <f ca="1">IF(AA209&lt;&gt;"",POWER((AA209-MAX(AA$2:AA209))/(1+MAX(AA$2:AA209))*100,2),"")</f>
        <v/>
      </c>
    </row>
    <row r="210" spans="20:30" x14ac:dyDescent="0.25">
      <c r="T210" t="str">
        <f t="array" aca="1" ref="T210" ca="1">IF(ROWS($2:210)&lt;=COUNT('Trade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ROWS(U$2:$U210))),"")</f>
        <v/>
      </c>
      <c r="U210" s="88" t="str">
        <f ca="1">IFERROR(INDEX('Trade Journal'!P:P,MATCH(T210,'Trade Journal'!A:A,0)),"")</f>
        <v/>
      </c>
      <c r="V210" s="88" t="str">
        <f ca="1">IFERROR(INDEX('Trade Journal'!Q:Q,MATCH(T210,'Trade Journal'!A:A,0)),"")</f>
        <v/>
      </c>
      <c r="W210" s="88" t="str">
        <f ca="1">IFERROR(INDEX('Trade Journal'!R:R,MATCH(T210,'Trade Journal'!A:A,0)),"")</f>
        <v/>
      </c>
      <c r="X210" s="88" t="str">
        <f t="shared" ca="1" si="4"/>
        <v/>
      </c>
      <c r="Y210" s="88" t="str">
        <f ca="1">IF(X210&lt;&gt;"",SUM(X$2:X210),"")</f>
        <v/>
      </c>
      <c r="Z210" s="96" t="str">
        <f ca="1">IFERROR(INDEX('Trade Journal'!O:O,MATCH(T210,'Trade Journal'!A:A,0)),"")</f>
        <v/>
      </c>
      <c r="AA210" s="96" t="str">
        <f t="array" aca="1" ref="AA210" ca="1">IF(Z210&lt;&gt;"",PRODUCT(Z$2:Z210+1)-1,"")</f>
        <v/>
      </c>
      <c r="AB210" s="96" t="str">
        <f ca="1">IF(AA210&lt;&gt;"",IF(MAX(AA$2:AA210)=AA210,1/(1+AC209)-1,(1+AA210)/(1+AA209)-1),"")</f>
        <v/>
      </c>
      <c r="AC210" s="96" t="str">
        <f t="array" aca="1" ref="AC210" ca="1">IF(AA210&lt;&gt;"",PRODUCT(AB$3:AB210+1)-1,"")</f>
        <v/>
      </c>
      <c r="AD210" s="98" t="str">
        <f ca="1">IF(AA210&lt;&gt;"",POWER((AA210-MAX(AA$2:AA210))/(1+MAX(AA$2:AA210))*100,2),"")</f>
        <v/>
      </c>
    </row>
    <row r="211" spans="20:30" x14ac:dyDescent="0.25">
      <c r="T211" t="str">
        <f t="array" aca="1" ref="T211" ca="1">IF(ROWS($2:211)&lt;=COUNT('Trade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ROWS(U$2:$U211))),"")</f>
        <v/>
      </c>
      <c r="U211" s="88" t="str">
        <f ca="1">IFERROR(INDEX('Trade Journal'!P:P,MATCH(T211,'Trade Journal'!A:A,0)),"")</f>
        <v/>
      </c>
      <c r="V211" s="88" t="str">
        <f ca="1">IFERROR(INDEX('Trade Journal'!Q:Q,MATCH(T211,'Trade Journal'!A:A,0)),"")</f>
        <v/>
      </c>
      <c r="W211" s="88" t="str">
        <f ca="1">IFERROR(INDEX('Trade Journal'!R:R,MATCH(T211,'Trade Journal'!A:A,0)),"")</f>
        <v/>
      </c>
      <c r="X211" s="88" t="str">
        <f t="shared" ca="1" si="4"/>
        <v/>
      </c>
      <c r="Y211" s="88" t="str">
        <f ca="1">IF(X211&lt;&gt;"",SUM(X$2:X211),"")</f>
        <v/>
      </c>
      <c r="Z211" s="96" t="str">
        <f ca="1">IFERROR(INDEX('Trade Journal'!O:O,MATCH(T211,'Trade Journal'!A:A,0)),"")</f>
        <v/>
      </c>
      <c r="AA211" s="96" t="str">
        <f t="array" aca="1" ref="AA211" ca="1">IF(Z211&lt;&gt;"",PRODUCT(Z$2:Z211+1)-1,"")</f>
        <v/>
      </c>
      <c r="AB211" s="96" t="str">
        <f ca="1">IF(AA211&lt;&gt;"",IF(MAX(AA$2:AA211)=AA211,1/(1+AC210)-1,(1+AA211)/(1+AA210)-1),"")</f>
        <v/>
      </c>
      <c r="AC211" s="96" t="str">
        <f t="array" aca="1" ref="AC211" ca="1">IF(AA211&lt;&gt;"",PRODUCT(AB$3:AB211+1)-1,"")</f>
        <v/>
      </c>
      <c r="AD211" s="98" t="str">
        <f ca="1">IF(AA211&lt;&gt;"",POWER((AA211-MAX(AA$2:AA211))/(1+MAX(AA$2:AA211))*100,2),"")</f>
        <v/>
      </c>
    </row>
    <row r="212" spans="20:30" x14ac:dyDescent="0.25">
      <c r="T212" t="str">
        <f t="array" aca="1" ref="T212" ca="1">IF(ROWS($2:212)&lt;=COUNT('Trade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ROWS(U$2:$U212))),"")</f>
        <v/>
      </c>
      <c r="U212" s="88" t="str">
        <f ca="1">IFERROR(INDEX('Trade Journal'!P:P,MATCH(T212,'Trade Journal'!A:A,0)),"")</f>
        <v/>
      </c>
      <c r="V212" s="88" t="str">
        <f ca="1">IFERROR(INDEX('Trade Journal'!Q:Q,MATCH(T212,'Trade Journal'!A:A,0)),"")</f>
        <v/>
      </c>
      <c r="W212" s="88" t="str">
        <f ca="1">IFERROR(INDEX('Trade Journal'!R:R,MATCH(T212,'Trade Journal'!A:A,0)),"")</f>
        <v/>
      </c>
      <c r="X212" s="88" t="str">
        <f t="shared" ca="1" si="4"/>
        <v/>
      </c>
      <c r="Y212" s="88" t="str">
        <f ca="1">IF(X212&lt;&gt;"",SUM(X$2:X212),"")</f>
        <v/>
      </c>
      <c r="Z212" s="96" t="str">
        <f ca="1">IFERROR(INDEX('Trade Journal'!O:O,MATCH(T212,'Trade Journal'!A:A,0)),"")</f>
        <v/>
      </c>
      <c r="AA212" s="96" t="str">
        <f t="array" aca="1" ref="AA212" ca="1">IF(Z212&lt;&gt;"",PRODUCT(Z$2:Z212+1)-1,"")</f>
        <v/>
      </c>
      <c r="AB212" s="96" t="str">
        <f ca="1">IF(AA212&lt;&gt;"",IF(MAX(AA$2:AA212)=AA212,1/(1+AC211)-1,(1+AA212)/(1+AA211)-1),"")</f>
        <v/>
      </c>
      <c r="AC212" s="96" t="str">
        <f t="array" aca="1" ref="AC212" ca="1">IF(AA212&lt;&gt;"",PRODUCT(AB$3:AB212+1)-1,"")</f>
        <v/>
      </c>
      <c r="AD212" s="98" t="str">
        <f ca="1">IF(AA212&lt;&gt;"",POWER((AA212-MAX(AA$2:AA212))/(1+MAX(AA$2:AA212))*100,2),"")</f>
        <v/>
      </c>
    </row>
    <row r="213" spans="20:30" x14ac:dyDescent="0.25">
      <c r="T213" t="str">
        <f t="array" aca="1" ref="T213" ca="1">IF(ROWS($2:213)&lt;=COUNT('Trade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ROWS(U$2:$U213))),"")</f>
        <v/>
      </c>
      <c r="U213" s="88" t="str">
        <f ca="1">IFERROR(INDEX('Trade Journal'!P:P,MATCH(T213,'Trade Journal'!A:A,0)),"")</f>
        <v/>
      </c>
      <c r="V213" s="88" t="str">
        <f ca="1">IFERROR(INDEX('Trade Journal'!Q:Q,MATCH(T213,'Trade Journal'!A:A,0)),"")</f>
        <v/>
      </c>
      <c r="W213" s="88" t="str">
        <f ca="1">IFERROR(INDEX('Trade Journal'!R:R,MATCH(T213,'Trade Journal'!A:A,0)),"")</f>
        <v/>
      </c>
      <c r="X213" s="88" t="str">
        <f t="shared" ca="1" si="4"/>
        <v/>
      </c>
      <c r="Y213" s="88" t="str">
        <f ca="1">IF(X213&lt;&gt;"",SUM(X$2:X213),"")</f>
        <v/>
      </c>
      <c r="Z213" s="96" t="str">
        <f ca="1">IFERROR(INDEX('Trade Journal'!O:O,MATCH(T213,'Trade Journal'!A:A,0)),"")</f>
        <v/>
      </c>
      <c r="AA213" s="96" t="str">
        <f t="array" aca="1" ref="AA213" ca="1">IF(Z213&lt;&gt;"",PRODUCT(Z$2:Z213+1)-1,"")</f>
        <v/>
      </c>
      <c r="AB213" s="96" t="str">
        <f ca="1">IF(AA213&lt;&gt;"",IF(MAX(AA$2:AA213)=AA213,1/(1+AC212)-1,(1+AA213)/(1+AA212)-1),"")</f>
        <v/>
      </c>
      <c r="AC213" s="96" t="str">
        <f t="array" aca="1" ref="AC213" ca="1">IF(AA213&lt;&gt;"",PRODUCT(AB$3:AB213+1)-1,"")</f>
        <v/>
      </c>
      <c r="AD213" s="98" t="str">
        <f ca="1">IF(AA213&lt;&gt;"",POWER((AA213-MAX(AA$2:AA213))/(1+MAX(AA$2:AA213))*100,2),"")</f>
        <v/>
      </c>
    </row>
    <row r="214" spans="20:30" x14ac:dyDescent="0.25">
      <c r="T214" t="str">
        <f t="array" aca="1" ref="T214" ca="1">IF(ROWS($2:214)&lt;=COUNT('Trade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ROWS(U$2:$U214))),"")</f>
        <v/>
      </c>
      <c r="U214" s="88" t="str">
        <f ca="1">IFERROR(INDEX('Trade Journal'!P:P,MATCH(T214,'Trade Journal'!A:A,0)),"")</f>
        <v/>
      </c>
      <c r="V214" s="88" t="str">
        <f ca="1">IFERROR(INDEX('Trade Journal'!Q:Q,MATCH(T214,'Trade Journal'!A:A,0)),"")</f>
        <v/>
      </c>
      <c r="W214" s="88" t="str">
        <f ca="1">IFERROR(INDEX('Trade Journal'!R:R,MATCH(T214,'Trade Journal'!A:A,0)),"")</f>
        <v/>
      </c>
      <c r="X214" s="88" t="str">
        <f t="shared" ca="1" si="4"/>
        <v/>
      </c>
      <c r="Y214" s="88" t="str">
        <f ca="1">IF(X214&lt;&gt;"",SUM(X$2:X214),"")</f>
        <v/>
      </c>
      <c r="Z214" s="96" t="str">
        <f ca="1">IFERROR(INDEX('Trade Journal'!O:O,MATCH(T214,'Trade Journal'!A:A,0)),"")</f>
        <v/>
      </c>
      <c r="AA214" s="96" t="str">
        <f t="array" aca="1" ref="AA214" ca="1">IF(Z214&lt;&gt;"",PRODUCT(Z$2:Z214+1)-1,"")</f>
        <v/>
      </c>
      <c r="AB214" s="96" t="str">
        <f ca="1">IF(AA214&lt;&gt;"",IF(MAX(AA$2:AA214)=AA214,1/(1+AC213)-1,(1+AA214)/(1+AA213)-1),"")</f>
        <v/>
      </c>
      <c r="AC214" s="96" t="str">
        <f t="array" aca="1" ref="AC214" ca="1">IF(AA214&lt;&gt;"",PRODUCT(AB$3:AB214+1)-1,"")</f>
        <v/>
      </c>
      <c r="AD214" s="98" t="str">
        <f ca="1">IF(AA214&lt;&gt;"",POWER((AA214-MAX(AA$2:AA214))/(1+MAX(AA$2:AA214))*100,2),"")</f>
        <v/>
      </c>
    </row>
    <row r="215" spans="20:30" x14ac:dyDescent="0.25">
      <c r="T215" t="str">
        <f t="array" aca="1" ref="T215" ca="1">IF(ROWS($2:215)&lt;=COUNT('Trade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ROWS(U$2:$U215))),"")</f>
        <v/>
      </c>
      <c r="U215" s="88" t="str">
        <f ca="1">IFERROR(INDEX('Trade Journal'!P:P,MATCH(T215,'Trade Journal'!A:A,0)),"")</f>
        <v/>
      </c>
      <c r="V215" s="88" t="str">
        <f ca="1">IFERROR(INDEX('Trade Journal'!Q:Q,MATCH(T215,'Trade Journal'!A:A,0)),"")</f>
        <v/>
      </c>
      <c r="W215" s="88" t="str">
        <f ca="1">IFERROR(INDEX('Trade Journal'!R:R,MATCH(T215,'Trade Journal'!A:A,0)),"")</f>
        <v/>
      </c>
      <c r="X215" s="88" t="str">
        <f t="shared" ca="1" si="4"/>
        <v/>
      </c>
      <c r="Y215" s="88" t="str">
        <f ca="1">IF(X215&lt;&gt;"",SUM(X$2:X215),"")</f>
        <v/>
      </c>
      <c r="Z215" s="96" t="str">
        <f ca="1">IFERROR(INDEX('Trade Journal'!O:O,MATCH(T215,'Trade Journal'!A:A,0)),"")</f>
        <v/>
      </c>
      <c r="AA215" s="96" t="str">
        <f t="array" aca="1" ref="AA215" ca="1">IF(Z215&lt;&gt;"",PRODUCT(Z$2:Z215+1)-1,"")</f>
        <v/>
      </c>
      <c r="AB215" s="96" t="str">
        <f ca="1">IF(AA215&lt;&gt;"",IF(MAX(AA$2:AA215)=AA215,1/(1+AC214)-1,(1+AA215)/(1+AA214)-1),"")</f>
        <v/>
      </c>
      <c r="AC215" s="96" t="str">
        <f t="array" aca="1" ref="AC215" ca="1">IF(AA215&lt;&gt;"",PRODUCT(AB$3:AB215+1)-1,"")</f>
        <v/>
      </c>
      <c r="AD215" s="98" t="str">
        <f ca="1">IF(AA215&lt;&gt;"",POWER((AA215-MAX(AA$2:AA215))/(1+MAX(AA$2:AA215))*100,2),"")</f>
        <v/>
      </c>
    </row>
    <row r="216" spans="20:30" x14ac:dyDescent="0.25">
      <c r="T216" t="str">
        <f t="array" aca="1" ref="T216" ca="1">IF(ROWS($2:216)&lt;=COUNT('Trade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ROWS(U$2:$U216))),"")</f>
        <v/>
      </c>
      <c r="U216" s="88" t="str">
        <f ca="1">IFERROR(INDEX('Trade Journal'!P:P,MATCH(T216,'Trade Journal'!A:A,0)),"")</f>
        <v/>
      </c>
      <c r="V216" s="88" t="str">
        <f ca="1">IFERROR(INDEX('Trade Journal'!Q:Q,MATCH(T216,'Trade Journal'!A:A,0)),"")</f>
        <v/>
      </c>
      <c r="W216" s="88" t="str">
        <f ca="1">IFERROR(INDEX('Trade Journal'!R:R,MATCH(T216,'Trade Journal'!A:A,0)),"")</f>
        <v/>
      </c>
      <c r="X216" s="88" t="str">
        <f t="shared" ca="1" si="4"/>
        <v/>
      </c>
      <c r="Y216" s="88" t="str">
        <f ca="1">IF(X216&lt;&gt;"",SUM(X$2:X216),"")</f>
        <v/>
      </c>
      <c r="Z216" s="96" t="str">
        <f ca="1">IFERROR(INDEX('Trade Journal'!O:O,MATCH(T216,'Trade Journal'!A:A,0)),"")</f>
        <v/>
      </c>
      <c r="AA216" s="96" t="str">
        <f t="array" aca="1" ref="AA216" ca="1">IF(Z216&lt;&gt;"",PRODUCT(Z$2:Z216+1)-1,"")</f>
        <v/>
      </c>
      <c r="AB216" s="96" t="str">
        <f ca="1">IF(AA216&lt;&gt;"",IF(MAX(AA$2:AA216)=AA216,1/(1+AC215)-1,(1+AA216)/(1+AA215)-1),"")</f>
        <v/>
      </c>
      <c r="AC216" s="96" t="str">
        <f t="array" aca="1" ref="AC216" ca="1">IF(AA216&lt;&gt;"",PRODUCT(AB$3:AB216+1)-1,"")</f>
        <v/>
      </c>
      <c r="AD216" s="98" t="str">
        <f ca="1">IF(AA216&lt;&gt;"",POWER((AA216-MAX(AA$2:AA216))/(1+MAX(AA$2:AA216))*100,2),"")</f>
        <v/>
      </c>
    </row>
    <row r="217" spans="20:30" x14ac:dyDescent="0.25">
      <c r="T217" t="str">
        <f t="array" aca="1" ref="T217" ca="1">IF(ROWS($2:217)&lt;=COUNT('Trade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ROWS(U$2:$U217))),"")</f>
        <v/>
      </c>
      <c r="U217" s="88" t="str">
        <f ca="1">IFERROR(INDEX('Trade Journal'!P:P,MATCH(T217,'Trade Journal'!A:A,0)),"")</f>
        <v/>
      </c>
      <c r="V217" s="88" t="str">
        <f ca="1">IFERROR(INDEX('Trade Journal'!Q:Q,MATCH(T217,'Trade Journal'!A:A,0)),"")</f>
        <v/>
      </c>
      <c r="W217" s="88" t="str">
        <f ca="1">IFERROR(INDEX('Trade Journal'!R:R,MATCH(T217,'Trade Journal'!A:A,0)),"")</f>
        <v/>
      </c>
      <c r="X217" s="88" t="str">
        <f t="shared" ca="1" si="4"/>
        <v/>
      </c>
      <c r="Y217" s="88" t="str">
        <f ca="1">IF(X217&lt;&gt;"",SUM(X$2:X217),"")</f>
        <v/>
      </c>
      <c r="Z217" s="96" t="str">
        <f ca="1">IFERROR(INDEX('Trade Journal'!O:O,MATCH(T217,'Trade Journal'!A:A,0)),"")</f>
        <v/>
      </c>
      <c r="AA217" s="96" t="str">
        <f t="array" aca="1" ref="AA217" ca="1">IF(Z217&lt;&gt;"",PRODUCT(Z$2:Z217+1)-1,"")</f>
        <v/>
      </c>
      <c r="AB217" s="96" t="str">
        <f ca="1">IF(AA217&lt;&gt;"",IF(MAX(AA$2:AA217)=AA217,1/(1+AC216)-1,(1+AA217)/(1+AA216)-1),"")</f>
        <v/>
      </c>
      <c r="AC217" s="96" t="str">
        <f t="array" aca="1" ref="AC217" ca="1">IF(AA217&lt;&gt;"",PRODUCT(AB$3:AB217+1)-1,"")</f>
        <v/>
      </c>
      <c r="AD217" s="98" t="str">
        <f ca="1">IF(AA217&lt;&gt;"",POWER((AA217-MAX(AA$2:AA217))/(1+MAX(AA$2:AA217))*100,2),"")</f>
        <v/>
      </c>
    </row>
    <row r="218" spans="20:30" x14ac:dyDescent="0.25">
      <c r="T218" t="str">
        <f t="array" aca="1" ref="T218" ca="1">IF(ROWS($2:218)&lt;=COUNT('Trade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ROWS(U$2:$U218))),"")</f>
        <v/>
      </c>
      <c r="U218" s="88" t="str">
        <f ca="1">IFERROR(INDEX('Trade Journal'!P:P,MATCH(T218,'Trade Journal'!A:A,0)),"")</f>
        <v/>
      </c>
      <c r="V218" s="88" t="str">
        <f ca="1">IFERROR(INDEX('Trade Journal'!Q:Q,MATCH(T218,'Trade Journal'!A:A,0)),"")</f>
        <v/>
      </c>
      <c r="W218" s="88" t="str">
        <f ca="1">IFERROR(INDEX('Trade Journal'!R:R,MATCH(T218,'Trade Journal'!A:A,0)),"")</f>
        <v/>
      </c>
      <c r="X218" s="88" t="str">
        <f t="shared" ca="1" si="4"/>
        <v/>
      </c>
      <c r="Y218" s="88" t="str">
        <f ca="1">IF(X218&lt;&gt;"",SUM(X$2:X218),"")</f>
        <v/>
      </c>
      <c r="Z218" s="96" t="str">
        <f ca="1">IFERROR(INDEX('Trade Journal'!O:O,MATCH(T218,'Trade Journal'!A:A,0)),"")</f>
        <v/>
      </c>
      <c r="AA218" s="96" t="str">
        <f t="array" aca="1" ref="AA218" ca="1">IF(Z218&lt;&gt;"",PRODUCT(Z$2:Z218+1)-1,"")</f>
        <v/>
      </c>
      <c r="AB218" s="96" t="str">
        <f ca="1">IF(AA218&lt;&gt;"",IF(MAX(AA$2:AA218)=AA218,1/(1+AC217)-1,(1+AA218)/(1+AA217)-1),"")</f>
        <v/>
      </c>
      <c r="AC218" s="96" t="str">
        <f t="array" aca="1" ref="AC218" ca="1">IF(AA218&lt;&gt;"",PRODUCT(AB$3:AB218+1)-1,"")</f>
        <v/>
      </c>
      <c r="AD218" s="98" t="str">
        <f ca="1">IF(AA218&lt;&gt;"",POWER((AA218-MAX(AA$2:AA218))/(1+MAX(AA$2:AA218))*100,2),"")</f>
        <v/>
      </c>
    </row>
    <row r="219" spans="20:30" x14ac:dyDescent="0.25">
      <c r="T219" t="str">
        <f t="array" aca="1" ref="T219" ca="1">IF(ROWS($2:219)&lt;=COUNT('Trade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ROWS(U$2:$U219))),"")</f>
        <v/>
      </c>
      <c r="U219" s="88" t="str">
        <f ca="1">IFERROR(INDEX('Trade Journal'!P:P,MATCH(T219,'Trade Journal'!A:A,0)),"")</f>
        <v/>
      </c>
      <c r="V219" s="88" t="str">
        <f ca="1">IFERROR(INDEX('Trade Journal'!Q:Q,MATCH(T219,'Trade Journal'!A:A,0)),"")</f>
        <v/>
      </c>
      <c r="W219" s="88" t="str">
        <f ca="1">IFERROR(INDEX('Trade Journal'!R:R,MATCH(T219,'Trade Journal'!A:A,0)),"")</f>
        <v/>
      </c>
      <c r="X219" s="88" t="str">
        <f t="shared" ca="1" si="4"/>
        <v/>
      </c>
      <c r="Y219" s="88" t="str">
        <f ca="1">IF(X219&lt;&gt;"",SUM(X$2:X219),"")</f>
        <v/>
      </c>
      <c r="Z219" s="96" t="str">
        <f ca="1">IFERROR(INDEX('Trade Journal'!O:O,MATCH(T219,'Trade Journal'!A:A,0)),"")</f>
        <v/>
      </c>
      <c r="AA219" s="96" t="str">
        <f t="array" aca="1" ref="AA219" ca="1">IF(Z219&lt;&gt;"",PRODUCT(Z$2:Z219+1)-1,"")</f>
        <v/>
      </c>
      <c r="AB219" s="96" t="str">
        <f ca="1">IF(AA219&lt;&gt;"",IF(MAX(AA$2:AA219)=AA219,1/(1+AC218)-1,(1+AA219)/(1+AA218)-1),"")</f>
        <v/>
      </c>
      <c r="AC219" s="96" t="str">
        <f t="array" aca="1" ref="AC219" ca="1">IF(AA219&lt;&gt;"",PRODUCT(AB$3:AB219+1)-1,"")</f>
        <v/>
      </c>
      <c r="AD219" s="98" t="str">
        <f ca="1">IF(AA219&lt;&gt;"",POWER((AA219-MAX(AA$2:AA219))/(1+MAX(AA$2:AA219))*100,2),"")</f>
        <v/>
      </c>
    </row>
    <row r="220" spans="20:30" x14ac:dyDescent="0.25">
      <c r="T220" t="str">
        <f t="array" aca="1" ref="T220" ca="1">IF(ROWS($2:220)&lt;=COUNT('Trade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ROWS(U$2:$U220))),"")</f>
        <v/>
      </c>
      <c r="U220" s="88" t="str">
        <f ca="1">IFERROR(INDEX('Trade Journal'!P:P,MATCH(T220,'Trade Journal'!A:A,0)),"")</f>
        <v/>
      </c>
      <c r="V220" s="88" t="str">
        <f ca="1">IFERROR(INDEX('Trade Journal'!Q:Q,MATCH(T220,'Trade Journal'!A:A,0)),"")</f>
        <v/>
      </c>
      <c r="W220" s="88" t="str">
        <f ca="1">IFERROR(INDEX('Trade Journal'!R:R,MATCH(T220,'Trade Journal'!A:A,0)),"")</f>
        <v/>
      </c>
      <c r="X220" s="88" t="str">
        <f t="shared" ca="1" si="4"/>
        <v/>
      </c>
      <c r="Y220" s="88" t="str">
        <f ca="1">IF(X220&lt;&gt;"",SUM(X$2:X220),"")</f>
        <v/>
      </c>
      <c r="Z220" s="96" t="str">
        <f ca="1">IFERROR(INDEX('Trade Journal'!O:O,MATCH(T220,'Trade Journal'!A:A,0)),"")</f>
        <v/>
      </c>
      <c r="AA220" s="96" t="str">
        <f t="array" aca="1" ref="AA220" ca="1">IF(Z220&lt;&gt;"",PRODUCT(Z$2:Z220+1)-1,"")</f>
        <v/>
      </c>
      <c r="AB220" s="96" t="str">
        <f ca="1">IF(AA220&lt;&gt;"",IF(MAX(AA$2:AA220)=AA220,1/(1+AC219)-1,(1+AA220)/(1+AA219)-1),"")</f>
        <v/>
      </c>
      <c r="AC220" s="96" t="str">
        <f t="array" aca="1" ref="AC220" ca="1">IF(AA220&lt;&gt;"",PRODUCT(AB$3:AB220+1)-1,"")</f>
        <v/>
      </c>
      <c r="AD220" s="98" t="str">
        <f ca="1">IF(AA220&lt;&gt;"",POWER((AA220-MAX(AA$2:AA220))/(1+MAX(AA$2:AA220))*100,2),"")</f>
        <v/>
      </c>
    </row>
    <row r="221" spans="20:30" x14ac:dyDescent="0.25">
      <c r="T221" t="str">
        <f t="array" aca="1" ref="T221" ca="1">IF(ROWS($2:221)&lt;=COUNT('Trade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ROWS(U$2:$U221))),"")</f>
        <v/>
      </c>
      <c r="U221" s="88" t="str">
        <f ca="1">IFERROR(INDEX('Trade Journal'!P:P,MATCH(T221,'Trade Journal'!A:A,0)),"")</f>
        <v/>
      </c>
      <c r="V221" s="88" t="str">
        <f ca="1">IFERROR(INDEX('Trade Journal'!Q:Q,MATCH(T221,'Trade Journal'!A:A,0)),"")</f>
        <v/>
      </c>
      <c r="W221" s="88" t="str">
        <f ca="1">IFERROR(INDEX('Trade Journal'!R:R,MATCH(T221,'Trade Journal'!A:A,0)),"")</f>
        <v/>
      </c>
      <c r="X221" s="88" t="str">
        <f t="shared" ca="1" si="4"/>
        <v/>
      </c>
      <c r="Y221" s="88" t="str">
        <f ca="1">IF(X221&lt;&gt;"",SUM(X$2:X221),"")</f>
        <v/>
      </c>
      <c r="Z221" s="96" t="str">
        <f ca="1">IFERROR(INDEX('Trade Journal'!O:O,MATCH(T221,'Trade Journal'!A:A,0)),"")</f>
        <v/>
      </c>
      <c r="AA221" s="96" t="str">
        <f t="array" aca="1" ref="AA221" ca="1">IF(Z221&lt;&gt;"",PRODUCT(Z$2:Z221+1)-1,"")</f>
        <v/>
      </c>
      <c r="AB221" s="96" t="str">
        <f ca="1">IF(AA221&lt;&gt;"",IF(MAX(AA$2:AA221)=AA221,1/(1+AC220)-1,(1+AA221)/(1+AA220)-1),"")</f>
        <v/>
      </c>
      <c r="AC221" s="96" t="str">
        <f t="array" aca="1" ref="AC221" ca="1">IF(AA221&lt;&gt;"",PRODUCT(AB$3:AB221+1)-1,"")</f>
        <v/>
      </c>
      <c r="AD221" s="98" t="str">
        <f ca="1">IF(AA221&lt;&gt;"",POWER((AA221-MAX(AA$2:AA221))/(1+MAX(AA$2:AA221))*100,2),"")</f>
        <v/>
      </c>
    </row>
    <row r="222" spans="20:30" x14ac:dyDescent="0.25">
      <c r="T222" t="str">
        <f t="array" aca="1" ref="T222" ca="1">IF(ROWS($2:222)&lt;=COUNT('Trade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ROWS(U$2:$U222))),"")</f>
        <v/>
      </c>
      <c r="U222" s="88" t="str">
        <f ca="1">IFERROR(INDEX('Trade Journal'!P:P,MATCH(T222,'Trade Journal'!A:A,0)),"")</f>
        <v/>
      </c>
      <c r="V222" s="88" t="str">
        <f ca="1">IFERROR(INDEX('Trade Journal'!Q:Q,MATCH(T222,'Trade Journal'!A:A,0)),"")</f>
        <v/>
      </c>
      <c r="W222" s="88" t="str">
        <f ca="1">IFERROR(INDEX('Trade Journal'!R:R,MATCH(T222,'Trade Journal'!A:A,0)),"")</f>
        <v/>
      </c>
      <c r="X222" s="88" t="str">
        <f t="shared" ca="1" si="4"/>
        <v/>
      </c>
      <c r="Y222" s="88" t="str">
        <f ca="1">IF(X222&lt;&gt;"",SUM(X$2:X222),"")</f>
        <v/>
      </c>
      <c r="Z222" s="96" t="str">
        <f ca="1">IFERROR(INDEX('Trade Journal'!O:O,MATCH(T222,'Trade Journal'!A:A,0)),"")</f>
        <v/>
      </c>
      <c r="AA222" s="96" t="str">
        <f t="array" aca="1" ref="AA222" ca="1">IF(Z222&lt;&gt;"",PRODUCT(Z$2:Z222+1)-1,"")</f>
        <v/>
      </c>
      <c r="AB222" s="96" t="str">
        <f ca="1">IF(AA222&lt;&gt;"",IF(MAX(AA$2:AA222)=AA222,1/(1+AC221)-1,(1+AA222)/(1+AA221)-1),"")</f>
        <v/>
      </c>
      <c r="AC222" s="96" t="str">
        <f t="array" aca="1" ref="AC222" ca="1">IF(AA222&lt;&gt;"",PRODUCT(AB$3:AB222+1)-1,"")</f>
        <v/>
      </c>
      <c r="AD222" s="98" t="str">
        <f ca="1">IF(AA222&lt;&gt;"",POWER((AA222-MAX(AA$2:AA222))/(1+MAX(AA$2:AA222))*100,2),"")</f>
        <v/>
      </c>
    </row>
    <row r="223" spans="20:30" x14ac:dyDescent="0.25">
      <c r="T223" t="str">
        <f t="array" aca="1" ref="T223" ca="1">IF(ROWS($2:223)&lt;=COUNT('Trade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ROWS(U$2:$U223))),"")</f>
        <v/>
      </c>
      <c r="U223" s="88" t="str">
        <f ca="1">IFERROR(INDEX('Trade Journal'!P:P,MATCH(T223,'Trade Journal'!A:A,0)),"")</f>
        <v/>
      </c>
      <c r="V223" s="88" t="str">
        <f ca="1">IFERROR(INDEX('Trade Journal'!Q:Q,MATCH(T223,'Trade Journal'!A:A,0)),"")</f>
        <v/>
      </c>
      <c r="W223" s="88" t="str">
        <f ca="1">IFERROR(INDEX('Trade Journal'!R:R,MATCH(T223,'Trade Journal'!A:A,0)),"")</f>
        <v/>
      </c>
      <c r="X223" s="88" t="str">
        <f t="shared" ca="1" si="4"/>
        <v/>
      </c>
      <c r="Y223" s="88" t="str">
        <f ca="1">IF(X223&lt;&gt;"",SUM(X$2:X223),"")</f>
        <v/>
      </c>
      <c r="Z223" s="96" t="str">
        <f ca="1">IFERROR(INDEX('Trade Journal'!O:O,MATCH(T223,'Trade Journal'!A:A,0)),"")</f>
        <v/>
      </c>
      <c r="AA223" s="96" t="str">
        <f t="array" aca="1" ref="AA223" ca="1">IF(Z223&lt;&gt;"",PRODUCT(Z$2:Z223+1)-1,"")</f>
        <v/>
      </c>
      <c r="AB223" s="96" t="str">
        <f ca="1">IF(AA223&lt;&gt;"",IF(MAX(AA$2:AA223)=AA223,1/(1+AC222)-1,(1+AA223)/(1+AA222)-1),"")</f>
        <v/>
      </c>
      <c r="AC223" s="96" t="str">
        <f t="array" aca="1" ref="AC223" ca="1">IF(AA223&lt;&gt;"",PRODUCT(AB$3:AB223+1)-1,"")</f>
        <v/>
      </c>
      <c r="AD223" s="98" t="str">
        <f ca="1">IF(AA223&lt;&gt;"",POWER((AA223-MAX(AA$2:AA223))/(1+MAX(AA$2:AA223))*100,2),"")</f>
        <v/>
      </c>
    </row>
    <row r="224" spans="20:30" x14ac:dyDescent="0.25">
      <c r="T224" t="str">
        <f t="array" aca="1" ref="T224" ca="1">IF(ROWS($2:224)&lt;=COUNT('Trade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ROWS(U$2:$U224))),"")</f>
        <v/>
      </c>
      <c r="U224" s="88" t="str">
        <f ca="1">IFERROR(INDEX('Trade Journal'!P:P,MATCH(T224,'Trade Journal'!A:A,0)),"")</f>
        <v/>
      </c>
      <c r="V224" s="88" t="str">
        <f ca="1">IFERROR(INDEX('Trade Journal'!Q:Q,MATCH(T224,'Trade Journal'!A:A,0)),"")</f>
        <v/>
      </c>
      <c r="W224" s="88" t="str">
        <f ca="1">IFERROR(INDEX('Trade Journal'!R:R,MATCH(T224,'Trade Journal'!A:A,0)),"")</f>
        <v/>
      </c>
      <c r="X224" s="88" t="str">
        <f t="shared" ca="1" si="4"/>
        <v/>
      </c>
      <c r="Y224" s="88" t="str">
        <f ca="1">IF(X224&lt;&gt;"",SUM(X$2:X224),"")</f>
        <v/>
      </c>
      <c r="Z224" s="96" t="str">
        <f ca="1">IFERROR(INDEX('Trade Journal'!O:O,MATCH(T224,'Trade Journal'!A:A,0)),"")</f>
        <v/>
      </c>
      <c r="AA224" s="96" t="str">
        <f t="array" aca="1" ref="AA224" ca="1">IF(Z224&lt;&gt;"",PRODUCT(Z$2:Z224+1)-1,"")</f>
        <v/>
      </c>
      <c r="AB224" s="96" t="str">
        <f ca="1">IF(AA224&lt;&gt;"",IF(MAX(AA$2:AA224)=AA224,1/(1+AC223)-1,(1+AA224)/(1+AA223)-1),"")</f>
        <v/>
      </c>
      <c r="AC224" s="96" t="str">
        <f t="array" aca="1" ref="AC224" ca="1">IF(AA224&lt;&gt;"",PRODUCT(AB$3:AB224+1)-1,"")</f>
        <v/>
      </c>
      <c r="AD224" s="98" t="str">
        <f ca="1">IF(AA224&lt;&gt;"",POWER((AA224-MAX(AA$2:AA224))/(1+MAX(AA$2:AA224))*100,2),"")</f>
        <v/>
      </c>
    </row>
    <row r="225" spans="20:30" x14ac:dyDescent="0.25">
      <c r="T225" t="str">
        <f t="array" aca="1" ref="T225" ca="1">IF(ROWS($2:225)&lt;=COUNT('Trade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ROWS(U$2:$U225))),"")</f>
        <v/>
      </c>
      <c r="U225" s="88" t="str">
        <f ca="1">IFERROR(INDEX('Trade Journal'!P:P,MATCH(T225,'Trade Journal'!A:A,0)),"")</f>
        <v/>
      </c>
      <c r="V225" s="88" t="str">
        <f ca="1">IFERROR(INDEX('Trade Journal'!Q:Q,MATCH(T225,'Trade Journal'!A:A,0)),"")</f>
        <v/>
      </c>
      <c r="W225" s="88" t="str">
        <f ca="1">IFERROR(INDEX('Trade Journal'!R:R,MATCH(T225,'Trade Journal'!A:A,0)),"")</f>
        <v/>
      </c>
      <c r="X225" s="88" t="str">
        <f t="shared" ca="1" si="4"/>
        <v/>
      </c>
      <c r="Y225" s="88" t="str">
        <f ca="1">IF(X225&lt;&gt;"",SUM(X$2:X225),"")</f>
        <v/>
      </c>
      <c r="Z225" s="96" t="str">
        <f ca="1">IFERROR(INDEX('Trade Journal'!O:O,MATCH(T225,'Trade Journal'!A:A,0)),"")</f>
        <v/>
      </c>
      <c r="AA225" s="96" t="str">
        <f t="array" aca="1" ref="AA225" ca="1">IF(Z225&lt;&gt;"",PRODUCT(Z$2:Z225+1)-1,"")</f>
        <v/>
      </c>
      <c r="AB225" s="96" t="str">
        <f ca="1">IF(AA225&lt;&gt;"",IF(MAX(AA$2:AA225)=AA225,1/(1+AC224)-1,(1+AA225)/(1+AA224)-1),"")</f>
        <v/>
      </c>
      <c r="AC225" s="96" t="str">
        <f t="array" aca="1" ref="AC225" ca="1">IF(AA225&lt;&gt;"",PRODUCT(AB$3:AB225+1)-1,"")</f>
        <v/>
      </c>
      <c r="AD225" s="98" t="str">
        <f ca="1">IF(AA225&lt;&gt;"",POWER((AA225-MAX(AA$2:AA225))/(1+MAX(AA$2:AA225))*100,2),"")</f>
        <v/>
      </c>
    </row>
    <row r="226" spans="20:30" x14ac:dyDescent="0.25">
      <c r="T226" t="str">
        <f t="array" aca="1" ref="T226" ca="1">IF(ROWS($2:226)&lt;=COUNT('Trade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ROWS(U$2:$U226))),"")</f>
        <v/>
      </c>
      <c r="U226" s="88" t="str">
        <f ca="1">IFERROR(INDEX('Trade Journal'!P:P,MATCH(T226,'Trade Journal'!A:A,0)),"")</f>
        <v/>
      </c>
      <c r="V226" s="88" t="str">
        <f ca="1">IFERROR(INDEX('Trade Journal'!Q:Q,MATCH(T226,'Trade Journal'!A:A,0)),"")</f>
        <v/>
      </c>
      <c r="W226" s="88" t="str">
        <f ca="1">IFERROR(INDEX('Trade Journal'!R:R,MATCH(T226,'Trade Journal'!A:A,0)),"")</f>
        <v/>
      </c>
      <c r="X226" s="88" t="str">
        <f t="shared" ca="1" si="4"/>
        <v/>
      </c>
      <c r="Y226" s="88" t="str">
        <f ca="1">IF(X226&lt;&gt;"",SUM(X$2:X226),"")</f>
        <v/>
      </c>
      <c r="Z226" s="96" t="str">
        <f ca="1">IFERROR(INDEX('Trade Journal'!O:O,MATCH(T226,'Trade Journal'!A:A,0)),"")</f>
        <v/>
      </c>
      <c r="AA226" s="96" t="str">
        <f t="array" aca="1" ref="AA226" ca="1">IF(Z226&lt;&gt;"",PRODUCT(Z$2:Z226+1)-1,"")</f>
        <v/>
      </c>
      <c r="AB226" s="96" t="str">
        <f ca="1">IF(AA226&lt;&gt;"",IF(MAX(AA$2:AA226)=AA226,1/(1+AC225)-1,(1+AA226)/(1+AA225)-1),"")</f>
        <v/>
      </c>
      <c r="AC226" s="96" t="str">
        <f t="array" aca="1" ref="AC226" ca="1">IF(AA226&lt;&gt;"",PRODUCT(AB$3:AB226+1)-1,"")</f>
        <v/>
      </c>
      <c r="AD226" s="98" t="str">
        <f ca="1">IF(AA226&lt;&gt;"",POWER((AA226-MAX(AA$2:AA226))/(1+MAX(AA$2:AA226))*100,2),"")</f>
        <v/>
      </c>
    </row>
    <row r="227" spans="20:30" x14ac:dyDescent="0.25">
      <c r="T227" t="str">
        <f t="array" aca="1" ref="T227" ca="1">IF(ROWS($2:227)&lt;=COUNT('Trade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ROWS(U$2:$U227))),"")</f>
        <v/>
      </c>
      <c r="U227" s="88" t="str">
        <f ca="1">IFERROR(INDEX('Trade Journal'!P:P,MATCH(T227,'Trade Journal'!A:A,0)),"")</f>
        <v/>
      </c>
      <c r="V227" s="88" t="str">
        <f ca="1">IFERROR(INDEX('Trade Journal'!Q:Q,MATCH(T227,'Trade Journal'!A:A,0)),"")</f>
        <v/>
      </c>
      <c r="W227" s="88" t="str">
        <f ca="1">IFERROR(INDEX('Trade Journal'!R:R,MATCH(T227,'Trade Journal'!A:A,0)),"")</f>
        <v/>
      </c>
      <c r="X227" s="88" t="str">
        <f t="shared" ca="1" si="4"/>
        <v/>
      </c>
      <c r="Y227" s="88" t="str">
        <f ca="1">IF(X227&lt;&gt;"",SUM(X$2:X227),"")</f>
        <v/>
      </c>
      <c r="Z227" s="96" t="str">
        <f ca="1">IFERROR(INDEX('Trade Journal'!O:O,MATCH(T227,'Trade Journal'!A:A,0)),"")</f>
        <v/>
      </c>
      <c r="AA227" s="96" t="str">
        <f t="array" aca="1" ref="AA227" ca="1">IF(Z227&lt;&gt;"",PRODUCT(Z$2:Z227+1)-1,"")</f>
        <v/>
      </c>
      <c r="AB227" s="96" t="str">
        <f ca="1">IF(AA227&lt;&gt;"",IF(MAX(AA$2:AA227)=AA227,1/(1+AC226)-1,(1+AA227)/(1+AA226)-1),"")</f>
        <v/>
      </c>
      <c r="AC227" s="96" t="str">
        <f t="array" aca="1" ref="AC227" ca="1">IF(AA227&lt;&gt;"",PRODUCT(AB$3:AB227+1)-1,"")</f>
        <v/>
      </c>
      <c r="AD227" s="98" t="str">
        <f ca="1">IF(AA227&lt;&gt;"",POWER((AA227-MAX(AA$2:AA227))/(1+MAX(AA$2:AA227))*100,2),"")</f>
        <v/>
      </c>
    </row>
    <row r="228" spans="20:30" x14ac:dyDescent="0.25">
      <c r="T228" t="str">
        <f t="array" aca="1" ref="T228" ca="1">IF(ROWS($2:228)&lt;=COUNT('Trade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ROWS(U$2:$U228))),"")</f>
        <v/>
      </c>
      <c r="U228" s="88" t="str">
        <f ca="1">IFERROR(INDEX('Trade Journal'!P:P,MATCH(T228,'Trade Journal'!A:A,0)),"")</f>
        <v/>
      </c>
      <c r="V228" s="88" t="str">
        <f ca="1">IFERROR(INDEX('Trade Journal'!Q:Q,MATCH(T228,'Trade Journal'!A:A,0)),"")</f>
        <v/>
      </c>
      <c r="W228" s="88" t="str">
        <f ca="1">IFERROR(INDEX('Trade Journal'!R:R,MATCH(T228,'Trade Journal'!A:A,0)),"")</f>
        <v/>
      </c>
      <c r="X228" s="88" t="str">
        <f t="shared" ca="1" si="4"/>
        <v/>
      </c>
      <c r="Y228" s="88" t="str">
        <f ca="1">IF(X228&lt;&gt;"",SUM(X$2:X228),"")</f>
        <v/>
      </c>
      <c r="Z228" s="96" t="str">
        <f ca="1">IFERROR(INDEX('Trade Journal'!O:O,MATCH(T228,'Trade Journal'!A:A,0)),"")</f>
        <v/>
      </c>
      <c r="AA228" s="96" t="str">
        <f t="array" aca="1" ref="AA228" ca="1">IF(Z228&lt;&gt;"",PRODUCT(Z$2:Z228+1)-1,"")</f>
        <v/>
      </c>
      <c r="AB228" s="96" t="str">
        <f ca="1">IF(AA228&lt;&gt;"",IF(MAX(AA$2:AA228)=AA228,1/(1+AC227)-1,(1+AA228)/(1+AA227)-1),"")</f>
        <v/>
      </c>
      <c r="AC228" s="96" t="str">
        <f t="array" aca="1" ref="AC228" ca="1">IF(AA228&lt;&gt;"",PRODUCT(AB$3:AB228+1)-1,"")</f>
        <v/>
      </c>
      <c r="AD228" s="98" t="str">
        <f ca="1">IF(AA228&lt;&gt;"",POWER((AA228-MAX(AA$2:AA228))/(1+MAX(AA$2:AA228))*100,2),"")</f>
        <v/>
      </c>
    </row>
    <row r="229" spans="20:30" x14ac:dyDescent="0.25">
      <c r="T229" t="str">
        <f t="array" aca="1" ref="T229" ca="1">IF(ROWS($2:229)&lt;=COUNT('Trade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ROWS(U$2:$U229))),"")</f>
        <v/>
      </c>
      <c r="U229" s="88" t="str">
        <f ca="1">IFERROR(INDEX('Trade Journal'!P:P,MATCH(T229,'Trade Journal'!A:A,0)),"")</f>
        <v/>
      </c>
      <c r="V229" s="88" t="str">
        <f ca="1">IFERROR(INDEX('Trade Journal'!Q:Q,MATCH(T229,'Trade Journal'!A:A,0)),"")</f>
        <v/>
      </c>
      <c r="W229" s="88" t="str">
        <f ca="1">IFERROR(INDEX('Trade Journal'!R:R,MATCH(T229,'Trade Journal'!A:A,0)),"")</f>
        <v/>
      </c>
      <c r="X229" s="88" t="str">
        <f t="shared" ca="1" si="4"/>
        <v/>
      </c>
      <c r="Y229" s="88" t="str">
        <f ca="1">IF(X229&lt;&gt;"",SUM(X$2:X229),"")</f>
        <v/>
      </c>
      <c r="Z229" s="96" t="str">
        <f ca="1">IFERROR(INDEX('Trade Journal'!O:O,MATCH(T229,'Trade Journal'!A:A,0)),"")</f>
        <v/>
      </c>
      <c r="AA229" s="96" t="str">
        <f t="array" aca="1" ref="AA229" ca="1">IF(Z229&lt;&gt;"",PRODUCT(Z$2:Z229+1)-1,"")</f>
        <v/>
      </c>
      <c r="AB229" s="96" t="str">
        <f ca="1">IF(AA229&lt;&gt;"",IF(MAX(AA$2:AA229)=AA229,1/(1+AC228)-1,(1+AA229)/(1+AA228)-1),"")</f>
        <v/>
      </c>
      <c r="AC229" s="96" t="str">
        <f t="array" aca="1" ref="AC229" ca="1">IF(AA229&lt;&gt;"",PRODUCT(AB$3:AB229+1)-1,"")</f>
        <v/>
      </c>
      <c r="AD229" s="98" t="str">
        <f ca="1">IF(AA229&lt;&gt;"",POWER((AA229-MAX(AA$2:AA229))/(1+MAX(AA$2:AA229))*100,2),"")</f>
        <v/>
      </c>
    </row>
    <row r="230" spans="20:30" x14ac:dyDescent="0.25">
      <c r="T230" t="str">
        <f t="array" aca="1" ref="T230" ca="1">IF(ROWS($2:230)&lt;=COUNT('Trade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ROWS(U$2:$U230))),"")</f>
        <v/>
      </c>
      <c r="U230" s="88" t="str">
        <f ca="1">IFERROR(INDEX('Trade Journal'!P:P,MATCH(T230,'Trade Journal'!A:A,0)),"")</f>
        <v/>
      </c>
      <c r="V230" s="88" t="str">
        <f ca="1">IFERROR(INDEX('Trade Journal'!Q:Q,MATCH(T230,'Trade Journal'!A:A,0)),"")</f>
        <v/>
      </c>
      <c r="W230" s="88" t="str">
        <f ca="1">IFERROR(INDEX('Trade Journal'!R:R,MATCH(T230,'Trade Journal'!A:A,0)),"")</f>
        <v/>
      </c>
      <c r="X230" s="88" t="str">
        <f t="shared" ca="1" si="4"/>
        <v/>
      </c>
      <c r="Y230" s="88" t="str">
        <f ca="1">IF(X230&lt;&gt;"",SUM(X$2:X230),"")</f>
        <v/>
      </c>
      <c r="Z230" s="96" t="str">
        <f ca="1">IFERROR(INDEX('Trade Journal'!O:O,MATCH(T230,'Trade Journal'!A:A,0)),"")</f>
        <v/>
      </c>
      <c r="AA230" s="96" t="str">
        <f t="array" aca="1" ref="AA230" ca="1">IF(Z230&lt;&gt;"",PRODUCT(Z$2:Z230+1)-1,"")</f>
        <v/>
      </c>
      <c r="AB230" s="96" t="str">
        <f ca="1">IF(AA230&lt;&gt;"",IF(MAX(AA$2:AA230)=AA230,1/(1+AC229)-1,(1+AA230)/(1+AA229)-1),"")</f>
        <v/>
      </c>
      <c r="AC230" s="96" t="str">
        <f t="array" aca="1" ref="AC230" ca="1">IF(AA230&lt;&gt;"",PRODUCT(AB$3:AB230+1)-1,"")</f>
        <v/>
      </c>
      <c r="AD230" s="98" t="str">
        <f ca="1">IF(AA230&lt;&gt;"",POWER((AA230-MAX(AA$2:AA230))/(1+MAX(AA$2:AA230))*100,2),"")</f>
        <v/>
      </c>
    </row>
    <row r="231" spans="20:30" x14ac:dyDescent="0.25">
      <c r="T231" t="str">
        <f t="array" aca="1" ref="T231" ca="1">IF(ROWS($2:231)&lt;=COUNT('Trade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ROWS(U$2:$U231))),"")</f>
        <v/>
      </c>
      <c r="U231" s="88" t="str">
        <f ca="1">IFERROR(INDEX('Trade Journal'!P:P,MATCH(T231,'Trade Journal'!A:A,0)),"")</f>
        <v/>
      </c>
      <c r="V231" s="88" t="str">
        <f ca="1">IFERROR(INDEX('Trade Journal'!Q:Q,MATCH(T231,'Trade Journal'!A:A,0)),"")</f>
        <v/>
      </c>
      <c r="W231" s="88" t="str">
        <f ca="1">IFERROR(INDEX('Trade Journal'!R:R,MATCH(T231,'Trade Journal'!A:A,0)),"")</f>
        <v/>
      </c>
      <c r="X231" s="88" t="str">
        <f t="shared" ca="1" si="4"/>
        <v/>
      </c>
      <c r="Y231" s="88" t="str">
        <f ca="1">IF(X231&lt;&gt;"",SUM(X$2:X231),"")</f>
        <v/>
      </c>
      <c r="Z231" s="96" t="str">
        <f ca="1">IFERROR(INDEX('Trade Journal'!O:O,MATCH(T231,'Trade Journal'!A:A,0)),"")</f>
        <v/>
      </c>
      <c r="AA231" s="96" t="str">
        <f t="array" aca="1" ref="AA231" ca="1">IF(Z231&lt;&gt;"",PRODUCT(Z$2:Z231+1)-1,"")</f>
        <v/>
      </c>
      <c r="AB231" s="96" t="str">
        <f ca="1">IF(AA231&lt;&gt;"",IF(MAX(AA$2:AA231)=AA231,1/(1+AC230)-1,(1+AA231)/(1+AA230)-1),"")</f>
        <v/>
      </c>
      <c r="AC231" s="96" t="str">
        <f t="array" aca="1" ref="AC231" ca="1">IF(AA231&lt;&gt;"",PRODUCT(AB$3:AB231+1)-1,"")</f>
        <v/>
      </c>
      <c r="AD231" s="98" t="str">
        <f ca="1">IF(AA231&lt;&gt;"",POWER((AA231-MAX(AA$2:AA231))/(1+MAX(AA$2:AA231))*100,2),"")</f>
        <v/>
      </c>
    </row>
    <row r="232" spans="20:30" x14ac:dyDescent="0.25">
      <c r="T232" t="str">
        <f t="array" aca="1" ref="T232" ca="1">IF(ROWS($2:232)&lt;=COUNT('Trade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ROWS(U$2:$U232))),"")</f>
        <v/>
      </c>
      <c r="U232" s="88" t="str">
        <f ca="1">IFERROR(INDEX('Trade Journal'!P:P,MATCH(T232,'Trade Journal'!A:A,0)),"")</f>
        <v/>
      </c>
      <c r="V232" s="88" t="str">
        <f ca="1">IFERROR(INDEX('Trade Journal'!Q:Q,MATCH(T232,'Trade Journal'!A:A,0)),"")</f>
        <v/>
      </c>
      <c r="W232" s="88" t="str">
        <f ca="1">IFERROR(INDEX('Trade Journal'!R:R,MATCH(T232,'Trade Journal'!A:A,0)),"")</f>
        <v/>
      </c>
      <c r="X232" s="88" t="str">
        <f t="shared" ca="1" si="4"/>
        <v/>
      </c>
      <c r="Y232" s="88" t="str">
        <f ca="1">IF(X232&lt;&gt;"",SUM(X$2:X232),"")</f>
        <v/>
      </c>
      <c r="Z232" s="96" t="str">
        <f ca="1">IFERROR(INDEX('Trade Journal'!O:O,MATCH(T232,'Trade Journal'!A:A,0)),"")</f>
        <v/>
      </c>
      <c r="AA232" s="96" t="str">
        <f t="array" aca="1" ref="AA232" ca="1">IF(Z232&lt;&gt;"",PRODUCT(Z$2:Z232+1)-1,"")</f>
        <v/>
      </c>
      <c r="AB232" s="96" t="str">
        <f ca="1">IF(AA232&lt;&gt;"",IF(MAX(AA$2:AA232)=AA232,1/(1+AC231)-1,(1+AA232)/(1+AA231)-1),"")</f>
        <v/>
      </c>
      <c r="AC232" s="96" t="str">
        <f t="array" aca="1" ref="AC232" ca="1">IF(AA232&lt;&gt;"",PRODUCT(AB$3:AB232+1)-1,"")</f>
        <v/>
      </c>
      <c r="AD232" s="98" t="str">
        <f ca="1">IF(AA232&lt;&gt;"",POWER((AA232-MAX(AA$2:AA232))/(1+MAX(AA$2:AA232))*100,2),"")</f>
        <v/>
      </c>
    </row>
    <row r="233" spans="20:30" x14ac:dyDescent="0.25">
      <c r="T233" t="str">
        <f t="array" aca="1" ref="T233" ca="1">IF(ROWS($2:233)&lt;=COUNT('Trade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ROWS(U$2:$U233))),"")</f>
        <v/>
      </c>
      <c r="U233" s="88" t="str">
        <f ca="1">IFERROR(INDEX('Trade Journal'!P:P,MATCH(T233,'Trade Journal'!A:A,0)),"")</f>
        <v/>
      </c>
      <c r="V233" s="88" t="str">
        <f ca="1">IFERROR(INDEX('Trade Journal'!Q:Q,MATCH(T233,'Trade Journal'!A:A,0)),"")</f>
        <v/>
      </c>
      <c r="W233" s="88" t="str">
        <f ca="1">IFERROR(INDEX('Trade Journal'!R:R,MATCH(T233,'Trade Journal'!A:A,0)),"")</f>
        <v/>
      </c>
      <c r="X233" s="88" t="str">
        <f t="shared" ca="1" si="4"/>
        <v/>
      </c>
      <c r="Y233" s="88" t="str">
        <f ca="1">IF(X233&lt;&gt;"",SUM(X$2:X233),"")</f>
        <v/>
      </c>
      <c r="Z233" s="96" t="str">
        <f ca="1">IFERROR(INDEX('Trade Journal'!O:O,MATCH(T233,'Trade Journal'!A:A,0)),"")</f>
        <v/>
      </c>
      <c r="AA233" s="96" t="str">
        <f t="array" aca="1" ref="AA233" ca="1">IF(Z233&lt;&gt;"",PRODUCT(Z$2:Z233+1)-1,"")</f>
        <v/>
      </c>
      <c r="AB233" s="96" t="str">
        <f ca="1">IF(AA233&lt;&gt;"",IF(MAX(AA$2:AA233)=AA233,1/(1+AC232)-1,(1+AA233)/(1+AA232)-1),"")</f>
        <v/>
      </c>
      <c r="AC233" s="96" t="str">
        <f t="array" aca="1" ref="AC233" ca="1">IF(AA233&lt;&gt;"",PRODUCT(AB$3:AB233+1)-1,"")</f>
        <v/>
      </c>
      <c r="AD233" s="98" t="str">
        <f ca="1">IF(AA233&lt;&gt;"",POWER((AA233-MAX(AA$2:AA233))/(1+MAX(AA$2:AA233))*100,2),"")</f>
        <v/>
      </c>
    </row>
    <row r="234" spans="20:30" x14ac:dyDescent="0.25">
      <c r="T234" t="str">
        <f t="array" aca="1" ref="T234" ca="1">IF(ROWS($2:234)&lt;=COUNT('Trade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ROWS(U$2:$U234))),"")</f>
        <v/>
      </c>
      <c r="U234" s="88" t="str">
        <f ca="1">IFERROR(INDEX('Trade Journal'!P:P,MATCH(T234,'Trade Journal'!A:A,0)),"")</f>
        <v/>
      </c>
      <c r="V234" s="88" t="str">
        <f ca="1">IFERROR(INDEX('Trade Journal'!Q:Q,MATCH(T234,'Trade Journal'!A:A,0)),"")</f>
        <v/>
      </c>
      <c r="W234" s="88" t="str">
        <f ca="1">IFERROR(INDEX('Trade Journal'!R:R,MATCH(T234,'Trade Journal'!A:A,0)),"")</f>
        <v/>
      </c>
      <c r="X234" s="88" t="str">
        <f t="shared" ca="1" si="4"/>
        <v/>
      </c>
      <c r="Y234" s="88" t="str">
        <f ca="1">IF(X234&lt;&gt;"",SUM(X$2:X234),"")</f>
        <v/>
      </c>
      <c r="Z234" s="96" t="str">
        <f ca="1">IFERROR(INDEX('Trade Journal'!O:O,MATCH(T234,'Trade Journal'!A:A,0)),"")</f>
        <v/>
      </c>
      <c r="AA234" s="96" t="str">
        <f t="array" aca="1" ref="AA234" ca="1">IF(Z234&lt;&gt;"",PRODUCT(Z$2:Z234+1)-1,"")</f>
        <v/>
      </c>
      <c r="AB234" s="96" t="str">
        <f ca="1">IF(AA234&lt;&gt;"",IF(MAX(AA$2:AA234)=AA234,1/(1+AC233)-1,(1+AA234)/(1+AA233)-1),"")</f>
        <v/>
      </c>
      <c r="AC234" s="96" t="str">
        <f t="array" aca="1" ref="AC234" ca="1">IF(AA234&lt;&gt;"",PRODUCT(AB$3:AB234+1)-1,"")</f>
        <v/>
      </c>
      <c r="AD234" s="98" t="str">
        <f ca="1">IF(AA234&lt;&gt;"",POWER((AA234-MAX(AA$2:AA234))/(1+MAX(AA$2:AA234))*100,2),"")</f>
        <v/>
      </c>
    </row>
    <row r="235" spans="20:30" x14ac:dyDescent="0.25">
      <c r="T235" t="str">
        <f t="array" aca="1" ref="T235" ca="1">IF(ROWS($2:235)&lt;=COUNT('Trade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ROWS(U$2:$U235))),"")</f>
        <v/>
      </c>
      <c r="U235" s="88" t="str">
        <f ca="1">IFERROR(INDEX('Trade Journal'!P:P,MATCH(T235,'Trade Journal'!A:A,0)),"")</f>
        <v/>
      </c>
      <c r="V235" s="88" t="str">
        <f ca="1">IFERROR(INDEX('Trade Journal'!Q:Q,MATCH(T235,'Trade Journal'!A:A,0)),"")</f>
        <v/>
      </c>
      <c r="W235" s="88" t="str">
        <f ca="1">IFERROR(INDEX('Trade Journal'!R:R,MATCH(T235,'Trade Journal'!A:A,0)),"")</f>
        <v/>
      </c>
      <c r="X235" s="88" t="str">
        <f t="shared" ca="1" si="4"/>
        <v/>
      </c>
      <c r="Y235" s="88" t="str">
        <f ca="1">IF(X235&lt;&gt;"",SUM(X$2:X235),"")</f>
        <v/>
      </c>
      <c r="Z235" s="96" t="str">
        <f ca="1">IFERROR(INDEX('Trade Journal'!O:O,MATCH(T235,'Trade Journal'!A:A,0)),"")</f>
        <v/>
      </c>
      <c r="AA235" s="96" t="str">
        <f t="array" aca="1" ref="AA235" ca="1">IF(Z235&lt;&gt;"",PRODUCT(Z$2:Z235+1)-1,"")</f>
        <v/>
      </c>
      <c r="AB235" s="96" t="str">
        <f ca="1">IF(AA235&lt;&gt;"",IF(MAX(AA$2:AA235)=AA235,1/(1+AC234)-1,(1+AA235)/(1+AA234)-1),"")</f>
        <v/>
      </c>
      <c r="AC235" s="96" t="str">
        <f t="array" aca="1" ref="AC235" ca="1">IF(AA235&lt;&gt;"",PRODUCT(AB$3:AB235+1)-1,"")</f>
        <v/>
      </c>
      <c r="AD235" s="98" t="str">
        <f ca="1">IF(AA235&lt;&gt;"",POWER((AA235-MAX(AA$2:AA235))/(1+MAX(AA$2:AA235))*100,2),"")</f>
        <v/>
      </c>
    </row>
    <row r="236" spans="20:30" x14ac:dyDescent="0.25">
      <c r="T236" t="str">
        <f t="array" aca="1" ref="T236" ca="1">IF(ROWS($2:236)&lt;=COUNT('Trade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ROWS(U$2:$U236))),"")</f>
        <v/>
      </c>
      <c r="U236" s="88" t="str">
        <f ca="1">IFERROR(INDEX('Trade Journal'!P:P,MATCH(T236,'Trade Journal'!A:A,0)),"")</f>
        <v/>
      </c>
      <c r="V236" s="88" t="str">
        <f ca="1">IFERROR(INDEX('Trade Journal'!Q:Q,MATCH(T236,'Trade Journal'!A:A,0)),"")</f>
        <v/>
      </c>
      <c r="W236" s="88" t="str">
        <f ca="1">IFERROR(INDEX('Trade Journal'!R:R,MATCH(T236,'Trade Journal'!A:A,0)),"")</f>
        <v/>
      </c>
      <c r="X236" s="88" t="str">
        <f t="shared" ca="1" si="4"/>
        <v/>
      </c>
      <c r="Y236" s="88" t="str">
        <f ca="1">IF(X236&lt;&gt;"",SUM(X$2:X236),"")</f>
        <v/>
      </c>
      <c r="Z236" s="96" t="str">
        <f ca="1">IFERROR(INDEX('Trade Journal'!O:O,MATCH(T236,'Trade Journal'!A:A,0)),"")</f>
        <v/>
      </c>
      <c r="AA236" s="96" t="str">
        <f t="array" aca="1" ref="AA236" ca="1">IF(Z236&lt;&gt;"",PRODUCT(Z$2:Z236+1)-1,"")</f>
        <v/>
      </c>
      <c r="AB236" s="96" t="str">
        <f ca="1">IF(AA236&lt;&gt;"",IF(MAX(AA$2:AA236)=AA236,1/(1+AC235)-1,(1+AA236)/(1+AA235)-1),"")</f>
        <v/>
      </c>
      <c r="AC236" s="96" t="str">
        <f t="array" aca="1" ref="AC236" ca="1">IF(AA236&lt;&gt;"",PRODUCT(AB$3:AB236+1)-1,"")</f>
        <v/>
      </c>
      <c r="AD236" s="98" t="str">
        <f ca="1">IF(AA236&lt;&gt;"",POWER((AA236-MAX(AA$2:AA236))/(1+MAX(AA$2:AA236))*100,2),"")</f>
        <v/>
      </c>
    </row>
    <row r="237" spans="20:30" x14ac:dyDescent="0.25">
      <c r="T237" t="str">
        <f t="array" aca="1" ref="T237" ca="1">IF(ROWS($2:237)&lt;=COUNT('Trade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ROWS(U$2:$U237))),"")</f>
        <v/>
      </c>
      <c r="U237" s="88" t="str">
        <f ca="1">IFERROR(INDEX('Trade Journal'!P:P,MATCH(T237,'Trade Journal'!A:A,0)),"")</f>
        <v/>
      </c>
      <c r="V237" s="88" t="str">
        <f ca="1">IFERROR(INDEX('Trade Journal'!Q:Q,MATCH(T237,'Trade Journal'!A:A,0)),"")</f>
        <v/>
      </c>
      <c r="W237" s="88" t="str">
        <f ca="1">IFERROR(INDEX('Trade Journal'!R:R,MATCH(T237,'Trade Journal'!A:A,0)),"")</f>
        <v/>
      </c>
      <c r="X237" s="88" t="str">
        <f t="shared" ca="1" si="4"/>
        <v/>
      </c>
      <c r="Y237" s="88" t="str">
        <f ca="1">IF(X237&lt;&gt;"",SUM(X$2:X237),"")</f>
        <v/>
      </c>
      <c r="Z237" s="96" t="str">
        <f ca="1">IFERROR(INDEX('Trade Journal'!O:O,MATCH(T237,'Trade Journal'!A:A,0)),"")</f>
        <v/>
      </c>
      <c r="AA237" s="96" t="str">
        <f t="array" aca="1" ref="AA237" ca="1">IF(Z237&lt;&gt;"",PRODUCT(Z$2:Z237+1)-1,"")</f>
        <v/>
      </c>
      <c r="AB237" s="96" t="str">
        <f ca="1">IF(AA237&lt;&gt;"",IF(MAX(AA$2:AA237)=AA237,1/(1+AC236)-1,(1+AA237)/(1+AA236)-1),"")</f>
        <v/>
      </c>
      <c r="AC237" s="96" t="str">
        <f t="array" aca="1" ref="AC237" ca="1">IF(AA237&lt;&gt;"",PRODUCT(AB$3:AB237+1)-1,"")</f>
        <v/>
      </c>
      <c r="AD237" s="98" t="str">
        <f ca="1">IF(AA237&lt;&gt;"",POWER((AA237-MAX(AA$2:AA237))/(1+MAX(AA$2:AA237))*100,2),"")</f>
        <v/>
      </c>
    </row>
    <row r="238" spans="20:30" x14ac:dyDescent="0.25">
      <c r="T238" t="str">
        <f t="array" aca="1" ref="T238" ca="1">IF(ROWS($2:238)&lt;=COUNT('Trade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ROWS(U$2:$U238))),"")</f>
        <v/>
      </c>
      <c r="U238" s="88" t="str">
        <f ca="1">IFERROR(INDEX('Trade Journal'!P:P,MATCH(T238,'Trade Journal'!A:A,0)),"")</f>
        <v/>
      </c>
      <c r="V238" s="88" t="str">
        <f ca="1">IFERROR(INDEX('Trade Journal'!Q:Q,MATCH(T238,'Trade Journal'!A:A,0)),"")</f>
        <v/>
      </c>
      <c r="W238" s="88" t="str">
        <f ca="1">IFERROR(INDEX('Trade Journal'!R:R,MATCH(T238,'Trade Journal'!A:A,0)),"")</f>
        <v/>
      </c>
      <c r="X238" s="88" t="str">
        <f t="shared" ca="1" si="4"/>
        <v/>
      </c>
      <c r="Y238" s="88" t="str">
        <f ca="1">IF(X238&lt;&gt;"",SUM(X$2:X238),"")</f>
        <v/>
      </c>
      <c r="Z238" s="96" t="str">
        <f ca="1">IFERROR(INDEX('Trade Journal'!O:O,MATCH(T238,'Trade Journal'!A:A,0)),"")</f>
        <v/>
      </c>
      <c r="AA238" s="96" t="str">
        <f t="array" aca="1" ref="AA238" ca="1">IF(Z238&lt;&gt;"",PRODUCT(Z$2:Z238+1)-1,"")</f>
        <v/>
      </c>
      <c r="AB238" s="96" t="str">
        <f ca="1">IF(AA238&lt;&gt;"",IF(MAX(AA$2:AA238)=AA238,1/(1+AC237)-1,(1+AA238)/(1+AA237)-1),"")</f>
        <v/>
      </c>
      <c r="AC238" s="96" t="str">
        <f t="array" aca="1" ref="AC238" ca="1">IF(AA238&lt;&gt;"",PRODUCT(AB$3:AB238+1)-1,"")</f>
        <v/>
      </c>
      <c r="AD238" s="98" t="str">
        <f ca="1">IF(AA238&lt;&gt;"",POWER((AA238-MAX(AA$2:AA238))/(1+MAX(AA$2:AA238))*100,2),"")</f>
        <v/>
      </c>
    </row>
    <row r="239" spans="20:30" x14ac:dyDescent="0.25">
      <c r="T239" t="str">
        <f t="array" aca="1" ref="T239" ca="1">IF(ROWS($2:239)&lt;=COUNT('Trade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ROWS(U$2:$U239))),"")</f>
        <v/>
      </c>
      <c r="U239" s="88" t="str">
        <f ca="1">IFERROR(INDEX('Trade Journal'!P:P,MATCH(T239,'Trade Journal'!A:A,0)),"")</f>
        <v/>
      </c>
      <c r="V239" s="88" t="str">
        <f ca="1">IFERROR(INDEX('Trade Journal'!Q:Q,MATCH(T239,'Trade Journal'!A:A,0)),"")</f>
        <v/>
      </c>
      <c r="W239" s="88" t="str">
        <f ca="1">IFERROR(INDEX('Trade Journal'!R:R,MATCH(T239,'Trade Journal'!A:A,0)),"")</f>
        <v/>
      </c>
      <c r="X239" s="88" t="str">
        <f t="shared" ca="1" si="4"/>
        <v/>
      </c>
      <c r="Y239" s="88" t="str">
        <f ca="1">IF(X239&lt;&gt;"",SUM(X$2:X239),"")</f>
        <v/>
      </c>
      <c r="Z239" s="96" t="str">
        <f ca="1">IFERROR(INDEX('Trade Journal'!O:O,MATCH(T239,'Trade Journal'!A:A,0)),"")</f>
        <v/>
      </c>
      <c r="AA239" s="96" t="str">
        <f t="array" aca="1" ref="AA239" ca="1">IF(Z239&lt;&gt;"",PRODUCT(Z$2:Z239+1)-1,"")</f>
        <v/>
      </c>
      <c r="AB239" s="96" t="str">
        <f ca="1">IF(AA239&lt;&gt;"",IF(MAX(AA$2:AA239)=AA239,1/(1+AC238)-1,(1+AA239)/(1+AA238)-1),"")</f>
        <v/>
      </c>
      <c r="AC239" s="96" t="str">
        <f t="array" aca="1" ref="AC239" ca="1">IF(AA239&lt;&gt;"",PRODUCT(AB$3:AB239+1)-1,"")</f>
        <v/>
      </c>
      <c r="AD239" s="98" t="str">
        <f ca="1">IF(AA239&lt;&gt;"",POWER((AA239-MAX(AA$2:AA239))/(1+MAX(AA$2:AA239))*100,2),"")</f>
        <v/>
      </c>
    </row>
    <row r="240" spans="20:30" x14ac:dyDescent="0.25">
      <c r="T240" t="str">
        <f t="array" aca="1" ref="T240" ca="1">IF(ROWS($2:240)&lt;=COUNT('Trade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ROWS(U$2:$U240))),"")</f>
        <v/>
      </c>
      <c r="U240" s="88" t="str">
        <f ca="1">IFERROR(INDEX('Trade Journal'!P:P,MATCH(T240,'Trade Journal'!A:A,0)),"")</f>
        <v/>
      </c>
      <c r="V240" s="88" t="str">
        <f ca="1">IFERROR(INDEX('Trade Journal'!Q:Q,MATCH(T240,'Trade Journal'!A:A,0)),"")</f>
        <v/>
      </c>
      <c r="W240" s="88" t="str">
        <f ca="1">IFERROR(INDEX('Trade Journal'!R:R,MATCH(T240,'Trade Journal'!A:A,0)),"")</f>
        <v/>
      </c>
      <c r="X240" s="88" t="str">
        <f t="shared" ca="1" si="4"/>
        <v/>
      </c>
      <c r="Y240" s="88" t="str">
        <f ca="1">IF(X240&lt;&gt;"",SUM(X$2:X240),"")</f>
        <v/>
      </c>
      <c r="Z240" s="96" t="str">
        <f ca="1">IFERROR(INDEX('Trade Journal'!O:O,MATCH(T240,'Trade Journal'!A:A,0)),"")</f>
        <v/>
      </c>
      <c r="AA240" s="96" t="str">
        <f t="array" aca="1" ref="AA240" ca="1">IF(Z240&lt;&gt;"",PRODUCT(Z$2:Z240+1)-1,"")</f>
        <v/>
      </c>
      <c r="AB240" s="96" t="str">
        <f ca="1">IF(AA240&lt;&gt;"",IF(MAX(AA$2:AA240)=AA240,1/(1+AC239)-1,(1+AA240)/(1+AA239)-1),"")</f>
        <v/>
      </c>
      <c r="AC240" s="96" t="str">
        <f t="array" aca="1" ref="AC240" ca="1">IF(AA240&lt;&gt;"",PRODUCT(AB$3:AB240+1)-1,"")</f>
        <v/>
      </c>
      <c r="AD240" s="98" t="str">
        <f ca="1">IF(AA240&lt;&gt;"",POWER((AA240-MAX(AA$2:AA240))/(1+MAX(AA$2:AA240))*100,2),"")</f>
        <v/>
      </c>
    </row>
    <row r="241" spans="20:30" x14ac:dyDescent="0.25">
      <c r="T241" t="str">
        <f t="array" aca="1" ref="T241" ca="1">IF(ROWS($2:241)&lt;=COUNT('Trade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ROWS(U$2:$U241))),"")</f>
        <v/>
      </c>
      <c r="U241" s="88" t="str">
        <f ca="1">IFERROR(INDEX('Trade Journal'!P:P,MATCH(T241,'Trade Journal'!A:A,0)),"")</f>
        <v/>
      </c>
      <c r="V241" s="88" t="str">
        <f ca="1">IFERROR(INDEX('Trade Journal'!Q:Q,MATCH(T241,'Trade Journal'!A:A,0)),"")</f>
        <v/>
      </c>
      <c r="W241" s="88" t="str">
        <f ca="1">IFERROR(INDEX('Trade Journal'!R:R,MATCH(T241,'Trade Journal'!A:A,0)),"")</f>
        <v/>
      </c>
      <c r="X241" s="88" t="str">
        <f t="shared" ca="1" si="4"/>
        <v/>
      </c>
      <c r="Y241" s="88" t="str">
        <f ca="1">IF(X241&lt;&gt;"",SUM(X$2:X241),"")</f>
        <v/>
      </c>
      <c r="Z241" s="96" t="str">
        <f ca="1">IFERROR(INDEX('Trade Journal'!O:O,MATCH(T241,'Trade Journal'!A:A,0)),"")</f>
        <v/>
      </c>
      <c r="AA241" s="96" t="str">
        <f t="array" aca="1" ref="AA241" ca="1">IF(Z241&lt;&gt;"",PRODUCT(Z$2:Z241+1)-1,"")</f>
        <v/>
      </c>
      <c r="AB241" s="96" t="str">
        <f ca="1">IF(AA241&lt;&gt;"",IF(MAX(AA$2:AA241)=AA241,1/(1+AC240)-1,(1+AA241)/(1+AA240)-1),"")</f>
        <v/>
      </c>
      <c r="AC241" s="96" t="str">
        <f t="array" aca="1" ref="AC241" ca="1">IF(AA241&lt;&gt;"",PRODUCT(AB$3:AB241+1)-1,"")</f>
        <v/>
      </c>
      <c r="AD241" s="98" t="str">
        <f ca="1">IF(AA241&lt;&gt;"",POWER((AA241-MAX(AA$2:AA241))/(1+MAX(AA$2:AA241))*100,2),"")</f>
        <v/>
      </c>
    </row>
    <row r="242" spans="20:30" x14ac:dyDescent="0.25">
      <c r="T242" t="str">
        <f t="array" aca="1" ref="T242" ca="1">IF(ROWS($2:242)&lt;=COUNT('Trade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ROWS(U$2:$U242))),"")</f>
        <v/>
      </c>
      <c r="U242" s="88" t="str">
        <f ca="1">IFERROR(INDEX('Trade Journal'!P:P,MATCH(T242,'Trade Journal'!A:A,0)),"")</f>
        <v/>
      </c>
      <c r="V242" s="88" t="str">
        <f ca="1">IFERROR(INDEX('Trade Journal'!Q:Q,MATCH(T242,'Trade Journal'!A:A,0)),"")</f>
        <v/>
      </c>
      <c r="W242" s="88" t="str">
        <f ca="1">IFERROR(INDEX('Trade Journal'!R:R,MATCH(T242,'Trade Journal'!A:A,0)),"")</f>
        <v/>
      </c>
      <c r="X242" s="88" t="str">
        <f t="shared" ca="1" si="4"/>
        <v/>
      </c>
      <c r="Y242" s="88" t="str">
        <f ca="1">IF(X242&lt;&gt;"",SUM(X$2:X242),"")</f>
        <v/>
      </c>
      <c r="Z242" s="96" t="str">
        <f ca="1">IFERROR(INDEX('Trade Journal'!O:O,MATCH(T242,'Trade Journal'!A:A,0)),"")</f>
        <v/>
      </c>
      <c r="AA242" s="96" t="str">
        <f t="array" aca="1" ref="AA242" ca="1">IF(Z242&lt;&gt;"",PRODUCT(Z$2:Z242+1)-1,"")</f>
        <v/>
      </c>
      <c r="AB242" s="96" t="str">
        <f ca="1">IF(AA242&lt;&gt;"",IF(MAX(AA$2:AA242)=AA242,1/(1+AC241)-1,(1+AA242)/(1+AA241)-1),"")</f>
        <v/>
      </c>
      <c r="AC242" s="96" t="str">
        <f t="array" aca="1" ref="AC242" ca="1">IF(AA242&lt;&gt;"",PRODUCT(AB$3:AB242+1)-1,"")</f>
        <v/>
      </c>
      <c r="AD242" s="98" t="str">
        <f ca="1">IF(AA242&lt;&gt;"",POWER((AA242-MAX(AA$2:AA242))/(1+MAX(AA$2:AA242))*100,2),"")</f>
        <v/>
      </c>
    </row>
    <row r="243" spans="20:30" x14ac:dyDescent="0.25">
      <c r="T243" t="str">
        <f t="array" aca="1" ref="T243" ca="1">IF(ROWS($2:243)&lt;=COUNT('Trade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ROWS(U$2:$U243))),"")</f>
        <v/>
      </c>
      <c r="U243" s="88" t="str">
        <f ca="1">IFERROR(INDEX('Trade Journal'!P:P,MATCH(T243,'Trade Journal'!A:A,0)),"")</f>
        <v/>
      </c>
      <c r="V243" s="88" t="str">
        <f ca="1">IFERROR(INDEX('Trade Journal'!Q:Q,MATCH(T243,'Trade Journal'!A:A,0)),"")</f>
        <v/>
      </c>
      <c r="W243" s="88" t="str">
        <f ca="1">IFERROR(INDEX('Trade Journal'!R:R,MATCH(T243,'Trade Journal'!A:A,0)),"")</f>
        <v/>
      </c>
      <c r="X243" s="88" t="str">
        <f t="shared" ca="1" si="4"/>
        <v/>
      </c>
      <c r="Y243" s="88" t="str">
        <f ca="1">IF(X243&lt;&gt;"",SUM(X$2:X243),"")</f>
        <v/>
      </c>
      <c r="Z243" s="96" t="str">
        <f ca="1">IFERROR(INDEX('Trade Journal'!O:O,MATCH(T243,'Trade Journal'!A:A,0)),"")</f>
        <v/>
      </c>
      <c r="AA243" s="96" t="str">
        <f t="array" aca="1" ref="AA243" ca="1">IF(Z243&lt;&gt;"",PRODUCT(Z$2:Z243+1)-1,"")</f>
        <v/>
      </c>
      <c r="AB243" s="96" t="str">
        <f ca="1">IF(AA243&lt;&gt;"",IF(MAX(AA$2:AA243)=AA243,1/(1+AC242)-1,(1+AA243)/(1+AA242)-1),"")</f>
        <v/>
      </c>
      <c r="AC243" s="96" t="str">
        <f t="array" aca="1" ref="AC243" ca="1">IF(AA243&lt;&gt;"",PRODUCT(AB$3:AB243+1)-1,"")</f>
        <v/>
      </c>
      <c r="AD243" s="98" t="str">
        <f ca="1">IF(AA243&lt;&gt;"",POWER((AA243-MAX(AA$2:AA243))/(1+MAX(AA$2:AA243))*100,2),"")</f>
        <v/>
      </c>
    </row>
    <row r="244" spans="20:30" x14ac:dyDescent="0.25">
      <c r="T244" t="str">
        <f t="array" aca="1" ref="T244" ca="1">IF(ROWS($2:244)&lt;=COUNT('Trade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ROWS(U$2:$U244))),"")</f>
        <v/>
      </c>
      <c r="U244" s="88" t="str">
        <f ca="1">IFERROR(INDEX('Trade Journal'!P:P,MATCH(T244,'Trade Journal'!A:A,0)),"")</f>
        <v/>
      </c>
      <c r="V244" s="88" t="str">
        <f ca="1">IFERROR(INDEX('Trade Journal'!Q:Q,MATCH(T244,'Trade Journal'!A:A,0)),"")</f>
        <v/>
      </c>
      <c r="W244" s="88" t="str">
        <f ca="1">IFERROR(INDEX('Trade Journal'!R:R,MATCH(T244,'Trade Journal'!A:A,0)),"")</f>
        <v/>
      </c>
      <c r="X244" s="88" t="str">
        <f t="shared" ca="1" si="4"/>
        <v/>
      </c>
      <c r="Y244" s="88" t="str">
        <f ca="1">IF(X244&lt;&gt;"",SUM(X$2:X244),"")</f>
        <v/>
      </c>
      <c r="Z244" s="96" t="str">
        <f ca="1">IFERROR(INDEX('Trade Journal'!O:O,MATCH(T244,'Trade Journal'!A:A,0)),"")</f>
        <v/>
      </c>
      <c r="AA244" s="96" t="str">
        <f t="array" aca="1" ref="AA244" ca="1">IF(Z244&lt;&gt;"",PRODUCT(Z$2:Z244+1)-1,"")</f>
        <v/>
      </c>
      <c r="AB244" s="96" t="str">
        <f ca="1">IF(AA244&lt;&gt;"",IF(MAX(AA$2:AA244)=AA244,1/(1+AC243)-1,(1+AA244)/(1+AA243)-1),"")</f>
        <v/>
      </c>
      <c r="AC244" s="96" t="str">
        <f t="array" aca="1" ref="AC244" ca="1">IF(AA244&lt;&gt;"",PRODUCT(AB$3:AB244+1)-1,"")</f>
        <v/>
      </c>
      <c r="AD244" s="98" t="str">
        <f ca="1">IF(AA244&lt;&gt;"",POWER((AA244-MAX(AA$2:AA244))/(1+MAX(AA$2:AA244))*100,2),"")</f>
        <v/>
      </c>
    </row>
    <row r="245" spans="20:30" x14ac:dyDescent="0.25">
      <c r="T245" t="str">
        <f t="array" aca="1" ref="T245" ca="1">IF(ROWS($2:245)&lt;=COUNT('Trade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ROWS(U$2:$U245))),"")</f>
        <v/>
      </c>
      <c r="U245" s="88" t="str">
        <f ca="1">IFERROR(INDEX('Trade Journal'!P:P,MATCH(T245,'Trade Journal'!A:A,0)),"")</f>
        <v/>
      </c>
      <c r="V245" s="88" t="str">
        <f ca="1">IFERROR(INDEX('Trade Journal'!Q:Q,MATCH(T245,'Trade Journal'!A:A,0)),"")</f>
        <v/>
      </c>
      <c r="W245" s="88" t="str">
        <f ca="1">IFERROR(INDEX('Trade Journal'!R:R,MATCH(T245,'Trade Journal'!A:A,0)),"")</f>
        <v/>
      </c>
      <c r="X245" s="88" t="str">
        <f t="shared" ca="1" si="4"/>
        <v/>
      </c>
      <c r="Y245" s="88" t="str">
        <f ca="1">IF(X245&lt;&gt;"",SUM(X$2:X245),"")</f>
        <v/>
      </c>
      <c r="Z245" s="96" t="str">
        <f ca="1">IFERROR(INDEX('Trade Journal'!O:O,MATCH(T245,'Trade Journal'!A:A,0)),"")</f>
        <v/>
      </c>
      <c r="AA245" s="96" t="str">
        <f t="array" aca="1" ref="AA245" ca="1">IF(Z245&lt;&gt;"",PRODUCT(Z$2:Z245+1)-1,"")</f>
        <v/>
      </c>
      <c r="AB245" s="96" t="str">
        <f ca="1">IF(AA245&lt;&gt;"",IF(MAX(AA$2:AA245)=AA245,1/(1+AC244)-1,(1+AA245)/(1+AA244)-1),"")</f>
        <v/>
      </c>
      <c r="AC245" s="96" t="str">
        <f t="array" aca="1" ref="AC245" ca="1">IF(AA245&lt;&gt;"",PRODUCT(AB$3:AB245+1)-1,"")</f>
        <v/>
      </c>
      <c r="AD245" s="98" t="str">
        <f ca="1">IF(AA245&lt;&gt;"",POWER((AA245-MAX(AA$2:AA245))/(1+MAX(AA$2:AA245))*100,2),"")</f>
        <v/>
      </c>
    </row>
    <row r="246" spans="20:30" x14ac:dyDescent="0.25">
      <c r="T246" t="str">
        <f t="array" aca="1" ref="T246" ca="1">IF(ROWS($2:246)&lt;=COUNT('Trade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ROWS(U$2:$U246))),"")</f>
        <v/>
      </c>
      <c r="U246" s="88" t="str">
        <f ca="1">IFERROR(INDEX('Trade Journal'!P:P,MATCH(T246,'Trade Journal'!A:A,0)),"")</f>
        <v/>
      </c>
      <c r="V246" s="88" t="str">
        <f ca="1">IFERROR(INDEX('Trade Journal'!Q:Q,MATCH(T246,'Trade Journal'!A:A,0)),"")</f>
        <v/>
      </c>
      <c r="W246" s="88" t="str">
        <f ca="1">IFERROR(INDEX('Trade Journal'!R:R,MATCH(T246,'Trade Journal'!A:A,0)),"")</f>
        <v/>
      </c>
      <c r="X246" s="88" t="str">
        <f t="shared" ca="1" si="4"/>
        <v/>
      </c>
      <c r="Y246" s="88" t="str">
        <f ca="1">IF(X246&lt;&gt;"",SUM(X$2:X246),"")</f>
        <v/>
      </c>
      <c r="Z246" s="96" t="str">
        <f ca="1">IFERROR(INDEX('Trade Journal'!O:O,MATCH(T246,'Trade Journal'!A:A,0)),"")</f>
        <v/>
      </c>
      <c r="AA246" s="96" t="str">
        <f t="array" aca="1" ref="AA246" ca="1">IF(Z246&lt;&gt;"",PRODUCT(Z$2:Z246+1)-1,"")</f>
        <v/>
      </c>
      <c r="AB246" s="96" t="str">
        <f ca="1">IF(AA246&lt;&gt;"",IF(MAX(AA$2:AA246)=AA246,1/(1+AC245)-1,(1+AA246)/(1+AA245)-1),"")</f>
        <v/>
      </c>
      <c r="AC246" s="96" t="str">
        <f t="array" aca="1" ref="AC246" ca="1">IF(AA246&lt;&gt;"",PRODUCT(AB$3:AB246+1)-1,"")</f>
        <v/>
      </c>
      <c r="AD246" s="98" t="str">
        <f ca="1">IF(AA246&lt;&gt;"",POWER((AA246-MAX(AA$2:AA246))/(1+MAX(AA$2:AA246))*100,2),"")</f>
        <v/>
      </c>
    </row>
    <row r="247" spans="20:30" x14ac:dyDescent="0.25">
      <c r="T247" t="str">
        <f t="array" aca="1" ref="T247" ca="1">IF(ROWS($2:247)&lt;=COUNT('Trade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ROWS(U$2:$U247))),"")</f>
        <v/>
      </c>
      <c r="U247" s="88" t="str">
        <f ca="1">IFERROR(INDEX('Trade Journal'!P:P,MATCH(T247,'Trade Journal'!A:A,0)),"")</f>
        <v/>
      </c>
      <c r="V247" s="88" t="str">
        <f ca="1">IFERROR(INDEX('Trade Journal'!Q:Q,MATCH(T247,'Trade Journal'!A:A,0)),"")</f>
        <v/>
      </c>
      <c r="W247" s="88" t="str">
        <f ca="1">IFERROR(INDEX('Trade Journal'!R:R,MATCH(T247,'Trade Journal'!A:A,0)),"")</f>
        <v/>
      </c>
      <c r="X247" s="88" t="str">
        <f t="shared" ca="1" si="4"/>
        <v/>
      </c>
      <c r="Y247" s="88" t="str">
        <f ca="1">IF(X247&lt;&gt;"",SUM(X$2:X247),"")</f>
        <v/>
      </c>
      <c r="Z247" s="96" t="str">
        <f ca="1">IFERROR(INDEX('Trade Journal'!O:O,MATCH(T247,'Trade Journal'!A:A,0)),"")</f>
        <v/>
      </c>
      <c r="AA247" s="96" t="str">
        <f t="array" aca="1" ref="AA247" ca="1">IF(Z247&lt;&gt;"",PRODUCT(Z$2:Z247+1)-1,"")</f>
        <v/>
      </c>
      <c r="AB247" s="96" t="str">
        <f ca="1">IF(AA247&lt;&gt;"",IF(MAX(AA$2:AA247)=AA247,1/(1+AC246)-1,(1+AA247)/(1+AA246)-1),"")</f>
        <v/>
      </c>
      <c r="AC247" s="96" t="str">
        <f t="array" aca="1" ref="AC247" ca="1">IF(AA247&lt;&gt;"",PRODUCT(AB$3:AB247+1)-1,"")</f>
        <v/>
      </c>
      <c r="AD247" s="98" t="str">
        <f ca="1">IF(AA247&lt;&gt;"",POWER((AA247-MAX(AA$2:AA247))/(1+MAX(AA$2:AA247))*100,2),"")</f>
        <v/>
      </c>
    </row>
    <row r="248" spans="20:30" x14ac:dyDescent="0.25">
      <c r="T248" t="str">
        <f t="array" aca="1" ref="T248" ca="1">IF(ROWS($2:248)&lt;=COUNT('Trade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ROWS(U$2:$U248))),"")</f>
        <v/>
      </c>
      <c r="U248" s="88" t="str">
        <f ca="1">IFERROR(INDEX('Trade Journal'!P:P,MATCH(T248,'Trade Journal'!A:A,0)),"")</f>
        <v/>
      </c>
      <c r="V248" s="88" t="str">
        <f ca="1">IFERROR(INDEX('Trade Journal'!Q:Q,MATCH(T248,'Trade Journal'!A:A,0)),"")</f>
        <v/>
      </c>
      <c r="W248" s="88" t="str">
        <f ca="1">IFERROR(INDEX('Trade Journal'!R:R,MATCH(T248,'Trade Journal'!A:A,0)),"")</f>
        <v/>
      </c>
      <c r="X248" s="88" t="str">
        <f t="shared" ca="1" si="4"/>
        <v/>
      </c>
      <c r="Y248" s="88" t="str">
        <f ca="1">IF(X248&lt;&gt;"",SUM(X$2:X248),"")</f>
        <v/>
      </c>
      <c r="Z248" s="96" t="str">
        <f ca="1">IFERROR(INDEX('Trade Journal'!O:O,MATCH(T248,'Trade Journal'!A:A,0)),"")</f>
        <v/>
      </c>
      <c r="AA248" s="96" t="str">
        <f t="array" aca="1" ref="AA248" ca="1">IF(Z248&lt;&gt;"",PRODUCT(Z$2:Z248+1)-1,"")</f>
        <v/>
      </c>
      <c r="AB248" s="96" t="str">
        <f ca="1">IF(AA248&lt;&gt;"",IF(MAX(AA$2:AA248)=AA248,1/(1+AC247)-1,(1+AA248)/(1+AA247)-1),"")</f>
        <v/>
      </c>
      <c r="AC248" s="96" t="str">
        <f t="array" aca="1" ref="AC248" ca="1">IF(AA248&lt;&gt;"",PRODUCT(AB$3:AB248+1)-1,"")</f>
        <v/>
      </c>
      <c r="AD248" s="98" t="str">
        <f ca="1">IF(AA248&lt;&gt;"",POWER((AA248-MAX(AA$2:AA248))/(1+MAX(AA$2:AA248))*100,2),"")</f>
        <v/>
      </c>
    </row>
    <row r="249" spans="20:30" x14ac:dyDescent="0.25">
      <c r="T249" t="str">
        <f t="array" aca="1" ref="T249" ca="1">IF(ROWS($2:249)&lt;=COUNT('Trade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ROWS(U$2:$U249))),"")</f>
        <v/>
      </c>
      <c r="U249" s="88" t="str">
        <f ca="1">IFERROR(INDEX('Trade Journal'!P:P,MATCH(T249,'Trade Journal'!A:A,0)),"")</f>
        <v/>
      </c>
      <c r="V249" s="88" t="str">
        <f ca="1">IFERROR(INDEX('Trade Journal'!Q:Q,MATCH(T249,'Trade Journal'!A:A,0)),"")</f>
        <v/>
      </c>
      <c r="W249" s="88" t="str">
        <f ca="1">IFERROR(INDEX('Trade Journal'!R:R,MATCH(T249,'Trade Journal'!A:A,0)),"")</f>
        <v/>
      </c>
      <c r="X249" s="88" t="str">
        <f t="shared" ca="1" si="4"/>
        <v/>
      </c>
      <c r="Y249" s="88" t="str">
        <f ca="1">IF(X249&lt;&gt;"",SUM(X$2:X249),"")</f>
        <v/>
      </c>
      <c r="Z249" s="96" t="str">
        <f ca="1">IFERROR(INDEX('Trade Journal'!O:O,MATCH(T249,'Trade Journal'!A:A,0)),"")</f>
        <v/>
      </c>
      <c r="AA249" s="96" t="str">
        <f t="array" aca="1" ref="AA249" ca="1">IF(Z249&lt;&gt;"",PRODUCT(Z$2:Z249+1)-1,"")</f>
        <v/>
      </c>
      <c r="AB249" s="96" t="str">
        <f ca="1">IF(AA249&lt;&gt;"",IF(MAX(AA$2:AA249)=AA249,1/(1+AC248)-1,(1+AA249)/(1+AA248)-1),"")</f>
        <v/>
      </c>
      <c r="AC249" s="96" t="str">
        <f t="array" aca="1" ref="AC249" ca="1">IF(AA249&lt;&gt;"",PRODUCT(AB$3:AB249+1)-1,"")</f>
        <v/>
      </c>
      <c r="AD249" s="98" t="str">
        <f ca="1">IF(AA249&lt;&gt;"",POWER((AA249-MAX(AA$2:AA249))/(1+MAX(AA$2:AA249))*100,2),"")</f>
        <v/>
      </c>
    </row>
    <row r="250" spans="20:30" x14ac:dyDescent="0.25">
      <c r="T250" t="str">
        <f t="array" aca="1" ref="T250" ca="1">IF(ROWS($2:250)&lt;=COUNT('Trade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ROWS(U$2:$U250))),"")</f>
        <v/>
      </c>
      <c r="U250" s="88" t="str">
        <f ca="1">IFERROR(INDEX('Trade Journal'!P:P,MATCH(T250,'Trade Journal'!A:A,0)),"")</f>
        <v/>
      </c>
      <c r="V250" s="88" t="str">
        <f ca="1">IFERROR(INDEX('Trade Journal'!Q:Q,MATCH(T250,'Trade Journal'!A:A,0)),"")</f>
        <v/>
      </c>
      <c r="W250" s="88" t="str">
        <f ca="1">IFERROR(INDEX('Trade Journal'!R:R,MATCH(T250,'Trade Journal'!A:A,0)),"")</f>
        <v/>
      </c>
      <c r="X250" s="88" t="str">
        <f t="shared" ca="1" si="4"/>
        <v/>
      </c>
      <c r="Y250" s="88" t="str">
        <f ca="1">IF(X250&lt;&gt;"",SUM(X$2:X250),"")</f>
        <v/>
      </c>
      <c r="Z250" s="96" t="str">
        <f ca="1">IFERROR(INDEX('Trade Journal'!O:O,MATCH(T250,'Trade Journal'!A:A,0)),"")</f>
        <v/>
      </c>
      <c r="AA250" s="96" t="str">
        <f t="array" aca="1" ref="AA250" ca="1">IF(Z250&lt;&gt;"",PRODUCT(Z$2:Z250+1)-1,"")</f>
        <v/>
      </c>
      <c r="AB250" s="96" t="str">
        <f ca="1">IF(AA250&lt;&gt;"",IF(MAX(AA$2:AA250)=AA250,1/(1+AC249)-1,(1+AA250)/(1+AA249)-1),"")</f>
        <v/>
      </c>
      <c r="AC250" s="96" t="str">
        <f t="array" aca="1" ref="AC250" ca="1">IF(AA250&lt;&gt;"",PRODUCT(AB$3:AB250+1)-1,"")</f>
        <v/>
      </c>
      <c r="AD250" s="98" t="str">
        <f ca="1">IF(AA250&lt;&gt;"",POWER((AA250-MAX(AA$2:AA250))/(1+MAX(AA$2:AA250))*100,2),"")</f>
        <v/>
      </c>
    </row>
    <row r="251" spans="20:30" x14ac:dyDescent="0.25">
      <c r="T251" t="str">
        <f t="array" aca="1" ref="T251" ca="1">IF(ROWS($2:251)&lt;=COUNT('Trade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ROWS(U$2:$U251))),"")</f>
        <v/>
      </c>
      <c r="U251" s="88" t="str">
        <f ca="1">IFERROR(INDEX('Trade Journal'!P:P,MATCH(T251,'Trade Journal'!A:A,0)),"")</f>
        <v/>
      </c>
      <c r="V251" s="88" t="str">
        <f ca="1">IFERROR(INDEX('Trade Journal'!Q:Q,MATCH(T251,'Trade Journal'!A:A,0)),"")</f>
        <v/>
      </c>
      <c r="W251" s="88" t="str">
        <f ca="1">IFERROR(INDEX('Trade Journal'!R:R,MATCH(T251,'Trade Journal'!A:A,0)),"")</f>
        <v/>
      </c>
      <c r="X251" s="88" t="str">
        <f t="shared" ca="1" si="4"/>
        <v/>
      </c>
      <c r="Y251" s="88" t="str">
        <f ca="1">IF(X251&lt;&gt;"",SUM(X$2:X251),"")</f>
        <v/>
      </c>
      <c r="Z251" s="96" t="str">
        <f ca="1">IFERROR(INDEX('Trade Journal'!O:O,MATCH(T251,'Trade Journal'!A:A,0)),"")</f>
        <v/>
      </c>
      <c r="AA251" s="96" t="str">
        <f t="array" aca="1" ref="AA251" ca="1">IF(Z251&lt;&gt;"",PRODUCT(Z$2:Z251+1)-1,"")</f>
        <v/>
      </c>
      <c r="AB251" s="96" t="str">
        <f ca="1">IF(AA251&lt;&gt;"",IF(MAX(AA$2:AA251)=AA251,1/(1+AC250)-1,(1+AA251)/(1+AA250)-1),"")</f>
        <v/>
      </c>
      <c r="AC251" s="96" t="str">
        <f t="array" aca="1" ref="AC251" ca="1">IF(AA251&lt;&gt;"",PRODUCT(AB$3:AB251+1)-1,"")</f>
        <v/>
      </c>
      <c r="AD251" s="98" t="str">
        <f ca="1">IF(AA251&lt;&gt;"",POWER((AA251-MAX(AA$2:AA251))/(1+MAX(AA$2:AA251))*100,2),"")</f>
        <v/>
      </c>
    </row>
    <row r="252" spans="20:30" x14ac:dyDescent="0.25">
      <c r="T252" t="str">
        <f t="array" aca="1" ref="T252" ca="1">IF(ROWS($2:252)&lt;=COUNT('Trade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ROWS(U$2:$U252))),"")</f>
        <v/>
      </c>
      <c r="U252" s="88" t="str">
        <f ca="1">IFERROR(INDEX('Trade Journal'!P:P,MATCH(T252,'Trade Journal'!A:A,0)),"")</f>
        <v/>
      </c>
      <c r="V252" s="88" t="str">
        <f ca="1">IFERROR(INDEX('Trade Journal'!Q:Q,MATCH(T252,'Trade Journal'!A:A,0)),"")</f>
        <v/>
      </c>
      <c r="W252" s="88" t="str">
        <f ca="1">IFERROR(INDEX('Trade Journal'!R:R,MATCH(T252,'Trade Journal'!A:A,0)),"")</f>
        <v/>
      </c>
      <c r="X252" s="88" t="str">
        <f t="shared" ca="1" si="4"/>
        <v/>
      </c>
      <c r="Y252" s="88" t="str">
        <f ca="1">IF(X252&lt;&gt;"",SUM(X$2:X252),"")</f>
        <v/>
      </c>
      <c r="Z252" s="96" t="str">
        <f ca="1">IFERROR(INDEX('Trade Journal'!O:O,MATCH(T252,'Trade Journal'!A:A,0)),"")</f>
        <v/>
      </c>
      <c r="AA252" s="96" t="str">
        <f t="array" aca="1" ref="AA252" ca="1">IF(Z252&lt;&gt;"",PRODUCT(Z$2:Z252+1)-1,"")</f>
        <v/>
      </c>
      <c r="AB252" s="96" t="str">
        <f ca="1">IF(AA252&lt;&gt;"",IF(MAX(AA$2:AA252)=AA252,1/(1+AC251)-1,(1+AA252)/(1+AA251)-1),"")</f>
        <v/>
      </c>
      <c r="AC252" s="96" t="str">
        <f t="array" aca="1" ref="AC252" ca="1">IF(AA252&lt;&gt;"",PRODUCT(AB$3:AB252+1)-1,"")</f>
        <v/>
      </c>
      <c r="AD252" s="98" t="str">
        <f ca="1">IF(AA252&lt;&gt;"",POWER((AA252-MAX(AA$2:AA252))/(1+MAX(AA$2:AA252))*100,2),"")</f>
        <v/>
      </c>
    </row>
    <row r="253" spans="20:30" x14ac:dyDescent="0.25">
      <c r="T253" t="str">
        <f t="array" aca="1" ref="T253" ca="1">IF(ROWS($2:253)&lt;=COUNT('Trade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ROWS(U$2:$U253))),"")</f>
        <v/>
      </c>
      <c r="U253" s="88" t="str">
        <f ca="1">IFERROR(INDEX('Trade Journal'!P:P,MATCH(T253,'Trade Journal'!A:A,0)),"")</f>
        <v/>
      </c>
      <c r="V253" s="88" t="str">
        <f ca="1">IFERROR(INDEX('Trade Journal'!Q:Q,MATCH(T253,'Trade Journal'!A:A,0)),"")</f>
        <v/>
      </c>
      <c r="W253" s="88" t="str">
        <f ca="1">IFERROR(INDEX('Trade Journal'!R:R,MATCH(T253,'Trade Journal'!A:A,0)),"")</f>
        <v/>
      </c>
      <c r="X253" s="88" t="str">
        <f t="shared" ca="1" si="4"/>
        <v/>
      </c>
      <c r="Y253" s="88" t="str">
        <f ca="1">IF(X253&lt;&gt;"",SUM(X$2:X253),"")</f>
        <v/>
      </c>
      <c r="Z253" s="96" t="str">
        <f ca="1">IFERROR(INDEX('Trade Journal'!O:O,MATCH(T253,'Trade Journal'!A:A,0)),"")</f>
        <v/>
      </c>
      <c r="AA253" s="96" t="str">
        <f t="array" aca="1" ref="AA253" ca="1">IF(Z253&lt;&gt;"",PRODUCT(Z$2:Z253+1)-1,"")</f>
        <v/>
      </c>
      <c r="AB253" s="96" t="str">
        <f ca="1">IF(AA253&lt;&gt;"",IF(MAX(AA$2:AA253)=AA253,1/(1+AC252)-1,(1+AA253)/(1+AA252)-1),"")</f>
        <v/>
      </c>
      <c r="AC253" s="96" t="str">
        <f t="array" aca="1" ref="AC253" ca="1">IF(AA253&lt;&gt;"",PRODUCT(AB$3:AB253+1)-1,"")</f>
        <v/>
      </c>
      <c r="AD253" s="98" t="str">
        <f ca="1">IF(AA253&lt;&gt;"",POWER((AA253-MAX(AA$2:AA253))/(1+MAX(AA$2:AA253))*100,2),"")</f>
        <v/>
      </c>
    </row>
    <row r="254" spans="20:30" x14ac:dyDescent="0.25">
      <c r="T254" t="str">
        <f t="array" aca="1" ref="T254" ca="1">IF(ROWS($2:254)&lt;=COUNT('Trade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ROWS(U$2:$U254))),"")</f>
        <v/>
      </c>
      <c r="U254" s="88" t="str">
        <f ca="1">IFERROR(INDEX('Trade Journal'!P:P,MATCH(T254,'Trade Journal'!A:A,0)),"")</f>
        <v/>
      </c>
      <c r="V254" s="88" t="str">
        <f ca="1">IFERROR(INDEX('Trade Journal'!Q:Q,MATCH(T254,'Trade Journal'!A:A,0)),"")</f>
        <v/>
      </c>
      <c r="W254" s="88" t="str">
        <f ca="1">IFERROR(INDEX('Trade Journal'!R:R,MATCH(T254,'Trade Journal'!A:A,0)),"")</f>
        <v/>
      </c>
      <c r="X254" s="88" t="str">
        <f t="shared" ca="1" si="4"/>
        <v/>
      </c>
      <c r="Y254" s="88" t="str">
        <f ca="1">IF(X254&lt;&gt;"",SUM(X$2:X254),"")</f>
        <v/>
      </c>
      <c r="Z254" s="96" t="str">
        <f ca="1">IFERROR(INDEX('Trade Journal'!O:O,MATCH(T254,'Trade Journal'!A:A,0)),"")</f>
        <v/>
      </c>
      <c r="AA254" s="96" t="str">
        <f t="array" aca="1" ref="AA254" ca="1">IF(Z254&lt;&gt;"",PRODUCT(Z$2:Z254+1)-1,"")</f>
        <v/>
      </c>
      <c r="AB254" s="96" t="str">
        <f ca="1">IF(AA254&lt;&gt;"",IF(MAX(AA$2:AA254)=AA254,1/(1+AC253)-1,(1+AA254)/(1+AA253)-1),"")</f>
        <v/>
      </c>
      <c r="AC254" s="96" t="str">
        <f t="array" aca="1" ref="AC254" ca="1">IF(AA254&lt;&gt;"",PRODUCT(AB$3:AB254+1)-1,"")</f>
        <v/>
      </c>
      <c r="AD254" s="98" t="str">
        <f ca="1">IF(AA254&lt;&gt;"",POWER((AA254-MAX(AA$2:AA254))/(1+MAX(AA$2:AA254))*100,2),"")</f>
        <v/>
      </c>
    </row>
    <row r="255" spans="20:30" x14ac:dyDescent="0.25">
      <c r="T255" t="str">
        <f t="array" aca="1" ref="T255" ca="1">IF(ROWS($2:255)&lt;=COUNT('Trade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ROWS(U$2:$U255))),"")</f>
        <v/>
      </c>
      <c r="U255" s="88" t="str">
        <f ca="1">IFERROR(INDEX('Trade Journal'!P:P,MATCH(T255,'Trade Journal'!A:A,0)),"")</f>
        <v/>
      </c>
      <c r="V255" s="88" t="str">
        <f ca="1">IFERROR(INDEX('Trade Journal'!Q:Q,MATCH(T255,'Trade Journal'!A:A,0)),"")</f>
        <v/>
      </c>
      <c r="W255" s="88" t="str">
        <f ca="1">IFERROR(INDEX('Trade Journal'!R:R,MATCH(T255,'Trade Journal'!A:A,0)),"")</f>
        <v/>
      </c>
      <c r="X255" s="88" t="str">
        <f t="shared" ca="1" si="4"/>
        <v/>
      </c>
      <c r="Y255" s="88" t="str">
        <f ca="1">IF(X255&lt;&gt;"",SUM(X$2:X255),"")</f>
        <v/>
      </c>
      <c r="Z255" s="96" t="str">
        <f ca="1">IFERROR(INDEX('Trade Journal'!O:O,MATCH(T255,'Trade Journal'!A:A,0)),"")</f>
        <v/>
      </c>
      <c r="AA255" s="96" t="str">
        <f t="array" aca="1" ref="AA255" ca="1">IF(Z255&lt;&gt;"",PRODUCT(Z$2:Z255+1)-1,"")</f>
        <v/>
      </c>
      <c r="AB255" s="96" t="str">
        <f ca="1">IF(AA255&lt;&gt;"",IF(MAX(AA$2:AA255)=AA255,1/(1+AC254)-1,(1+AA255)/(1+AA254)-1),"")</f>
        <v/>
      </c>
      <c r="AC255" s="96" t="str">
        <f t="array" aca="1" ref="AC255" ca="1">IF(AA255&lt;&gt;"",PRODUCT(AB$3:AB255+1)-1,"")</f>
        <v/>
      </c>
      <c r="AD255" s="98" t="str">
        <f ca="1">IF(AA255&lt;&gt;"",POWER((AA255-MAX(AA$2:AA255))/(1+MAX(AA$2:AA255))*100,2),"")</f>
        <v/>
      </c>
    </row>
    <row r="256" spans="20:30" x14ac:dyDescent="0.25">
      <c r="T256" t="str">
        <f t="array" aca="1" ref="T256" ca="1">IF(ROWS($2:256)&lt;=COUNT('Trade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ROWS(U$2:$U256))),"")</f>
        <v/>
      </c>
      <c r="U256" s="88" t="str">
        <f ca="1">IFERROR(INDEX('Trade Journal'!P:P,MATCH(T256,'Trade Journal'!A:A,0)),"")</f>
        <v/>
      </c>
      <c r="V256" s="88" t="str">
        <f ca="1">IFERROR(INDEX('Trade Journal'!Q:Q,MATCH(T256,'Trade Journal'!A:A,0)),"")</f>
        <v/>
      </c>
      <c r="W256" s="88" t="str">
        <f ca="1">IFERROR(INDEX('Trade Journal'!R:R,MATCH(T256,'Trade Journal'!A:A,0)),"")</f>
        <v/>
      </c>
      <c r="X256" s="88" t="str">
        <f t="shared" ca="1" si="4"/>
        <v/>
      </c>
      <c r="Y256" s="88" t="str">
        <f ca="1">IF(X256&lt;&gt;"",SUM(X$2:X256),"")</f>
        <v/>
      </c>
      <c r="Z256" s="96" t="str">
        <f ca="1">IFERROR(INDEX('Trade Journal'!O:O,MATCH(T256,'Trade Journal'!A:A,0)),"")</f>
        <v/>
      </c>
      <c r="AA256" s="96" t="str">
        <f t="array" aca="1" ref="AA256" ca="1">IF(Z256&lt;&gt;"",PRODUCT(Z$2:Z256+1)-1,"")</f>
        <v/>
      </c>
      <c r="AB256" s="96" t="str">
        <f ca="1">IF(AA256&lt;&gt;"",IF(MAX(AA$2:AA256)=AA256,1/(1+AC255)-1,(1+AA256)/(1+AA255)-1),"")</f>
        <v/>
      </c>
      <c r="AC256" s="96" t="str">
        <f t="array" aca="1" ref="AC256" ca="1">IF(AA256&lt;&gt;"",PRODUCT(AB$3:AB256+1)-1,"")</f>
        <v/>
      </c>
      <c r="AD256" s="98" t="str">
        <f ca="1">IF(AA256&lt;&gt;"",POWER((AA256-MAX(AA$2:AA256))/(1+MAX(AA$2:AA256))*100,2),"")</f>
        <v/>
      </c>
    </row>
    <row r="257" spans="20:30" x14ac:dyDescent="0.25">
      <c r="T257" t="str">
        <f t="array" aca="1" ref="T257" ca="1">IF(ROWS($2:257)&lt;=COUNT('Trade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ROWS(U$2:$U257))),"")</f>
        <v/>
      </c>
      <c r="U257" s="88" t="str">
        <f ca="1">IFERROR(INDEX('Trade Journal'!P:P,MATCH(T257,'Trade Journal'!A:A,0)),"")</f>
        <v/>
      </c>
      <c r="V257" s="88" t="str">
        <f ca="1">IFERROR(INDEX('Trade Journal'!Q:Q,MATCH(T257,'Trade Journal'!A:A,0)),"")</f>
        <v/>
      </c>
      <c r="W257" s="88" t="str">
        <f ca="1">IFERROR(INDEX('Trade Journal'!R:R,MATCH(T257,'Trade Journal'!A:A,0)),"")</f>
        <v/>
      </c>
      <c r="X257" s="88" t="str">
        <f t="shared" ca="1" si="4"/>
        <v/>
      </c>
      <c r="Y257" s="88" t="str">
        <f ca="1">IF(X257&lt;&gt;"",SUM(X$2:X257),"")</f>
        <v/>
      </c>
      <c r="Z257" s="96" t="str">
        <f ca="1">IFERROR(INDEX('Trade Journal'!O:O,MATCH(T257,'Trade Journal'!A:A,0)),"")</f>
        <v/>
      </c>
      <c r="AA257" s="96" t="str">
        <f t="array" aca="1" ref="AA257" ca="1">IF(Z257&lt;&gt;"",PRODUCT(Z$2:Z257+1)-1,"")</f>
        <v/>
      </c>
      <c r="AB257" s="96" t="str">
        <f ca="1">IF(AA257&lt;&gt;"",IF(MAX(AA$2:AA257)=AA257,1/(1+AC256)-1,(1+AA257)/(1+AA256)-1),"")</f>
        <v/>
      </c>
      <c r="AC257" s="96" t="str">
        <f t="array" aca="1" ref="AC257" ca="1">IF(AA257&lt;&gt;"",PRODUCT(AB$3:AB257+1)-1,"")</f>
        <v/>
      </c>
      <c r="AD257" s="98" t="str">
        <f ca="1">IF(AA257&lt;&gt;"",POWER((AA257-MAX(AA$2:AA257))/(1+MAX(AA$2:AA257))*100,2),"")</f>
        <v/>
      </c>
    </row>
    <row r="258" spans="20:30" x14ac:dyDescent="0.25">
      <c r="T258" t="str">
        <f t="array" aca="1" ref="T258" ca="1">IF(ROWS($2:258)&lt;=COUNT('Trade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ROWS(U$2:$U258))),"")</f>
        <v/>
      </c>
      <c r="U258" s="88" t="str">
        <f ca="1">IFERROR(INDEX('Trade Journal'!P:P,MATCH(T258,'Trade Journal'!A:A,0)),"")</f>
        <v/>
      </c>
      <c r="V258" s="88" t="str">
        <f ca="1">IFERROR(INDEX('Trade Journal'!Q:Q,MATCH(T258,'Trade Journal'!A:A,0)),"")</f>
        <v/>
      </c>
      <c r="W258" s="88" t="str">
        <f ca="1">IFERROR(INDEX('Trade Journal'!R:R,MATCH(T258,'Trade Journal'!A:A,0)),"")</f>
        <v/>
      </c>
      <c r="X258" s="88" t="str">
        <f t="shared" ca="1" si="4"/>
        <v/>
      </c>
      <c r="Y258" s="88" t="str">
        <f ca="1">IF(X258&lt;&gt;"",SUM(X$2:X258),"")</f>
        <v/>
      </c>
      <c r="Z258" s="96" t="str">
        <f ca="1">IFERROR(INDEX('Trade Journal'!O:O,MATCH(T258,'Trade Journal'!A:A,0)),"")</f>
        <v/>
      </c>
      <c r="AA258" s="96" t="str">
        <f t="array" aca="1" ref="AA258" ca="1">IF(Z258&lt;&gt;"",PRODUCT(Z$2:Z258+1)-1,"")</f>
        <v/>
      </c>
      <c r="AB258" s="96" t="str">
        <f ca="1">IF(AA258&lt;&gt;"",IF(MAX(AA$2:AA258)=AA258,1/(1+AC257)-1,(1+AA258)/(1+AA257)-1),"")</f>
        <v/>
      </c>
      <c r="AC258" s="96" t="str">
        <f t="array" aca="1" ref="AC258" ca="1">IF(AA258&lt;&gt;"",PRODUCT(AB$3:AB258+1)-1,"")</f>
        <v/>
      </c>
      <c r="AD258" s="98" t="str">
        <f ca="1">IF(AA258&lt;&gt;"",POWER((AA258-MAX(AA$2:AA258))/(1+MAX(AA$2:AA258))*100,2),"")</f>
        <v/>
      </c>
    </row>
    <row r="259" spans="20:30" x14ac:dyDescent="0.25">
      <c r="T259" t="str">
        <f t="array" aca="1" ref="T259" ca="1">IF(ROWS($2:259)&lt;=COUNT('Trade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ROWS(U$2:$U259))),"")</f>
        <v/>
      </c>
      <c r="U259" s="88" t="str">
        <f ca="1">IFERROR(INDEX('Trade Journal'!P:P,MATCH(T259,'Trade Journal'!A:A,0)),"")</f>
        <v/>
      </c>
      <c r="V259" s="88" t="str">
        <f ca="1">IFERROR(INDEX('Trade Journal'!Q:Q,MATCH(T259,'Trade Journal'!A:A,0)),"")</f>
        <v/>
      </c>
      <c r="W259" s="88" t="str">
        <f ca="1">IFERROR(INDEX('Trade Journal'!R:R,MATCH(T259,'Trade Journal'!A:A,0)),"")</f>
        <v/>
      </c>
      <c r="X259" s="88" t="str">
        <f t="shared" ca="1" si="4"/>
        <v/>
      </c>
      <c r="Y259" s="88" t="str">
        <f ca="1">IF(X259&lt;&gt;"",SUM(X$2:X259),"")</f>
        <v/>
      </c>
      <c r="Z259" s="96" t="str">
        <f ca="1">IFERROR(INDEX('Trade Journal'!O:O,MATCH(T259,'Trade Journal'!A:A,0)),"")</f>
        <v/>
      </c>
      <c r="AA259" s="96" t="str">
        <f t="array" aca="1" ref="AA259" ca="1">IF(Z259&lt;&gt;"",PRODUCT(Z$2:Z259+1)-1,"")</f>
        <v/>
      </c>
      <c r="AB259" s="96" t="str">
        <f ca="1">IF(AA259&lt;&gt;"",IF(MAX(AA$2:AA259)=AA259,1/(1+AC258)-1,(1+AA259)/(1+AA258)-1),"")</f>
        <v/>
      </c>
      <c r="AC259" s="96" t="str">
        <f t="array" aca="1" ref="AC259" ca="1">IF(AA259&lt;&gt;"",PRODUCT(AB$3:AB259+1)-1,"")</f>
        <v/>
      </c>
      <c r="AD259" s="98" t="str">
        <f ca="1">IF(AA259&lt;&gt;"",POWER((AA259-MAX(AA$2:AA259))/(1+MAX(AA$2:AA259))*100,2),"")</f>
        <v/>
      </c>
    </row>
    <row r="260" spans="20:30" x14ac:dyDescent="0.25">
      <c r="T260" t="str">
        <f t="array" aca="1" ref="T260" ca="1">IF(ROWS($2:260)&lt;=COUNT('Trade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ROWS(U$2:$U260))),"")</f>
        <v/>
      </c>
      <c r="U260" s="88" t="str">
        <f ca="1">IFERROR(INDEX('Trade Journal'!P:P,MATCH(T260,'Trade Journal'!A:A,0)),"")</f>
        <v/>
      </c>
      <c r="V260" s="88" t="str">
        <f ca="1">IFERROR(INDEX('Trade Journal'!Q:Q,MATCH(T260,'Trade Journal'!A:A,0)),"")</f>
        <v/>
      </c>
      <c r="W260" s="88" t="str">
        <f ca="1">IFERROR(INDEX('Trade Journal'!R:R,MATCH(T260,'Trade Journal'!A:A,0)),"")</f>
        <v/>
      </c>
      <c r="X260" s="88" t="str">
        <f t="shared" ca="1" si="4"/>
        <v/>
      </c>
      <c r="Y260" s="88" t="str">
        <f ca="1">IF(X260&lt;&gt;"",SUM(X$2:X260),"")</f>
        <v/>
      </c>
      <c r="Z260" s="96" t="str">
        <f ca="1">IFERROR(INDEX('Trade Journal'!O:O,MATCH(T260,'Trade Journal'!A:A,0)),"")</f>
        <v/>
      </c>
      <c r="AA260" s="96" t="str">
        <f t="array" aca="1" ref="AA260" ca="1">IF(Z260&lt;&gt;"",PRODUCT(Z$2:Z260+1)-1,"")</f>
        <v/>
      </c>
      <c r="AB260" s="96" t="str">
        <f ca="1">IF(AA260&lt;&gt;"",IF(MAX(AA$2:AA260)=AA260,1/(1+AC259)-1,(1+AA260)/(1+AA259)-1),"")</f>
        <v/>
      </c>
      <c r="AC260" s="96" t="str">
        <f t="array" aca="1" ref="AC260" ca="1">IF(AA260&lt;&gt;"",PRODUCT(AB$3:AB260+1)-1,"")</f>
        <v/>
      </c>
      <c r="AD260" s="98" t="str">
        <f ca="1">IF(AA260&lt;&gt;"",POWER((AA260-MAX(AA$2:AA260))/(1+MAX(AA$2:AA260))*100,2),"")</f>
        <v/>
      </c>
    </row>
    <row r="261" spans="20:30" x14ac:dyDescent="0.25">
      <c r="T261" t="str">
        <f t="array" aca="1" ref="T261" ca="1">IF(ROWS($2:261)&lt;=COUNT('Trade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ROWS(U$2:$U261))),"")</f>
        <v/>
      </c>
      <c r="U261" s="88" t="str">
        <f ca="1">IFERROR(INDEX('Trade Journal'!P:P,MATCH(T261,'Trade Journal'!A:A,0)),"")</f>
        <v/>
      </c>
      <c r="V261" s="88" t="str">
        <f ca="1">IFERROR(INDEX('Trade Journal'!Q:Q,MATCH(T261,'Trade Journal'!A:A,0)),"")</f>
        <v/>
      </c>
      <c r="W261" s="88" t="str">
        <f ca="1">IFERROR(INDEX('Trade Journal'!R:R,MATCH(T261,'Trade Journal'!A:A,0)),"")</f>
        <v/>
      </c>
      <c r="X261" s="88" t="str">
        <f t="shared" ca="1" si="4"/>
        <v/>
      </c>
      <c r="Y261" s="88" t="str">
        <f ca="1">IF(X261&lt;&gt;"",SUM(X$2:X261),"")</f>
        <v/>
      </c>
      <c r="Z261" s="96" t="str">
        <f ca="1">IFERROR(INDEX('Trade Journal'!O:O,MATCH(T261,'Trade Journal'!A:A,0)),"")</f>
        <v/>
      </c>
      <c r="AA261" s="96" t="str">
        <f t="array" aca="1" ref="AA261" ca="1">IF(Z261&lt;&gt;"",PRODUCT(Z$2:Z261+1)-1,"")</f>
        <v/>
      </c>
      <c r="AB261" s="96" t="str">
        <f ca="1">IF(AA261&lt;&gt;"",IF(MAX(AA$2:AA261)=AA261,1/(1+AC260)-1,(1+AA261)/(1+AA260)-1),"")</f>
        <v/>
      </c>
      <c r="AC261" s="96" t="str">
        <f t="array" aca="1" ref="AC261" ca="1">IF(AA261&lt;&gt;"",PRODUCT(AB$3:AB261+1)-1,"")</f>
        <v/>
      </c>
      <c r="AD261" s="98" t="str">
        <f ca="1">IF(AA261&lt;&gt;"",POWER((AA261-MAX(AA$2:AA261))/(1+MAX(AA$2:AA261))*100,2),"")</f>
        <v/>
      </c>
    </row>
    <row r="262" spans="20:30" x14ac:dyDescent="0.25">
      <c r="T262" t="str">
        <f t="array" aca="1" ref="T262" ca="1">IF(ROWS($2:262)&lt;=COUNT('Trade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ROWS(U$2:$U262))),"")</f>
        <v/>
      </c>
      <c r="U262" s="88" t="str">
        <f ca="1">IFERROR(INDEX('Trade Journal'!P:P,MATCH(T262,'Trade Journal'!A:A,0)),"")</f>
        <v/>
      </c>
      <c r="V262" s="88" t="str">
        <f ca="1">IFERROR(INDEX('Trade Journal'!Q:Q,MATCH(T262,'Trade Journal'!A:A,0)),"")</f>
        <v/>
      </c>
      <c r="W262" s="88" t="str">
        <f ca="1">IFERROR(INDEX('Trade Journal'!R:R,MATCH(T262,'Trade Journal'!A:A,0)),"")</f>
        <v/>
      </c>
      <c r="X262" s="88" t="str">
        <f t="shared" ca="1" si="4"/>
        <v/>
      </c>
      <c r="Y262" s="88" t="str">
        <f ca="1">IF(X262&lt;&gt;"",SUM(X$2:X262),"")</f>
        <v/>
      </c>
      <c r="Z262" s="96" t="str">
        <f ca="1">IFERROR(INDEX('Trade Journal'!O:O,MATCH(T262,'Trade Journal'!A:A,0)),"")</f>
        <v/>
      </c>
      <c r="AA262" s="96" t="str">
        <f t="array" aca="1" ref="AA262" ca="1">IF(Z262&lt;&gt;"",PRODUCT(Z$2:Z262+1)-1,"")</f>
        <v/>
      </c>
      <c r="AB262" s="96" t="str">
        <f ca="1">IF(AA262&lt;&gt;"",IF(MAX(AA$2:AA262)=AA262,1/(1+AC261)-1,(1+AA262)/(1+AA261)-1),"")</f>
        <v/>
      </c>
      <c r="AC262" s="96" t="str">
        <f t="array" aca="1" ref="AC262" ca="1">IF(AA262&lt;&gt;"",PRODUCT(AB$3:AB262+1)-1,"")</f>
        <v/>
      </c>
      <c r="AD262" s="98" t="str">
        <f ca="1">IF(AA262&lt;&gt;"",POWER((AA262-MAX(AA$2:AA262))/(1+MAX(AA$2:AA262))*100,2),"")</f>
        <v/>
      </c>
    </row>
    <row r="263" spans="20:30" x14ac:dyDescent="0.25">
      <c r="T263" t="str">
        <f t="array" aca="1" ref="T263" ca="1">IF(ROWS($2:263)&lt;=COUNT('Trade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ROWS(U$2:$U263))),"")</f>
        <v/>
      </c>
      <c r="U263" s="88" t="str">
        <f ca="1">IFERROR(INDEX('Trade Journal'!P:P,MATCH(T263,'Trade Journal'!A:A,0)),"")</f>
        <v/>
      </c>
      <c r="V263" s="88" t="str">
        <f ca="1">IFERROR(INDEX('Trade Journal'!Q:Q,MATCH(T263,'Trade Journal'!A:A,0)),"")</f>
        <v/>
      </c>
      <c r="W263" s="88" t="str">
        <f ca="1">IFERROR(INDEX('Trade Journal'!R:R,MATCH(T263,'Trade Journal'!A:A,0)),"")</f>
        <v/>
      </c>
      <c r="X263" s="88" t="str">
        <f t="shared" ca="1" si="4"/>
        <v/>
      </c>
      <c r="Y263" s="88" t="str">
        <f ca="1">IF(X263&lt;&gt;"",SUM(X$2:X263),"")</f>
        <v/>
      </c>
      <c r="Z263" s="96" t="str">
        <f ca="1">IFERROR(INDEX('Trade Journal'!O:O,MATCH(T263,'Trade Journal'!A:A,0)),"")</f>
        <v/>
      </c>
      <c r="AA263" s="96" t="str">
        <f t="array" aca="1" ref="AA263" ca="1">IF(Z263&lt;&gt;"",PRODUCT(Z$2:Z263+1)-1,"")</f>
        <v/>
      </c>
      <c r="AB263" s="96" t="str">
        <f ca="1">IF(AA263&lt;&gt;"",IF(MAX(AA$2:AA263)=AA263,1/(1+AC262)-1,(1+AA263)/(1+AA262)-1),"")</f>
        <v/>
      </c>
      <c r="AC263" s="96" t="str">
        <f t="array" aca="1" ref="AC263" ca="1">IF(AA263&lt;&gt;"",PRODUCT(AB$3:AB263+1)-1,"")</f>
        <v/>
      </c>
      <c r="AD263" s="98" t="str">
        <f ca="1">IF(AA263&lt;&gt;"",POWER((AA263-MAX(AA$2:AA263))/(1+MAX(AA$2:AA263))*100,2),"")</f>
        <v/>
      </c>
    </row>
    <row r="264" spans="20:30" x14ac:dyDescent="0.25">
      <c r="T264" t="str">
        <f t="array" aca="1" ref="T264" ca="1">IF(ROWS($2:264)&lt;=COUNT('Trade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ROWS(U$2:$U264))),"")</f>
        <v/>
      </c>
      <c r="U264" s="88" t="str">
        <f ca="1">IFERROR(INDEX('Trade Journal'!P:P,MATCH(T264,'Trade Journal'!A:A,0)),"")</f>
        <v/>
      </c>
      <c r="V264" s="88" t="str">
        <f ca="1">IFERROR(INDEX('Trade Journal'!Q:Q,MATCH(T264,'Trade Journal'!A:A,0)),"")</f>
        <v/>
      </c>
      <c r="W264" s="88" t="str">
        <f ca="1">IFERROR(INDEX('Trade Journal'!R:R,MATCH(T264,'Trade Journal'!A:A,0)),"")</f>
        <v/>
      </c>
      <c r="X264" s="88" t="str">
        <f t="shared" ca="1" si="4"/>
        <v/>
      </c>
      <c r="Y264" s="88" t="str">
        <f ca="1">IF(X264&lt;&gt;"",SUM(X$2:X264),"")</f>
        <v/>
      </c>
      <c r="Z264" s="96" t="str">
        <f ca="1">IFERROR(INDEX('Trade Journal'!O:O,MATCH(T264,'Trade Journal'!A:A,0)),"")</f>
        <v/>
      </c>
      <c r="AA264" s="96" t="str">
        <f t="array" aca="1" ref="AA264" ca="1">IF(Z264&lt;&gt;"",PRODUCT(Z$2:Z264+1)-1,"")</f>
        <v/>
      </c>
      <c r="AB264" s="96" t="str">
        <f ca="1">IF(AA264&lt;&gt;"",IF(MAX(AA$2:AA264)=AA264,1/(1+AC263)-1,(1+AA264)/(1+AA263)-1),"")</f>
        <v/>
      </c>
      <c r="AC264" s="96" t="str">
        <f t="array" aca="1" ref="AC264" ca="1">IF(AA264&lt;&gt;"",PRODUCT(AB$3:AB264+1)-1,"")</f>
        <v/>
      </c>
      <c r="AD264" s="98" t="str">
        <f ca="1">IF(AA264&lt;&gt;"",POWER((AA264-MAX(AA$2:AA264))/(1+MAX(AA$2:AA264))*100,2),"")</f>
        <v/>
      </c>
    </row>
    <row r="265" spans="20:30" x14ac:dyDescent="0.25">
      <c r="T265" t="str">
        <f t="array" aca="1" ref="T265" ca="1">IF(ROWS($2:265)&lt;=COUNT('Trade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ROWS(U$2:$U265))),"")</f>
        <v/>
      </c>
      <c r="U265" s="88" t="str">
        <f ca="1">IFERROR(INDEX('Trade Journal'!P:P,MATCH(T265,'Trade Journal'!A:A,0)),"")</f>
        <v/>
      </c>
      <c r="V265" s="88" t="str">
        <f ca="1">IFERROR(INDEX('Trade Journal'!Q:Q,MATCH(T265,'Trade Journal'!A:A,0)),"")</f>
        <v/>
      </c>
      <c r="W265" s="88" t="str">
        <f ca="1">IFERROR(INDEX('Trade Journal'!R:R,MATCH(T265,'Trade Journal'!A:A,0)),"")</f>
        <v/>
      </c>
      <c r="X265" s="88" t="str">
        <f t="shared" ca="1" si="4"/>
        <v/>
      </c>
      <c r="Y265" s="88" t="str">
        <f ca="1">IF(X265&lt;&gt;"",SUM(X$2:X265),"")</f>
        <v/>
      </c>
      <c r="Z265" s="96" t="str">
        <f ca="1">IFERROR(INDEX('Trade Journal'!O:O,MATCH(T265,'Trade Journal'!A:A,0)),"")</f>
        <v/>
      </c>
      <c r="AA265" s="96" t="str">
        <f t="array" aca="1" ref="AA265" ca="1">IF(Z265&lt;&gt;"",PRODUCT(Z$2:Z265+1)-1,"")</f>
        <v/>
      </c>
      <c r="AB265" s="96" t="str">
        <f ca="1">IF(AA265&lt;&gt;"",IF(MAX(AA$2:AA265)=AA265,1/(1+AC264)-1,(1+AA265)/(1+AA264)-1),"")</f>
        <v/>
      </c>
      <c r="AC265" s="96" t="str">
        <f t="array" aca="1" ref="AC265" ca="1">IF(AA265&lt;&gt;"",PRODUCT(AB$3:AB265+1)-1,"")</f>
        <v/>
      </c>
      <c r="AD265" s="98" t="str">
        <f ca="1">IF(AA265&lt;&gt;"",POWER((AA265-MAX(AA$2:AA265))/(1+MAX(AA$2:AA265))*100,2),"")</f>
        <v/>
      </c>
    </row>
    <row r="266" spans="20:30" x14ac:dyDescent="0.25">
      <c r="T266" t="str">
        <f t="array" aca="1" ref="T266" ca="1">IF(ROWS($2:266)&lt;=COUNT('Trade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ROWS(U$2:$U266))),"")</f>
        <v/>
      </c>
      <c r="U266" s="88" t="str">
        <f ca="1">IFERROR(INDEX('Trade Journal'!P:P,MATCH(T266,'Trade Journal'!A:A,0)),"")</f>
        <v/>
      </c>
      <c r="V266" s="88" t="str">
        <f ca="1">IFERROR(INDEX('Trade Journal'!Q:Q,MATCH(T266,'Trade Journal'!A:A,0)),"")</f>
        <v/>
      </c>
      <c r="W266" s="88" t="str">
        <f ca="1">IFERROR(INDEX('Trade Journal'!R:R,MATCH(T266,'Trade Journal'!A:A,0)),"")</f>
        <v/>
      </c>
      <c r="X266" s="88" t="str">
        <f t="shared" ca="1" si="4"/>
        <v/>
      </c>
      <c r="Y266" s="88" t="str">
        <f ca="1">IF(X266&lt;&gt;"",SUM(X$2:X266),"")</f>
        <v/>
      </c>
      <c r="Z266" s="96" t="str">
        <f ca="1">IFERROR(INDEX('Trade Journal'!O:O,MATCH(T266,'Trade Journal'!A:A,0)),"")</f>
        <v/>
      </c>
      <c r="AA266" s="96" t="str">
        <f t="array" aca="1" ref="AA266" ca="1">IF(Z266&lt;&gt;"",PRODUCT(Z$2:Z266+1)-1,"")</f>
        <v/>
      </c>
      <c r="AB266" s="96" t="str">
        <f ca="1">IF(AA266&lt;&gt;"",IF(MAX(AA$2:AA266)=AA266,1/(1+AC265)-1,(1+AA266)/(1+AA265)-1),"")</f>
        <v/>
      </c>
      <c r="AC266" s="96" t="str">
        <f t="array" aca="1" ref="AC266" ca="1">IF(AA266&lt;&gt;"",PRODUCT(AB$3:AB266+1)-1,"")</f>
        <v/>
      </c>
      <c r="AD266" s="98" t="str">
        <f ca="1">IF(AA266&lt;&gt;"",POWER((AA266-MAX(AA$2:AA266))/(1+MAX(AA$2:AA266))*100,2),"")</f>
        <v/>
      </c>
    </row>
    <row r="267" spans="20:30" x14ac:dyDescent="0.25">
      <c r="T267" t="str">
        <f t="array" aca="1" ref="T267" ca="1">IF(ROWS($2:267)&lt;=COUNT('Trade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ROWS(U$2:$U267))),"")</f>
        <v/>
      </c>
      <c r="U267" s="88" t="str">
        <f ca="1">IFERROR(INDEX('Trade Journal'!P:P,MATCH(T267,'Trade Journal'!A:A,0)),"")</f>
        <v/>
      </c>
      <c r="V267" s="88" t="str">
        <f ca="1">IFERROR(INDEX('Trade Journal'!Q:Q,MATCH(T267,'Trade Journal'!A:A,0)),"")</f>
        <v/>
      </c>
      <c r="W267" s="88" t="str">
        <f ca="1">IFERROR(INDEX('Trade Journal'!R:R,MATCH(T267,'Trade Journal'!A:A,0)),"")</f>
        <v/>
      </c>
      <c r="X267" s="88" t="str">
        <f t="shared" ca="1" si="4"/>
        <v/>
      </c>
      <c r="Y267" s="88" t="str">
        <f ca="1">IF(X267&lt;&gt;"",SUM(X$2:X267),"")</f>
        <v/>
      </c>
      <c r="Z267" s="96" t="str">
        <f ca="1">IFERROR(INDEX('Trade Journal'!O:O,MATCH(T267,'Trade Journal'!A:A,0)),"")</f>
        <v/>
      </c>
      <c r="AA267" s="96" t="str">
        <f t="array" aca="1" ref="AA267" ca="1">IF(Z267&lt;&gt;"",PRODUCT(Z$2:Z267+1)-1,"")</f>
        <v/>
      </c>
      <c r="AB267" s="96" t="str">
        <f ca="1">IF(AA267&lt;&gt;"",IF(MAX(AA$2:AA267)=AA267,1/(1+AC266)-1,(1+AA267)/(1+AA266)-1),"")</f>
        <v/>
      </c>
      <c r="AC267" s="96" t="str">
        <f t="array" aca="1" ref="AC267" ca="1">IF(AA267&lt;&gt;"",PRODUCT(AB$3:AB267+1)-1,"")</f>
        <v/>
      </c>
      <c r="AD267" s="98" t="str">
        <f ca="1">IF(AA267&lt;&gt;"",POWER((AA267-MAX(AA$2:AA267))/(1+MAX(AA$2:AA267))*100,2),"")</f>
        <v/>
      </c>
    </row>
    <row r="268" spans="20:30" x14ac:dyDescent="0.25">
      <c r="T268" t="str">
        <f t="array" aca="1" ref="T268" ca="1">IF(ROWS($2:268)&lt;=COUNT('Trade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ROWS(U$2:$U268))),"")</f>
        <v/>
      </c>
      <c r="U268" s="88" t="str">
        <f ca="1">IFERROR(INDEX('Trade Journal'!P:P,MATCH(T268,'Trade Journal'!A:A,0)),"")</f>
        <v/>
      </c>
      <c r="V268" s="88" t="str">
        <f ca="1">IFERROR(INDEX('Trade Journal'!Q:Q,MATCH(T268,'Trade Journal'!A:A,0)),"")</f>
        <v/>
      </c>
      <c r="W268" s="88" t="str">
        <f ca="1">IFERROR(INDEX('Trade Journal'!R:R,MATCH(T268,'Trade Journal'!A:A,0)),"")</f>
        <v/>
      </c>
      <c r="X268" s="88" t="str">
        <f t="shared" ca="1" si="4"/>
        <v/>
      </c>
      <c r="Y268" s="88" t="str">
        <f ca="1">IF(X268&lt;&gt;"",SUM(X$2:X268),"")</f>
        <v/>
      </c>
      <c r="Z268" s="96" t="str">
        <f ca="1">IFERROR(INDEX('Trade Journal'!O:O,MATCH(T268,'Trade Journal'!A:A,0)),"")</f>
        <v/>
      </c>
      <c r="AA268" s="96" t="str">
        <f t="array" aca="1" ref="AA268" ca="1">IF(Z268&lt;&gt;"",PRODUCT(Z$2:Z268+1)-1,"")</f>
        <v/>
      </c>
      <c r="AB268" s="96" t="str">
        <f ca="1">IF(AA268&lt;&gt;"",IF(MAX(AA$2:AA268)=AA268,1/(1+AC267)-1,(1+AA268)/(1+AA267)-1),"")</f>
        <v/>
      </c>
      <c r="AC268" s="96" t="str">
        <f t="array" aca="1" ref="AC268" ca="1">IF(AA268&lt;&gt;"",PRODUCT(AB$3:AB268+1)-1,"")</f>
        <v/>
      </c>
      <c r="AD268" s="98" t="str">
        <f ca="1">IF(AA268&lt;&gt;"",POWER((AA268-MAX(AA$2:AA268))/(1+MAX(AA$2:AA268))*100,2),"")</f>
        <v/>
      </c>
    </row>
    <row r="269" spans="20:30" x14ac:dyDescent="0.25">
      <c r="T269" t="str">
        <f t="array" aca="1" ref="T269" ca="1">IF(ROWS($2:269)&lt;=COUNT('Trade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ROWS(U$2:$U269))),"")</f>
        <v/>
      </c>
      <c r="U269" s="88" t="str">
        <f ca="1">IFERROR(INDEX('Trade Journal'!P:P,MATCH(T269,'Trade Journal'!A:A,0)),"")</f>
        <v/>
      </c>
      <c r="V269" s="88" t="str">
        <f ca="1">IFERROR(INDEX('Trade Journal'!Q:Q,MATCH(T269,'Trade Journal'!A:A,0)),"")</f>
        <v/>
      </c>
      <c r="W269" s="88" t="str">
        <f ca="1">IFERROR(INDEX('Trade Journal'!R:R,MATCH(T269,'Trade Journal'!A:A,0)),"")</f>
        <v/>
      </c>
      <c r="X269" s="88" t="str">
        <f t="shared" ca="1" si="4"/>
        <v/>
      </c>
      <c r="Y269" s="88" t="str">
        <f ca="1">IF(X269&lt;&gt;"",SUM(X$2:X269),"")</f>
        <v/>
      </c>
      <c r="Z269" s="96" t="str">
        <f ca="1">IFERROR(INDEX('Trade Journal'!O:O,MATCH(T269,'Trade Journal'!A:A,0)),"")</f>
        <v/>
      </c>
      <c r="AA269" s="96" t="str">
        <f t="array" aca="1" ref="AA269" ca="1">IF(Z269&lt;&gt;"",PRODUCT(Z$2:Z269+1)-1,"")</f>
        <v/>
      </c>
      <c r="AB269" s="96" t="str">
        <f ca="1">IF(AA269&lt;&gt;"",IF(MAX(AA$2:AA269)=AA269,1/(1+AC268)-1,(1+AA269)/(1+AA268)-1),"")</f>
        <v/>
      </c>
      <c r="AC269" s="96" t="str">
        <f t="array" aca="1" ref="AC269" ca="1">IF(AA269&lt;&gt;"",PRODUCT(AB$3:AB269+1)-1,"")</f>
        <v/>
      </c>
      <c r="AD269" s="98" t="str">
        <f ca="1">IF(AA269&lt;&gt;"",POWER((AA269-MAX(AA$2:AA269))/(1+MAX(AA$2:AA269))*100,2),"")</f>
        <v/>
      </c>
    </row>
    <row r="270" spans="20:30" x14ac:dyDescent="0.25">
      <c r="T270" t="str">
        <f t="array" aca="1" ref="T270" ca="1">IF(ROWS($2:270)&lt;=COUNT('Trade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ROWS(U$2:$U270))),"")</f>
        <v/>
      </c>
      <c r="U270" s="88" t="str">
        <f ca="1">IFERROR(INDEX('Trade Journal'!P:P,MATCH(T270,'Trade Journal'!A:A,0)),"")</f>
        <v/>
      </c>
      <c r="V270" s="88" t="str">
        <f ca="1">IFERROR(INDEX('Trade Journal'!Q:Q,MATCH(T270,'Trade Journal'!A:A,0)),"")</f>
        <v/>
      </c>
      <c r="W270" s="88" t="str">
        <f ca="1">IFERROR(INDEX('Trade Journal'!R:R,MATCH(T270,'Trade Journal'!A:A,0)),"")</f>
        <v/>
      </c>
      <c r="X270" s="88" t="str">
        <f t="shared" ca="1" si="4"/>
        <v/>
      </c>
      <c r="Y270" s="88" t="str">
        <f ca="1">IF(X270&lt;&gt;"",SUM(X$2:X270),"")</f>
        <v/>
      </c>
      <c r="Z270" s="96" t="str">
        <f ca="1">IFERROR(INDEX('Trade Journal'!O:O,MATCH(T270,'Trade Journal'!A:A,0)),"")</f>
        <v/>
      </c>
      <c r="AA270" s="96" t="str">
        <f t="array" aca="1" ref="AA270" ca="1">IF(Z270&lt;&gt;"",PRODUCT(Z$2:Z270+1)-1,"")</f>
        <v/>
      </c>
      <c r="AB270" s="96" t="str">
        <f ca="1">IF(AA270&lt;&gt;"",IF(MAX(AA$2:AA270)=AA270,1/(1+AC269)-1,(1+AA270)/(1+AA269)-1),"")</f>
        <v/>
      </c>
      <c r="AC270" s="96" t="str">
        <f t="array" aca="1" ref="AC270" ca="1">IF(AA270&lt;&gt;"",PRODUCT(AB$3:AB270+1)-1,"")</f>
        <v/>
      </c>
      <c r="AD270" s="98" t="str">
        <f ca="1">IF(AA270&lt;&gt;"",POWER((AA270-MAX(AA$2:AA270))/(1+MAX(AA$2:AA270))*100,2),"")</f>
        <v/>
      </c>
    </row>
    <row r="271" spans="20:30" x14ac:dyDescent="0.25">
      <c r="T271" t="str">
        <f t="array" aca="1" ref="T271" ca="1">IF(ROWS($2:271)&lt;=COUNT('Trade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ROWS(U$2:$U271))),"")</f>
        <v/>
      </c>
      <c r="U271" s="88" t="str">
        <f ca="1">IFERROR(INDEX('Trade Journal'!P:P,MATCH(T271,'Trade Journal'!A:A,0)),"")</f>
        <v/>
      </c>
      <c r="V271" s="88" t="str">
        <f ca="1">IFERROR(INDEX('Trade Journal'!Q:Q,MATCH(T271,'Trade Journal'!A:A,0)),"")</f>
        <v/>
      </c>
      <c r="W271" s="88" t="str">
        <f ca="1">IFERROR(INDEX('Trade Journal'!R:R,MATCH(T271,'Trade Journal'!A:A,0)),"")</f>
        <v/>
      </c>
      <c r="X271" s="88" t="str">
        <f t="shared" ca="1" si="4"/>
        <v/>
      </c>
      <c r="Y271" s="88" t="str">
        <f ca="1">IF(X271&lt;&gt;"",SUM(X$2:X271),"")</f>
        <v/>
      </c>
      <c r="Z271" s="96" t="str">
        <f ca="1">IFERROR(INDEX('Trade Journal'!O:O,MATCH(T271,'Trade Journal'!A:A,0)),"")</f>
        <v/>
      </c>
      <c r="AA271" s="96" t="str">
        <f t="array" aca="1" ref="AA271" ca="1">IF(Z271&lt;&gt;"",PRODUCT(Z$2:Z271+1)-1,"")</f>
        <v/>
      </c>
      <c r="AB271" s="96" t="str">
        <f ca="1">IF(AA271&lt;&gt;"",IF(MAX(AA$2:AA271)=AA271,1/(1+AC270)-1,(1+AA271)/(1+AA270)-1),"")</f>
        <v/>
      </c>
      <c r="AC271" s="96" t="str">
        <f t="array" aca="1" ref="AC271" ca="1">IF(AA271&lt;&gt;"",PRODUCT(AB$3:AB271+1)-1,"")</f>
        <v/>
      </c>
      <c r="AD271" s="98" t="str">
        <f ca="1">IF(AA271&lt;&gt;"",POWER((AA271-MAX(AA$2:AA271))/(1+MAX(AA$2:AA271))*100,2),"")</f>
        <v/>
      </c>
    </row>
    <row r="272" spans="20:30" x14ac:dyDescent="0.25">
      <c r="T272" t="str">
        <f t="array" aca="1" ref="T272" ca="1">IF(ROWS($2:272)&lt;=COUNT('Trade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ROWS(U$2:$U272))),"")</f>
        <v/>
      </c>
      <c r="U272" s="88" t="str">
        <f ca="1">IFERROR(INDEX('Trade Journal'!P:P,MATCH(T272,'Trade Journal'!A:A,0)),"")</f>
        <v/>
      </c>
      <c r="V272" s="88" t="str">
        <f ca="1">IFERROR(INDEX('Trade Journal'!Q:Q,MATCH(T272,'Trade Journal'!A:A,0)),"")</f>
        <v/>
      </c>
      <c r="W272" s="88" t="str">
        <f ca="1">IFERROR(INDEX('Trade Journal'!R:R,MATCH(T272,'Trade Journal'!A:A,0)),"")</f>
        <v/>
      </c>
      <c r="X272" s="88" t="str">
        <f t="shared" ref="X272:X335" ca="1" si="5">IF(OR(U272&lt;&gt;"",V272&lt;&gt;"",W272&lt;&gt;""),SUM(U272:W272),"")</f>
        <v/>
      </c>
      <c r="Y272" s="88" t="str">
        <f ca="1">IF(X272&lt;&gt;"",SUM(X$2:X272),"")</f>
        <v/>
      </c>
      <c r="Z272" s="96" t="str">
        <f ca="1">IFERROR(INDEX('Trade Journal'!O:O,MATCH(T272,'Trade Journal'!A:A,0)),"")</f>
        <v/>
      </c>
      <c r="AA272" s="96" t="str">
        <f t="array" aca="1" ref="AA272" ca="1">IF(Z272&lt;&gt;"",PRODUCT(Z$2:Z272+1)-1,"")</f>
        <v/>
      </c>
      <c r="AB272" s="96" t="str">
        <f ca="1">IF(AA272&lt;&gt;"",IF(MAX(AA$2:AA272)=AA272,1/(1+AC271)-1,(1+AA272)/(1+AA271)-1),"")</f>
        <v/>
      </c>
      <c r="AC272" s="96" t="str">
        <f t="array" aca="1" ref="AC272" ca="1">IF(AA272&lt;&gt;"",PRODUCT(AB$3:AB272+1)-1,"")</f>
        <v/>
      </c>
      <c r="AD272" s="98" t="str">
        <f ca="1">IF(AA272&lt;&gt;"",POWER((AA272-MAX(AA$2:AA272))/(1+MAX(AA$2:AA272))*100,2),"")</f>
        <v/>
      </c>
    </row>
    <row r="273" spans="20:30" x14ac:dyDescent="0.25">
      <c r="T273" t="str">
        <f t="array" aca="1" ref="T273" ca="1">IF(ROWS($2:273)&lt;=COUNT('Trade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ROWS(U$2:$U273))),"")</f>
        <v/>
      </c>
      <c r="U273" s="88" t="str">
        <f ca="1">IFERROR(INDEX('Trade Journal'!P:P,MATCH(T273,'Trade Journal'!A:A,0)),"")</f>
        <v/>
      </c>
      <c r="V273" s="88" t="str">
        <f ca="1">IFERROR(INDEX('Trade Journal'!Q:Q,MATCH(T273,'Trade Journal'!A:A,0)),"")</f>
        <v/>
      </c>
      <c r="W273" s="88" t="str">
        <f ca="1">IFERROR(INDEX('Trade Journal'!R:R,MATCH(T273,'Trade Journal'!A:A,0)),"")</f>
        <v/>
      </c>
      <c r="X273" s="88" t="str">
        <f t="shared" ca="1" si="5"/>
        <v/>
      </c>
      <c r="Y273" s="88" t="str">
        <f ca="1">IF(X273&lt;&gt;"",SUM(X$2:X273),"")</f>
        <v/>
      </c>
      <c r="Z273" s="96" t="str">
        <f ca="1">IFERROR(INDEX('Trade Journal'!O:O,MATCH(T273,'Trade Journal'!A:A,0)),"")</f>
        <v/>
      </c>
      <c r="AA273" s="96" t="str">
        <f t="array" aca="1" ref="AA273" ca="1">IF(Z273&lt;&gt;"",PRODUCT(Z$2:Z273+1)-1,"")</f>
        <v/>
      </c>
      <c r="AB273" s="96" t="str">
        <f ca="1">IF(AA273&lt;&gt;"",IF(MAX(AA$2:AA273)=AA273,1/(1+AC272)-1,(1+AA273)/(1+AA272)-1),"")</f>
        <v/>
      </c>
      <c r="AC273" s="96" t="str">
        <f t="array" aca="1" ref="AC273" ca="1">IF(AA273&lt;&gt;"",PRODUCT(AB$3:AB273+1)-1,"")</f>
        <v/>
      </c>
      <c r="AD273" s="98" t="str">
        <f ca="1">IF(AA273&lt;&gt;"",POWER((AA273-MAX(AA$2:AA273))/(1+MAX(AA$2:AA273))*100,2),"")</f>
        <v/>
      </c>
    </row>
    <row r="274" spans="20:30" x14ac:dyDescent="0.25">
      <c r="T274" t="str">
        <f t="array" aca="1" ref="T274" ca="1">IF(ROWS($2:274)&lt;=COUNT('Trade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ROWS(U$2:$U274))),"")</f>
        <v/>
      </c>
      <c r="U274" s="88" t="str">
        <f ca="1">IFERROR(INDEX('Trade Journal'!P:P,MATCH(T274,'Trade Journal'!A:A,0)),"")</f>
        <v/>
      </c>
      <c r="V274" s="88" t="str">
        <f ca="1">IFERROR(INDEX('Trade Journal'!Q:Q,MATCH(T274,'Trade Journal'!A:A,0)),"")</f>
        <v/>
      </c>
      <c r="W274" s="88" t="str">
        <f ca="1">IFERROR(INDEX('Trade Journal'!R:R,MATCH(T274,'Trade Journal'!A:A,0)),"")</f>
        <v/>
      </c>
      <c r="X274" s="88" t="str">
        <f t="shared" ca="1" si="5"/>
        <v/>
      </c>
      <c r="Y274" s="88" t="str">
        <f ca="1">IF(X274&lt;&gt;"",SUM(X$2:X274),"")</f>
        <v/>
      </c>
      <c r="Z274" s="96" t="str">
        <f ca="1">IFERROR(INDEX('Trade Journal'!O:O,MATCH(T274,'Trade Journal'!A:A,0)),"")</f>
        <v/>
      </c>
      <c r="AA274" s="96" t="str">
        <f t="array" aca="1" ref="AA274" ca="1">IF(Z274&lt;&gt;"",PRODUCT(Z$2:Z274+1)-1,"")</f>
        <v/>
      </c>
      <c r="AB274" s="96" t="str">
        <f ca="1">IF(AA274&lt;&gt;"",IF(MAX(AA$2:AA274)=AA274,1/(1+AC273)-1,(1+AA274)/(1+AA273)-1),"")</f>
        <v/>
      </c>
      <c r="AC274" s="96" t="str">
        <f t="array" aca="1" ref="AC274" ca="1">IF(AA274&lt;&gt;"",PRODUCT(AB$3:AB274+1)-1,"")</f>
        <v/>
      </c>
      <c r="AD274" s="98" t="str">
        <f ca="1">IF(AA274&lt;&gt;"",POWER((AA274-MAX(AA$2:AA274))/(1+MAX(AA$2:AA274))*100,2),"")</f>
        <v/>
      </c>
    </row>
    <row r="275" spans="20:30" x14ac:dyDescent="0.25">
      <c r="T275" t="str">
        <f t="array" aca="1" ref="T275" ca="1">IF(ROWS($2:275)&lt;=COUNT('Trade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ROWS(U$2:$U275))),"")</f>
        <v/>
      </c>
      <c r="U275" s="88" t="str">
        <f ca="1">IFERROR(INDEX('Trade Journal'!P:P,MATCH(T275,'Trade Journal'!A:A,0)),"")</f>
        <v/>
      </c>
      <c r="V275" s="88" t="str">
        <f ca="1">IFERROR(INDEX('Trade Journal'!Q:Q,MATCH(T275,'Trade Journal'!A:A,0)),"")</f>
        <v/>
      </c>
      <c r="W275" s="88" t="str">
        <f ca="1">IFERROR(INDEX('Trade Journal'!R:R,MATCH(T275,'Trade Journal'!A:A,0)),"")</f>
        <v/>
      </c>
      <c r="X275" s="88" t="str">
        <f t="shared" ca="1" si="5"/>
        <v/>
      </c>
      <c r="Y275" s="88" t="str">
        <f ca="1">IF(X275&lt;&gt;"",SUM(X$2:X275),"")</f>
        <v/>
      </c>
      <c r="Z275" s="96" t="str">
        <f ca="1">IFERROR(INDEX('Trade Journal'!O:O,MATCH(T275,'Trade Journal'!A:A,0)),"")</f>
        <v/>
      </c>
      <c r="AA275" s="96" t="str">
        <f t="array" aca="1" ref="AA275" ca="1">IF(Z275&lt;&gt;"",PRODUCT(Z$2:Z275+1)-1,"")</f>
        <v/>
      </c>
      <c r="AB275" s="96" t="str">
        <f ca="1">IF(AA275&lt;&gt;"",IF(MAX(AA$2:AA275)=AA275,1/(1+AC274)-1,(1+AA275)/(1+AA274)-1),"")</f>
        <v/>
      </c>
      <c r="AC275" s="96" t="str">
        <f t="array" aca="1" ref="AC275" ca="1">IF(AA275&lt;&gt;"",PRODUCT(AB$3:AB275+1)-1,"")</f>
        <v/>
      </c>
      <c r="AD275" s="98" t="str">
        <f ca="1">IF(AA275&lt;&gt;"",POWER((AA275-MAX(AA$2:AA275))/(1+MAX(AA$2:AA275))*100,2),"")</f>
        <v/>
      </c>
    </row>
    <row r="276" spans="20:30" x14ac:dyDescent="0.25">
      <c r="T276" t="str">
        <f t="array" aca="1" ref="T276" ca="1">IF(ROWS($2:276)&lt;=COUNT('Trade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ROWS(U$2:$U276))),"")</f>
        <v/>
      </c>
      <c r="U276" s="88" t="str">
        <f ca="1">IFERROR(INDEX('Trade Journal'!P:P,MATCH(T276,'Trade Journal'!A:A,0)),"")</f>
        <v/>
      </c>
      <c r="V276" s="88" t="str">
        <f ca="1">IFERROR(INDEX('Trade Journal'!Q:Q,MATCH(T276,'Trade Journal'!A:A,0)),"")</f>
        <v/>
      </c>
      <c r="W276" s="88" t="str">
        <f ca="1">IFERROR(INDEX('Trade Journal'!R:R,MATCH(T276,'Trade Journal'!A:A,0)),"")</f>
        <v/>
      </c>
      <c r="X276" s="88" t="str">
        <f t="shared" ca="1" si="5"/>
        <v/>
      </c>
      <c r="Y276" s="88" t="str">
        <f ca="1">IF(X276&lt;&gt;"",SUM(X$2:X276),"")</f>
        <v/>
      </c>
      <c r="Z276" s="96" t="str">
        <f ca="1">IFERROR(INDEX('Trade Journal'!O:O,MATCH(T276,'Trade Journal'!A:A,0)),"")</f>
        <v/>
      </c>
      <c r="AA276" s="96" t="str">
        <f t="array" aca="1" ref="AA276" ca="1">IF(Z276&lt;&gt;"",PRODUCT(Z$2:Z276+1)-1,"")</f>
        <v/>
      </c>
      <c r="AB276" s="96" t="str">
        <f ca="1">IF(AA276&lt;&gt;"",IF(MAX(AA$2:AA276)=AA276,1/(1+AC275)-1,(1+AA276)/(1+AA275)-1),"")</f>
        <v/>
      </c>
      <c r="AC276" s="96" t="str">
        <f t="array" aca="1" ref="AC276" ca="1">IF(AA276&lt;&gt;"",PRODUCT(AB$3:AB276+1)-1,"")</f>
        <v/>
      </c>
      <c r="AD276" s="98" t="str">
        <f ca="1">IF(AA276&lt;&gt;"",POWER((AA276-MAX(AA$2:AA276))/(1+MAX(AA$2:AA276))*100,2),"")</f>
        <v/>
      </c>
    </row>
    <row r="277" spans="20:30" x14ac:dyDescent="0.25">
      <c r="T277" t="str">
        <f t="array" aca="1" ref="T277" ca="1">IF(ROWS($2:277)&lt;=COUNT('Trade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ROWS(U$2:$U277))),"")</f>
        <v/>
      </c>
      <c r="U277" s="88" t="str">
        <f ca="1">IFERROR(INDEX('Trade Journal'!P:P,MATCH(T277,'Trade Journal'!A:A,0)),"")</f>
        <v/>
      </c>
      <c r="V277" s="88" t="str">
        <f ca="1">IFERROR(INDEX('Trade Journal'!Q:Q,MATCH(T277,'Trade Journal'!A:A,0)),"")</f>
        <v/>
      </c>
      <c r="W277" s="88" t="str">
        <f ca="1">IFERROR(INDEX('Trade Journal'!R:R,MATCH(T277,'Trade Journal'!A:A,0)),"")</f>
        <v/>
      </c>
      <c r="X277" s="88" t="str">
        <f t="shared" ca="1" si="5"/>
        <v/>
      </c>
      <c r="Y277" s="88" t="str">
        <f ca="1">IF(X277&lt;&gt;"",SUM(X$2:X277),"")</f>
        <v/>
      </c>
      <c r="Z277" s="96" t="str">
        <f ca="1">IFERROR(INDEX('Trade Journal'!O:O,MATCH(T277,'Trade Journal'!A:A,0)),"")</f>
        <v/>
      </c>
      <c r="AA277" s="96" t="str">
        <f t="array" aca="1" ref="AA277" ca="1">IF(Z277&lt;&gt;"",PRODUCT(Z$2:Z277+1)-1,"")</f>
        <v/>
      </c>
      <c r="AB277" s="96" t="str">
        <f ca="1">IF(AA277&lt;&gt;"",IF(MAX(AA$2:AA277)=AA277,1/(1+AC276)-1,(1+AA277)/(1+AA276)-1),"")</f>
        <v/>
      </c>
      <c r="AC277" s="96" t="str">
        <f t="array" aca="1" ref="AC277" ca="1">IF(AA277&lt;&gt;"",PRODUCT(AB$3:AB277+1)-1,"")</f>
        <v/>
      </c>
      <c r="AD277" s="98" t="str">
        <f ca="1">IF(AA277&lt;&gt;"",POWER((AA277-MAX(AA$2:AA277))/(1+MAX(AA$2:AA277))*100,2),"")</f>
        <v/>
      </c>
    </row>
    <row r="278" spans="20:30" x14ac:dyDescent="0.25">
      <c r="T278" t="str">
        <f t="array" aca="1" ref="T278" ca="1">IF(ROWS($2:278)&lt;=COUNT('Trade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ROWS(U$2:$U278))),"")</f>
        <v/>
      </c>
      <c r="U278" s="88" t="str">
        <f ca="1">IFERROR(INDEX('Trade Journal'!P:P,MATCH(T278,'Trade Journal'!A:A,0)),"")</f>
        <v/>
      </c>
      <c r="V278" s="88" t="str">
        <f ca="1">IFERROR(INDEX('Trade Journal'!Q:Q,MATCH(T278,'Trade Journal'!A:A,0)),"")</f>
        <v/>
      </c>
      <c r="W278" s="88" t="str">
        <f ca="1">IFERROR(INDEX('Trade Journal'!R:R,MATCH(T278,'Trade Journal'!A:A,0)),"")</f>
        <v/>
      </c>
      <c r="X278" s="88" t="str">
        <f t="shared" ca="1" si="5"/>
        <v/>
      </c>
      <c r="Y278" s="88" t="str">
        <f ca="1">IF(X278&lt;&gt;"",SUM(X$2:X278),"")</f>
        <v/>
      </c>
      <c r="Z278" s="96" t="str">
        <f ca="1">IFERROR(INDEX('Trade Journal'!O:O,MATCH(T278,'Trade Journal'!A:A,0)),"")</f>
        <v/>
      </c>
      <c r="AA278" s="96" t="str">
        <f t="array" aca="1" ref="AA278" ca="1">IF(Z278&lt;&gt;"",PRODUCT(Z$2:Z278+1)-1,"")</f>
        <v/>
      </c>
      <c r="AB278" s="96" t="str">
        <f ca="1">IF(AA278&lt;&gt;"",IF(MAX(AA$2:AA278)=AA278,1/(1+AC277)-1,(1+AA278)/(1+AA277)-1),"")</f>
        <v/>
      </c>
      <c r="AC278" s="96" t="str">
        <f t="array" aca="1" ref="AC278" ca="1">IF(AA278&lt;&gt;"",PRODUCT(AB$3:AB278+1)-1,"")</f>
        <v/>
      </c>
      <c r="AD278" s="98" t="str">
        <f ca="1">IF(AA278&lt;&gt;"",POWER((AA278-MAX(AA$2:AA278))/(1+MAX(AA$2:AA278))*100,2),"")</f>
        <v/>
      </c>
    </row>
    <row r="279" spans="20:30" x14ac:dyDescent="0.25">
      <c r="T279" t="str">
        <f t="array" aca="1" ref="T279" ca="1">IF(ROWS($2:279)&lt;=COUNT('Trade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ROWS(U$2:$U279))),"")</f>
        <v/>
      </c>
      <c r="U279" s="88" t="str">
        <f ca="1">IFERROR(INDEX('Trade Journal'!P:P,MATCH(T279,'Trade Journal'!A:A,0)),"")</f>
        <v/>
      </c>
      <c r="V279" s="88" t="str">
        <f ca="1">IFERROR(INDEX('Trade Journal'!Q:Q,MATCH(T279,'Trade Journal'!A:A,0)),"")</f>
        <v/>
      </c>
      <c r="W279" s="88" t="str">
        <f ca="1">IFERROR(INDEX('Trade Journal'!R:R,MATCH(T279,'Trade Journal'!A:A,0)),"")</f>
        <v/>
      </c>
      <c r="X279" s="88" t="str">
        <f t="shared" ca="1" si="5"/>
        <v/>
      </c>
      <c r="Y279" s="88" t="str">
        <f ca="1">IF(X279&lt;&gt;"",SUM(X$2:X279),"")</f>
        <v/>
      </c>
      <c r="Z279" s="96" t="str">
        <f ca="1">IFERROR(INDEX('Trade Journal'!O:O,MATCH(T279,'Trade Journal'!A:A,0)),"")</f>
        <v/>
      </c>
      <c r="AA279" s="96" t="str">
        <f t="array" aca="1" ref="AA279" ca="1">IF(Z279&lt;&gt;"",PRODUCT(Z$2:Z279+1)-1,"")</f>
        <v/>
      </c>
      <c r="AB279" s="96" t="str">
        <f ca="1">IF(AA279&lt;&gt;"",IF(MAX(AA$2:AA279)=AA279,1/(1+AC278)-1,(1+AA279)/(1+AA278)-1),"")</f>
        <v/>
      </c>
      <c r="AC279" s="96" t="str">
        <f t="array" aca="1" ref="AC279" ca="1">IF(AA279&lt;&gt;"",PRODUCT(AB$3:AB279+1)-1,"")</f>
        <v/>
      </c>
      <c r="AD279" s="98" t="str">
        <f ca="1">IF(AA279&lt;&gt;"",POWER((AA279-MAX(AA$2:AA279))/(1+MAX(AA$2:AA279))*100,2),"")</f>
        <v/>
      </c>
    </row>
    <row r="280" spans="20:30" x14ac:dyDescent="0.25">
      <c r="T280" t="str">
        <f t="array" aca="1" ref="T280" ca="1">IF(ROWS($2:280)&lt;=COUNT('Trade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ROWS(U$2:$U280))),"")</f>
        <v/>
      </c>
      <c r="U280" s="88" t="str">
        <f ca="1">IFERROR(INDEX('Trade Journal'!P:P,MATCH(T280,'Trade Journal'!A:A,0)),"")</f>
        <v/>
      </c>
      <c r="V280" s="88" t="str">
        <f ca="1">IFERROR(INDEX('Trade Journal'!Q:Q,MATCH(T280,'Trade Journal'!A:A,0)),"")</f>
        <v/>
      </c>
      <c r="W280" s="88" t="str">
        <f ca="1">IFERROR(INDEX('Trade Journal'!R:R,MATCH(T280,'Trade Journal'!A:A,0)),"")</f>
        <v/>
      </c>
      <c r="X280" s="88" t="str">
        <f t="shared" ca="1" si="5"/>
        <v/>
      </c>
      <c r="Y280" s="88" t="str">
        <f ca="1">IF(X280&lt;&gt;"",SUM(X$2:X280),"")</f>
        <v/>
      </c>
      <c r="Z280" s="96" t="str">
        <f ca="1">IFERROR(INDEX('Trade Journal'!O:O,MATCH(T280,'Trade Journal'!A:A,0)),"")</f>
        <v/>
      </c>
      <c r="AA280" s="96" t="str">
        <f t="array" aca="1" ref="AA280" ca="1">IF(Z280&lt;&gt;"",PRODUCT(Z$2:Z280+1)-1,"")</f>
        <v/>
      </c>
      <c r="AB280" s="96" t="str">
        <f ca="1">IF(AA280&lt;&gt;"",IF(MAX(AA$2:AA280)=AA280,1/(1+AC279)-1,(1+AA280)/(1+AA279)-1),"")</f>
        <v/>
      </c>
      <c r="AC280" s="96" t="str">
        <f t="array" aca="1" ref="AC280" ca="1">IF(AA280&lt;&gt;"",PRODUCT(AB$3:AB280+1)-1,"")</f>
        <v/>
      </c>
      <c r="AD280" s="98" t="str">
        <f ca="1">IF(AA280&lt;&gt;"",POWER((AA280-MAX(AA$2:AA280))/(1+MAX(AA$2:AA280))*100,2),"")</f>
        <v/>
      </c>
    </row>
    <row r="281" spans="20:30" x14ac:dyDescent="0.25">
      <c r="T281" t="str">
        <f t="array" aca="1" ref="T281" ca="1">IF(ROWS($2:281)&lt;=COUNT('Trade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ROWS(U$2:$U281))),"")</f>
        <v/>
      </c>
      <c r="U281" s="88" t="str">
        <f ca="1">IFERROR(INDEX('Trade Journal'!P:P,MATCH(T281,'Trade Journal'!A:A,0)),"")</f>
        <v/>
      </c>
      <c r="V281" s="88" t="str">
        <f ca="1">IFERROR(INDEX('Trade Journal'!Q:Q,MATCH(T281,'Trade Journal'!A:A,0)),"")</f>
        <v/>
      </c>
      <c r="W281" s="88" t="str">
        <f ca="1">IFERROR(INDEX('Trade Journal'!R:R,MATCH(T281,'Trade Journal'!A:A,0)),"")</f>
        <v/>
      </c>
      <c r="X281" s="88" t="str">
        <f t="shared" ca="1" si="5"/>
        <v/>
      </c>
      <c r="Y281" s="88" t="str">
        <f ca="1">IF(X281&lt;&gt;"",SUM(X$2:X281),"")</f>
        <v/>
      </c>
      <c r="Z281" s="96" t="str">
        <f ca="1">IFERROR(INDEX('Trade Journal'!O:O,MATCH(T281,'Trade Journal'!A:A,0)),"")</f>
        <v/>
      </c>
      <c r="AA281" s="96" t="str">
        <f t="array" aca="1" ref="AA281" ca="1">IF(Z281&lt;&gt;"",PRODUCT(Z$2:Z281+1)-1,"")</f>
        <v/>
      </c>
      <c r="AB281" s="96" t="str">
        <f ca="1">IF(AA281&lt;&gt;"",IF(MAX(AA$2:AA281)=AA281,1/(1+AC280)-1,(1+AA281)/(1+AA280)-1),"")</f>
        <v/>
      </c>
      <c r="AC281" s="96" t="str">
        <f t="array" aca="1" ref="AC281" ca="1">IF(AA281&lt;&gt;"",PRODUCT(AB$3:AB281+1)-1,"")</f>
        <v/>
      </c>
      <c r="AD281" s="98" t="str">
        <f ca="1">IF(AA281&lt;&gt;"",POWER((AA281-MAX(AA$2:AA281))/(1+MAX(AA$2:AA281))*100,2),"")</f>
        <v/>
      </c>
    </row>
    <row r="282" spans="20:30" x14ac:dyDescent="0.25">
      <c r="T282" t="str">
        <f t="array" aca="1" ref="T282" ca="1">IF(ROWS($2:282)&lt;=COUNT('Trade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ROWS(U$2:$U282))),"")</f>
        <v/>
      </c>
      <c r="U282" s="88" t="str">
        <f ca="1">IFERROR(INDEX('Trade Journal'!P:P,MATCH(T282,'Trade Journal'!A:A,0)),"")</f>
        <v/>
      </c>
      <c r="V282" s="88" t="str">
        <f ca="1">IFERROR(INDEX('Trade Journal'!Q:Q,MATCH(T282,'Trade Journal'!A:A,0)),"")</f>
        <v/>
      </c>
      <c r="W282" s="88" t="str">
        <f ca="1">IFERROR(INDEX('Trade Journal'!R:R,MATCH(T282,'Trade Journal'!A:A,0)),"")</f>
        <v/>
      </c>
      <c r="X282" s="88" t="str">
        <f t="shared" ca="1" si="5"/>
        <v/>
      </c>
      <c r="Y282" s="88" t="str">
        <f ca="1">IF(X282&lt;&gt;"",SUM(X$2:X282),"")</f>
        <v/>
      </c>
      <c r="Z282" s="96" t="str">
        <f ca="1">IFERROR(INDEX('Trade Journal'!O:O,MATCH(T282,'Trade Journal'!A:A,0)),"")</f>
        <v/>
      </c>
      <c r="AA282" s="96" t="str">
        <f t="array" aca="1" ref="AA282" ca="1">IF(Z282&lt;&gt;"",PRODUCT(Z$2:Z282+1)-1,"")</f>
        <v/>
      </c>
      <c r="AB282" s="96" t="str">
        <f ca="1">IF(AA282&lt;&gt;"",IF(MAX(AA$2:AA282)=AA282,1/(1+AC281)-1,(1+AA282)/(1+AA281)-1),"")</f>
        <v/>
      </c>
      <c r="AC282" s="96" t="str">
        <f t="array" aca="1" ref="AC282" ca="1">IF(AA282&lt;&gt;"",PRODUCT(AB$3:AB282+1)-1,"")</f>
        <v/>
      </c>
      <c r="AD282" s="98" t="str">
        <f ca="1">IF(AA282&lt;&gt;"",POWER((AA282-MAX(AA$2:AA282))/(1+MAX(AA$2:AA282))*100,2),"")</f>
        <v/>
      </c>
    </row>
    <row r="283" spans="20:30" x14ac:dyDescent="0.25">
      <c r="T283" t="str">
        <f t="array" aca="1" ref="T283" ca="1">IF(ROWS($2:283)&lt;=COUNT('Trade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ROWS(U$2:$U283))),"")</f>
        <v/>
      </c>
      <c r="U283" s="88" t="str">
        <f ca="1">IFERROR(INDEX('Trade Journal'!P:P,MATCH(T283,'Trade Journal'!A:A,0)),"")</f>
        <v/>
      </c>
      <c r="V283" s="88" t="str">
        <f ca="1">IFERROR(INDEX('Trade Journal'!Q:Q,MATCH(T283,'Trade Journal'!A:A,0)),"")</f>
        <v/>
      </c>
      <c r="W283" s="88" t="str">
        <f ca="1">IFERROR(INDEX('Trade Journal'!R:R,MATCH(T283,'Trade Journal'!A:A,0)),"")</f>
        <v/>
      </c>
      <c r="X283" s="88" t="str">
        <f t="shared" ca="1" si="5"/>
        <v/>
      </c>
      <c r="Y283" s="88" t="str">
        <f ca="1">IF(X283&lt;&gt;"",SUM(X$2:X283),"")</f>
        <v/>
      </c>
      <c r="Z283" s="96" t="str">
        <f ca="1">IFERROR(INDEX('Trade Journal'!O:O,MATCH(T283,'Trade Journal'!A:A,0)),"")</f>
        <v/>
      </c>
      <c r="AA283" s="96" t="str">
        <f t="array" aca="1" ref="AA283" ca="1">IF(Z283&lt;&gt;"",PRODUCT(Z$2:Z283+1)-1,"")</f>
        <v/>
      </c>
      <c r="AB283" s="96" t="str">
        <f ca="1">IF(AA283&lt;&gt;"",IF(MAX(AA$2:AA283)=AA283,1/(1+AC282)-1,(1+AA283)/(1+AA282)-1),"")</f>
        <v/>
      </c>
      <c r="AC283" s="96" t="str">
        <f t="array" aca="1" ref="AC283" ca="1">IF(AA283&lt;&gt;"",PRODUCT(AB$3:AB283+1)-1,"")</f>
        <v/>
      </c>
      <c r="AD283" s="98" t="str">
        <f ca="1">IF(AA283&lt;&gt;"",POWER((AA283-MAX(AA$2:AA283))/(1+MAX(AA$2:AA283))*100,2),"")</f>
        <v/>
      </c>
    </row>
    <row r="284" spans="20:30" x14ac:dyDescent="0.25">
      <c r="T284" t="str">
        <f t="array" aca="1" ref="T284" ca="1">IF(ROWS($2:284)&lt;=COUNT('Trade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ROWS(U$2:$U284))),"")</f>
        <v/>
      </c>
      <c r="U284" s="88" t="str">
        <f ca="1">IFERROR(INDEX('Trade Journal'!P:P,MATCH(T284,'Trade Journal'!A:A,0)),"")</f>
        <v/>
      </c>
      <c r="V284" s="88" t="str">
        <f ca="1">IFERROR(INDEX('Trade Journal'!Q:Q,MATCH(T284,'Trade Journal'!A:A,0)),"")</f>
        <v/>
      </c>
      <c r="W284" s="88" t="str">
        <f ca="1">IFERROR(INDEX('Trade Journal'!R:R,MATCH(T284,'Trade Journal'!A:A,0)),"")</f>
        <v/>
      </c>
      <c r="X284" s="88" t="str">
        <f t="shared" ca="1" si="5"/>
        <v/>
      </c>
      <c r="Y284" s="88" t="str">
        <f ca="1">IF(X284&lt;&gt;"",SUM(X$2:X284),"")</f>
        <v/>
      </c>
      <c r="Z284" s="96" t="str">
        <f ca="1">IFERROR(INDEX('Trade Journal'!O:O,MATCH(T284,'Trade Journal'!A:A,0)),"")</f>
        <v/>
      </c>
      <c r="AA284" s="96" t="str">
        <f t="array" aca="1" ref="AA284" ca="1">IF(Z284&lt;&gt;"",PRODUCT(Z$2:Z284+1)-1,"")</f>
        <v/>
      </c>
      <c r="AB284" s="96" t="str">
        <f ca="1">IF(AA284&lt;&gt;"",IF(MAX(AA$2:AA284)=AA284,1/(1+AC283)-1,(1+AA284)/(1+AA283)-1),"")</f>
        <v/>
      </c>
      <c r="AC284" s="96" t="str">
        <f t="array" aca="1" ref="AC284" ca="1">IF(AA284&lt;&gt;"",PRODUCT(AB$3:AB284+1)-1,"")</f>
        <v/>
      </c>
      <c r="AD284" s="98" t="str">
        <f ca="1">IF(AA284&lt;&gt;"",POWER((AA284-MAX(AA$2:AA284))/(1+MAX(AA$2:AA284))*100,2),"")</f>
        <v/>
      </c>
    </row>
    <row r="285" spans="20:30" x14ac:dyDescent="0.25">
      <c r="T285" t="str">
        <f t="array" aca="1" ref="T285" ca="1">IF(ROWS($2:285)&lt;=COUNT('Trade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ROWS(U$2:$U285))),"")</f>
        <v/>
      </c>
      <c r="U285" s="88" t="str">
        <f ca="1">IFERROR(INDEX('Trade Journal'!P:P,MATCH(T285,'Trade Journal'!A:A,0)),"")</f>
        <v/>
      </c>
      <c r="V285" s="88" t="str">
        <f ca="1">IFERROR(INDEX('Trade Journal'!Q:Q,MATCH(T285,'Trade Journal'!A:A,0)),"")</f>
        <v/>
      </c>
      <c r="W285" s="88" t="str">
        <f ca="1">IFERROR(INDEX('Trade Journal'!R:R,MATCH(T285,'Trade Journal'!A:A,0)),"")</f>
        <v/>
      </c>
      <c r="X285" s="88" t="str">
        <f t="shared" ca="1" si="5"/>
        <v/>
      </c>
      <c r="Y285" s="88" t="str">
        <f ca="1">IF(X285&lt;&gt;"",SUM(X$2:X285),"")</f>
        <v/>
      </c>
      <c r="Z285" s="96" t="str">
        <f ca="1">IFERROR(INDEX('Trade Journal'!O:O,MATCH(T285,'Trade Journal'!A:A,0)),"")</f>
        <v/>
      </c>
      <c r="AA285" s="96" t="str">
        <f t="array" aca="1" ref="AA285" ca="1">IF(Z285&lt;&gt;"",PRODUCT(Z$2:Z285+1)-1,"")</f>
        <v/>
      </c>
      <c r="AB285" s="96" t="str">
        <f ca="1">IF(AA285&lt;&gt;"",IF(MAX(AA$2:AA285)=AA285,1/(1+AC284)-1,(1+AA285)/(1+AA284)-1),"")</f>
        <v/>
      </c>
      <c r="AC285" s="96" t="str">
        <f t="array" aca="1" ref="AC285" ca="1">IF(AA285&lt;&gt;"",PRODUCT(AB$3:AB285+1)-1,"")</f>
        <v/>
      </c>
      <c r="AD285" s="98" t="str">
        <f ca="1">IF(AA285&lt;&gt;"",POWER((AA285-MAX(AA$2:AA285))/(1+MAX(AA$2:AA285))*100,2),"")</f>
        <v/>
      </c>
    </row>
    <row r="286" spans="20:30" x14ac:dyDescent="0.25">
      <c r="T286" t="str">
        <f t="array" aca="1" ref="T286" ca="1">IF(ROWS($2:286)&lt;=COUNT('Trade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ROWS(U$2:$U286))),"")</f>
        <v/>
      </c>
      <c r="U286" s="88" t="str">
        <f ca="1">IFERROR(INDEX('Trade Journal'!P:P,MATCH(T286,'Trade Journal'!A:A,0)),"")</f>
        <v/>
      </c>
      <c r="V286" s="88" t="str">
        <f ca="1">IFERROR(INDEX('Trade Journal'!Q:Q,MATCH(T286,'Trade Journal'!A:A,0)),"")</f>
        <v/>
      </c>
      <c r="W286" s="88" t="str">
        <f ca="1">IFERROR(INDEX('Trade Journal'!R:R,MATCH(T286,'Trade Journal'!A:A,0)),"")</f>
        <v/>
      </c>
      <c r="X286" s="88" t="str">
        <f t="shared" ca="1" si="5"/>
        <v/>
      </c>
      <c r="Y286" s="88" t="str">
        <f ca="1">IF(X286&lt;&gt;"",SUM(X$2:X286),"")</f>
        <v/>
      </c>
      <c r="Z286" s="96" t="str">
        <f ca="1">IFERROR(INDEX('Trade Journal'!O:O,MATCH(T286,'Trade Journal'!A:A,0)),"")</f>
        <v/>
      </c>
      <c r="AA286" s="96" t="str">
        <f t="array" aca="1" ref="AA286" ca="1">IF(Z286&lt;&gt;"",PRODUCT(Z$2:Z286+1)-1,"")</f>
        <v/>
      </c>
      <c r="AB286" s="96" t="str">
        <f ca="1">IF(AA286&lt;&gt;"",IF(MAX(AA$2:AA286)=AA286,1/(1+AC285)-1,(1+AA286)/(1+AA285)-1),"")</f>
        <v/>
      </c>
      <c r="AC286" s="96" t="str">
        <f t="array" aca="1" ref="AC286" ca="1">IF(AA286&lt;&gt;"",PRODUCT(AB$3:AB286+1)-1,"")</f>
        <v/>
      </c>
      <c r="AD286" s="98" t="str">
        <f ca="1">IF(AA286&lt;&gt;"",POWER((AA286-MAX(AA$2:AA286))/(1+MAX(AA$2:AA286))*100,2),"")</f>
        <v/>
      </c>
    </row>
    <row r="287" spans="20:30" x14ac:dyDescent="0.25">
      <c r="T287" t="str">
        <f t="array" aca="1" ref="T287" ca="1">IF(ROWS($2:287)&lt;=COUNT('Trade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ROWS(U$2:$U287))),"")</f>
        <v/>
      </c>
      <c r="U287" s="88" t="str">
        <f ca="1">IFERROR(INDEX('Trade Journal'!P:P,MATCH(T287,'Trade Journal'!A:A,0)),"")</f>
        <v/>
      </c>
      <c r="V287" s="88" t="str">
        <f ca="1">IFERROR(INDEX('Trade Journal'!Q:Q,MATCH(T287,'Trade Journal'!A:A,0)),"")</f>
        <v/>
      </c>
      <c r="W287" s="88" t="str">
        <f ca="1">IFERROR(INDEX('Trade Journal'!R:R,MATCH(T287,'Trade Journal'!A:A,0)),"")</f>
        <v/>
      </c>
      <c r="X287" s="88" t="str">
        <f t="shared" ca="1" si="5"/>
        <v/>
      </c>
      <c r="Y287" s="88" t="str">
        <f ca="1">IF(X287&lt;&gt;"",SUM(X$2:X287),"")</f>
        <v/>
      </c>
      <c r="Z287" s="96" t="str">
        <f ca="1">IFERROR(INDEX('Trade Journal'!O:O,MATCH(T287,'Trade Journal'!A:A,0)),"")</f>
        <v/>
      </c>
      <c r="AA287" s="96" t="str">
        <f t="array" aca="1" ref="AA287" ca="1">IF(Z287&lt;&gt;"",PRODUCT(Z$2:Z287+1)-1,"")</f>
        <v/>
      </c>
      <c r="AB287" s="96" t="str">
        <f ca="1">IF(AA287&lt;&gt;"",IF(MAX(AA$2:AA287)=AA287,1/(1+AC286)-1,(1+AA287)/(1+AA286)-1),"")</f>
        <v/>
      </c>
      <c r="AC287" s="96" t="str">
        <f t="array" aca="1" ref="AC287" ca="1">IF(AA287&lt;&gt;"",PRODUCT(AB$3:AB287+1)-1,"")</f>
        <v/>
      </c>
      <c r="AD287" s="98" t="str">
        <f ca="1">IF(AA287&lt;&gt;"",POWER((AA287-MAX(AA$2:AA287))/(1+MAX(AA$2:AA287))*100,2),"")</f>
        <v/>
      </c>
    </row>
    <row r="288" spans="20:30" x14ac:dyDescent="0.25">
      <c r="T288" t="str">
        <f t="array" aca="1" ref="T288" ca="1">IF(ROWS($2:288)&lt;=COUNT('Trade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ROWS(U$2:$U288))),"")</f>
        <v/>
      </c>
      <c r="U288" s="88" t="str">
        <f ca="1">IFERROR(INDEX('Trade Journal'!P:P,MATCH(T288,'Trade Journal'!A:A,0)),"")</f>
        <v/>
      </c>
      <c r="V288" s="88" t="str">
        <f ca="1">IFERROR(INDEX('Trade Journal'!Q:Q,MATCH(T288,'Trade Journal'!A:A,0)),"")</f>
        <v/>
      </c>
      <c r="W288" s="88" t="str">
        <f ca="1">IFERROR(INDEX('Trade Journal'!R:R,MATCH(T288,'Trade Journal'!A:A,0)),"")</f>
        <v/>
      </c>
      <c r="X288" s="88" t="str">
        <f t="shared" ca="1" si="5"/>
        <v/>
      </c>
      <c r="Y288" s="88" t="str">
        <f ca="1">IF(X288&lt;&gt;"",SUM(X$2:X288),"")</f>
        <v/>
      </c>
      <c r="Z288" s="96" t="str">
        <f ca="1">IFERROR(INDEX('Trade Journal'!O:O,MATCH(T288,'Trade Journal'!A:A,0)),"")</f>
        <v/>
      </c>
      <c r="AA288" s="96" t="str">
        <f t="array" aca="1" ref="AA288" ca="1">IF(Z288&lt;&gt;"",PRODUCT(Z$2:Z288+1)-1,"")</f>
        <v/>
      </c>
      <c r="AB288" s="96" t="str">
        <f ca="1">IF(AA288&lt;&gt;"",IF(MAX(AA$2:AA288)=AA288,1/(1+AC287)-1,(1+AA288)/(1+AA287)-1),"")</f>
        <v/>
      </c>
      <c r="AC288" s="96" t="str">
        <f t="array" aca="1" ref="AC288" ca="1">IF(AA288&lt;&gt;"",PRODUCT(AB$3:AB288+1)-1,"")</f>
        <v/>
      </c>
      <c r="AD288" s="98" t="str">
        <f ca="1">IF(AA288&lt;&gt;"",POWER((AA288-MAX(AA$2:AA288))/(1+MAX(AA$2:AA288))*100,2),"")</f>
        <v/>
      </c>
    </row>
    <row r="289" spans="20:30" x14ac:dyDescent="0.25">
      <c r="T289" t="str">
        <f t="array" aca="1" ref="T289" ca="1">IF(ROWS($2:289)&lt;=COUNT('Trade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ROWS(U$2:$U289))),"")</f>
        <v/>
      </c>
      <c r="U289" s="88" t="str">
        <f ca="1">IFERROR(INDEX('Trade Journal'!P:P,MATCH(T289,'Trade Journal'!A:A,0)),"")</f>
        <v/>
      </c>
      <c r="V289" s="88" t="str">
        <f ca="1">IFERROR(INDEX('Trade Journal'!Q:Q,MATCH(T289,'Trade Journal'!A:A,0)),"")</f>
        <v/>
      </c>
      <c r="W289" s="88" t="str">
        <f ca="1">IFERROR(INDEX('Trade Journal'!R:R,MATCH(T289,'Trade Journal'!A:A,0)),"")</f>
        <v/>
      </c>
      <c r="X289" s="88" t="str">
        <f t="shared" ca="1" si="5"/>
        <v/>
      </c>
      <c r="Y289" s="88" t="str">
        <f ca="1">IF(X289&lt;&gt;"",SUM(X$2:X289),"")</f>
        <v/>
      </c>
      <c r="Z289" s="96" t="str">
        <f ca="1">IFERROR(INDEX('Trade Journal'!O:O,MATCH(T289,'Trade Journal'!A:A,0)),"")</f>
        <v/>
      </c>
      <c r="AA289" s="96" t="str">
        <f t="array" aca="1" ref="AA289" ca="1">IF(Z289&lt;&gt;"",PRODUCT(Z$2:Z289+1)-1,"")</f>
        <v/>
      </c>
      <c r="AB289" s="96" t="str">
        <f ca="1">IF(AA289&lt;&gt;"",IF(MAX(AA$2:AA289)=AA289,1/(1+AC288)-1,(1+AA289)/(1+AA288)-1),"")</f>
        <v/>
      </c>
      <c r="AC289" s="96" t="str">
        <f t="array" aca="1" ref="AC289" ca="1">IF(AA289&lt;&gt;"",PRODUCT(AB$3:AB289+1)-1,"")</f>
        <v/>
      </c>
      <c r="AD289" s="98" t="str">
        <f ca="1">IF(AA289&lt;&gt;"",POWER((AA289-MAX(AA$2:AA289))/(1+MAX(AA$2:AA289))*100,2),"")</f>
        <v/>
      </c>
    </row>
    <row r="290" spans="20:30" x14ac:dyDescent="0.25">
      <c r="T290" t="str">
        <f t="array" aca="1" ref="T290" ca="1">IF(ROWS($2:290)&lt;=COUNT('Trade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ROWS(U$2:$U290))),"")</f>
        <v/>
      </c>
      <c r="U290" s="88" t="str">
        <f ca="1">IFERROR(INDEX('Trade Journal'!P:P,MATCH(T290,'Trade Journal'!A:A,0)),"")</f>
        <v/>
      </c>
      <c r="V290" s="88" t="str">
        <f ca="1">IFERROR(INDEX('Trade Journal'!Q:Q,MATCH(T290,'Trade Journal'!A:A,0)),"")</f>
        <v/>
      </c>
      <c r="W290" s="88" t="str">
        <f ca="1">IFERROR(INDEX('Trade Journal'!R:R,MATCH(T290,'Trade Journal'!A:A,0)),"")</f>
        <v/>
      </c>
      <c r="X290" s="88" t="str">
        <f t="shared" ca="1" si="5"/>
        <v/>
      </c>
      <c r="Y290" s="88" t="str">
        <f ca="1">IF(X290&lt;&gt;"",SUM(X$2:X290),"")</f>
        <v/>
      </c>
      <c r="Z290" s="96" t="str">
        <f ca="1">IFERROR(INDEX('Trade Journal'!O:O,MATCH(T290,'Trade Journal'!A:A,0)),"")</f>
        <v/>
      </c>
      <c r="AA290" s="96" t="str">
        <f t="array" aca="1" ref="AA290" ca="1">IF(Z290&lt;&gt;"",PRODUCT(Z$2:Z290+1)-1,"")</f>
        <v/>
      </c>
      <c r="AB290" s="96" t="str">
        <f ca="1">IF(AA290&lt;&gt;"",IF(MAX(AA$2:AA290)=AA290,1/(1+AC289)-1,(1+AA290)/(1+AA289)-1),"")</f>
        <v/>
      </c>
      <c r="AC290" s="96" t="str">
        <f t="array" aca="1" ref="AC290" ca="1">IF(AA290&lt;&gt;"",PRODUCT(AB$3:AB290+1)-1,"")</f>
        <v/>
      </c>
      <c r="AD290" s="98" t="str">
        <f ca="1">IF(AA290&lt;&gt;"",POWER((AA290-MAX(AA$2:AA290))/(1+MAX(AA$2:AA290))*100,2),"")</f>
        <v/>
      </c>
    </row>
    <row r="291" spans="20:30" x14ac:dyDescent="0.25">
      <c r="T291" t="str">
        <f t="array" aca="1" ref="T291" ca="1">IF(ROWS($2:291)&lt;=COUNT('Trade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ROWS(U$2:$U291))),"")</f>
        <v/>
      </c>
      <c r="U291" s="88" t="str">
        <f ca="1">IFERROR(INDEX('Trade Journal'!P:P,MATCH(T291,'Trade Journal'!A:A,0)),"")</f>
        <v/>
      </c>
      <c r="V291" s="88" t="str">
        <f ca="1">IFERROR(INDEX('Trade Journal'!Q:Q,MATCH(T291,'Trade Journal'!A:A,0)),"")</f>
        <v/>
      </c>
      <c r="W291" s="88" t="str">
        <f ca="1">IFERROR(INDEX('Trade Journal'!R:R,MATCH(T291,'Trade Journal'!A:A,0)),"")</f>
        <v/>
      </c>
      <c r="X291" s="88" t="str">
        <f t="shared" ca="1" si="5"/>
        <v/>
      </c>
      <c r="Y291" s="88" t="str">
        <f ca="1">IF(X291&lt;&gt;"",SUM(X$2:X291),"")</f>
        <v/>
      </c>
      <c r="Z291" s="96" t="str">
        <f ca="1">IFERROR(INDEX('Trade Journal'!O:O,MATCH(T291,'Trade Journal'!A:A,0)),"")</f>
        <v/>
      </c>
      <c r="AA291" s="96" t="str">
        <f t="array" aca="1" ref="AA291" ca="1">IF(Z291&lt;&gt;"",PRODUCT(Z$2:Z291+1)-1,"")</f>
        <v/>
      </c>
      <c r="AB291" s="96" t="str">
        <f ca="1">IF(AA291&lt;&gt;"",IF(MAX(AA$2:AA291)=AA291,1/(1+AC290)-1,(1+AA291)/(1+AA290)-1),"")</f>
        <v/>
      </c>
      <c r="AC291" s="96" t="str">
        <f t="array" aca="1" ref="AC291" ca="1">IF(AA291&lt;&gt;"",PRODUCT(AB$3:AB291+1)-1,"")</f>
        <v/>
      </c>
      <c r="AD291" s="98" t="str">
        <f ca="1">IF(AA291&lt;&gt;"",POWER((AA291-MAX(AA$2:AA291))/(1+MAX(AA$2:AA291))*100,2),"")</f>
        <v/>
      </c>
    </row>
    <row r="292" spans="20:30" x14ac:dyDescent="0.25">
      <c r="T292" t="str">
        <f t="array" aca="1" ref="T292" ca="1">IF(ROWS($2:292)&lt;=COUNT('Trade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ROWS(U$2:$U292))),"")</f>
        <v/>
      </c>
      <c r="U292" s="88" t="str">
        <f ca="1">IFERROR(INDEX('Trade Journal'!P:P,MATCH(T292,'Trade Journal'!A:A,0)),"")</f>
        <v/>
      </c>
      <c r="V292" s="88" t="str">
        <f ca="1">IFERROR(INDEX('Trade Journal'!Q:Q,MATCH(T292,'Trade Journal'!A:A,0)),"")</f>
        <v/>
      </c>
      <c r="W292" s="88" t="str">
        <f ca="1">IFERROR(INDEX('Trade Journal'!R:R,MATCH(T292,'Trade Journal'!A:A,0)),"")</f>
        <v/>
      </c>
      <c r="X292" s="88" t="str">
        <f t="shared" ca="1" si="5"/>
        <v/>
      </c>
      <c r="Y292" s="88" t="str">
        <f ca="1">IF(X292&lt;&gt;"",SUM(X$2:X292),"")</f>
        <v/>
      </c>
      <c r="Z292" s="96" t="str">
        <f ca="1">IFERROR(INDEX('Trade Journal'!O:O,MATCH(T292,'Trade Journal'!A:A,0)),"")</f>
        <v/>
      </c>
      <c r="AA292" s="96" t="str">
        <f t="array" aca="1" ref="AA292" ca="1">IF(Z292&lt;&gt;"",PRODUCT(Z$2:Z292+1)-1,"")</f>
        <v/>
      </c>
      <c r="AB292" s="96" t="str">
        <f ca="1">IF(AA292&lt;&gt;"",IF(MAX(AA$2:AA292)=AA292,1/(1+AC291)-1,(1+AA292)/(1+AA291)-1),"")</f>
        <v/>
      </c>
      <c r="AC292" s="96" t="str">
        <f t="array" aca="1" ref="AC292" ca="1">IF(AA292&lt;&gt;"",PRODUCT(AB$3:AB292+1)-1,"")</f>
        <v/>
      </c>
      <c r="AD292" s="98" t="str">
        <f ca="1">IF(AA292&lt;&gt;"",POWER((AA292-MAX(AA$2:AA292))/(1+MAX(AA$2:AA292))*100,2),"")</f>
        <v/>
      </c>
    </row>
    <row r="293" spans="20:30" x14ac:dyDescent="0.25">
      <c r="T293" t="str">
        <f t="array" aca="1" ref="T293" ca="1">IF(ROWS($2:293)&lt;=COUNT('Trade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ROWS(U$2:$U293))),"")</f>
        <v/>
      </c>
      <c r="U293" s="88" t="str">
        <f ca="1">IFERROR(INDEX('Trade Journal'!P:P,MATCH(T293,'Trade Journal'!A:A,0)),"")</f>
        <v/>
      </c>
      <c r="V293" s="88" t="str">
        <f ca="1">IFERROR(INDEX('Trade Journal'!Q:Q,MATCH(T293,'Trade Journal'!A:A,0)),"")</f>
        <v/>
      </c>
      <c r="W293" s="88" t="str">
        <f ca="1">IFERROR(INDEX('Trade Journal'!R:R,MATCH(T293,'Trade Journal'!A:A,0)),"")</f>
        <v/>
      </c>
      <c r="X293" s="88" t="str">
        <f t="shared" ca="1" si="5"/>
        <v/>
      </c>
      <c r="Y293" s="88" t="str">
        <f ca="1">IF(X293&lt;&gt;"",SUM(X$2:X293),"")</f>
        <v/>
      </c>
      <c r="Z293" s="96" t="str">
        <f ca="1">IFERROR(INDEX('Trade Journal'!O:O,MATCH(T293,'Trade Journal'!A:A,0)),"")</f>
        <v/>
      </c>
      <c r="AA293" s="96" t="str">
        <f t="array" aca="1" ref="AA293" ca="1">IF(Z293&lt;&gt;"",PRODUCT(Z$2:Z293+1)-1,"")</f>
        <v/>
      </c>
      <c r="AB293" s="96" t="str">
        <f ca="1">IF(AA293&lt;&gt;"",IF(MAX(AA$2:AA293)=AA293,1/(1+AC292)-1,(1+AA293)/(1+AA292)-1),"")</f>
        <v/>
      </c>
      <c r="AC293" s="96" t="str">
        <f t="array" aca="1" ref="AC293" ca="1">IF(AA293&lt;&gt;"",PRODUCT(AB$3:AB293+1)-1,"")</f>
        <v/>
      </c>
      <c r="AD293" s="98" t="str">
        <f ca="1">IF(AA293&lt;&gt;"",POWER((AA293-MAX(AA$2:AA293))/(1+MAX(AA$2:AA293))*100,2),"")</f>
        <v/>
      </c>
    </row>
    <row r="294" spans="20:30" x14ac:dyDescent="0.25">
      <c r="T294" t="str">
        <f t="array" aca="1" ref="T294" ca="1">IF(ROWS($2:294)&lt;=COUNT('Trade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ROWS(U$2:$U294))),"")</f>
        <v/>
      </c>
      <c r="U294" s="88" t="str">
        <f ca="1">IFERROR(INDEX('Trade Journal'!P:P,MATCH(T294,'Trade Journal'!A:A,0)),"")</f>
        <v/>
      </c>
      <c r="V294" s="88" t="str">
        <f ca="1">IFERROR(INDEX('Trade Journal'!Q:Q,MATCH(T294,'Trade Journal'!A:A,0)),"")</f>
        <v/>
      </c>
      <c r="W294" s="88" t="str">
        <f ca="1">IFERROR(INDEX('Trade Journal'!R:R,MATCH(T294,'Trade Journal'!A:A,0)),"")</f>
        <v/>
      </c>
      <c r="X294" s="88" t="str">
        <f t="shared" ca="1" si="5"/>
        <v/>
      </c>
      <c r="Y294" s="88" t="str">
        <f ca="1">IF(X294&lt;&gt;"",SUM(X$2:X294),"")</f>
        <v/>
      </c>
      <c r="Z294" s="96" t="str">
        <f ca="1">IFERROR(INDEX('Trade Journal'!O:O,MATCH(T294,'Trade Journal'!A:A,0)),"")</f>
        <v/>
      </c>
      <c r="AA294" s="96" t="str">
        <f t="array" aca="1" ref="AA294" ca="1">IF(Z294&lt;&gt;"",PRODUCT(Z$2:Z294+1)-1,"")</f>
        <v/>
      </c>
      <c r="AB294" s="96" t="str">
        <f ca="1">IF(AA294&lt;&gt;"",IF(MAX(AA$2:AA294)=AA294,1/(1+AC293)-1,(1+AA294)/(1+AA293)-1),"")</f>
        <v/>
      </c>
      <c r="AC294" s="96" t="str">
        <f t="array" aca="1" ref="AC294" ca="1">IF(AA294&lt;&gt;"",PRODUCT(AB$3:AB294+1)-1,"")</f>
        <v/>
      </c>
      <c r="AD294" s="98" t="str">
        <f ca="1">IF(AA294&lt;&gt;"",POWER((AA294-MAX(AA$2:AA294))/(1+MAX(AA$2:AA294))*100,2),"")</f>
        <v/>
      </c>
    </row>
    <row r="295" spans="20:30" x14ac:dyDescent="0.25">
      <c r="T295" t="str">
        <f t="array" aca="1" ref="T295" ca="1">IF(ROWS($2:295)&lt;=COUNT('Trade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ROWS(U$2:$U295))),"")</f>
        <v/>
      </c>
      <c r="U295" s="88" t="str">
        <f ca="1">IFERROR(INDEX('Trade Journal'!P:P,MATCH(T295,'Trade Journal'!A:A,0)),"")</f>
        <v/>
      </c>
      <c r="V295" s="88" t="str">
        <f ca="1">IFERROR(INDEX('Trade Journal'!Q:Q,MATCH(T295,'Trade Journal'!A:A,0)),"")</f>
        <v/>
      </c>
      <c r="W295" s="88" t="str">
        <f ca="1">IFERROR(INDEX('Trade Journal'!R:R,MATCH(T295,'Trade Journal'!A:A,0)),"")</f>
        <v/>
      </c>
      <c r="X295" s="88" t="str">
        <f t="shared" ca="1" si="5"/>
        <v/>
      </c>
      <c r="Y295" s="88" t="str">
        <f ca="1">IF(X295&lt;&gt;"",SUM(X$2:X295),"")</f>
        <v/>
      </c>
      <c r="Z295" s="96" t="str">
        <f ca="1">IFERROR(INDEX('Trade Journal'!O:O,MATCH(T295,'Trade Journal'!A:A,0)),"")</f>
        <v/>
      </c>
      <c r="AA295" s="96" t="str">
        <f t="array" aca="1" ref="AA295" ca="1">IF(Z295&lt;&gt;"",PRODUCT(Z$2:Z295+1)-1,"")</f>
        <v/>
      </c>
      <c r="AB295" s="96" t="str">
        <f ca="1">IF(AA295&lt;&gt;"",IF(MAX(AA$2:AA295)=AA295,1/(1+AC294)-1,(1+AA295)/(1+AA294)-1),"")</f>
        <v/>
      </c>
      <c r="AC295" s="96" t="str">
        <f t="array" aca="1" ref="AC295" ca="1">IF(AA295&lt;&gt;"",PRODUCT(AB$3:AB295+1)-1,"")</f>
        <v/>
      </c>
      <c r="AD295" s="98" t="str">
        <f ca="1">IF(AA295&lt;&gt;"",POWER((AA295-MAX(AA$2:AA295))/(1+MAX(AA$2:AA295))*100,2),"")</f>
        <v/>
      </c>
    </row>
    <row r="296" spans="20:30" x14ac:dyDescent="0.25">
      <c r="T296" t="str">
        <f t="array" aca="1" ref="T296" ca="1">IF(ROWS($2:296)&lt;=COUNT('Trade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ROWS(U$2:$U296))),"")</f>
        <v/>
      </c>
      <c r="U296" s="88" t="str">
        <f ca="1">IFERROR(INDEX('Trade Journal'!P:P,MATCH(T296,'Trade Journal'!A:A,0)),"")</f>
        <v/>
      </c>
      <c r="V296" s="88" t="str">
        <f ca="1">IFERROR(INDEX('Trade Journal'!Q:Q,MATCH(T296,'Trade Journal'!A:A,0)),"")</f>
        <v/>
      </c>
      <c r="W296" s="88" t="str">
        <f ca="1">IFERROR(INDEX('Trade Journal'!R:R,MATCH(T296,'Trade Journal'!A:A,0)),"")</f>
        <v/>
      </c>
      <c r="X296" s="88" t="str">
        <f t="shared" ca="1" si="5"/>
        <v/>
      </c>
      <c r="Y296" s="88" t="str">
        <f ca="1">IF(X296&lt;&gt;"",SUM(X$2:X296),"")</f>
        <v/>
      </c>
      <c r="Z296" s="96" t="str">
        <f ca="1">IFERROR(INDEX('Trade Journal'!O:O,MATCH(T296,'Trade Journal'!A:A,0)),"")</f>
        <v/>
      </c>
      <c r="AA296" s="96" t="str">
        <f t="array" aca="1" ref="AA296" ca="1">IF(Z296&lt;&gt;"",PRODUCT(Z$2:Z296+1)-1,"")</f>
        <v/>
      </c>
      <c r="AB296" s="96" t="str">
        <f ca="1">IF(AA296&lt;&gt;"",IF(MAX(AA$2:AA296)=AA296,1/(1+AC295)-1,(1+AA296)/(1+AA295)-1),"")</f>
        <v/>
      </c>
      <c r="AC296" s="96" t="str">
        <f t="array" aca="1" ref="AC296" ca="1">IF(AA296&lt;&gt;"",PRODUCT(AB$3:AB296+1)-1,"")</f>
        <v/>
      </c>
      <c r="AD296" s="98" t="str">
        <f ca="1">IF(AA296&lt;&gt;"",POWER((AA296-MAX(AA$2:AA296))/(1+MAX(AA$2:AA296))*100,2),"")</f>
        <v/>
      </c>
    </row>
    <row r="297" spans="20:30" x14ac:dyDescent="0.25">
      <c r="T297" t="str">
        <f t="array" aca="1" ref="T297" ca="1">IF(ROWS($2:297)&lt;=COUNT('Trade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ROWS(U$2:$U297))),"")</f>
        <v/>
      </c>
      <c r="U297" s="88" t="str">
        <f ca="1">IFERROR(INDEX('Trade Journal'!P:P,MATCH(T297,'Trade Journal'!A:A,0)),"")</f>
        <v/>
      </c>
      <c r="V297" s="88" t="str">
        <f ca="1">IFERROR(INDEX('Trade Journal'!Q:Q,MATCH(T297,'Trade Journal'!A:A,0)),"")</f>
        <v/>
      </c>
      <c r="W297" s="88" t="str">
        <f ca="1">IFERROR(INDEX('Trade Journal'!R:R,MATCH(T297,'Trade Journal'!A:A,0)),"")</f>
        <v/>
      </c>
      <c r="X297" s="88" t="str">
        <f t="shared" ca="1" si="5"/>
        <v/>
      </c>
      <c r="Y297" s="88" t="str">
        <f ca="1">IF(X297&lt;&gt;"",SUM(X$2:X297),"")</f>
        <v/>
      </c>
      <c r="Z297" s="96" t="str">
        <f ca="1">IFERROR(INDEX('Trade Journal'!O:O,MATCH(T297,'Trade Journal'!A:A,0)),"")</f>
        <v/>
      </c>
      <c r="AA297" s="96" t="str">
        <f t="array" aca="1" ref="AA297" ca="1">IF(Z297&lt;&gt;"",PRODUCT(Z$2:Z297+1)-1,"")</f>
        <v/>
      </c>
      <c r="AB297" s="96" t="str">
        <f ca="1">IF(AA297&lt;&gt;"",IF(MAX(AA$2:AA297)=AA297,1/(1+AC296)-1,(1+AA297)/(1+AA296)-1),"")</f>
        <v/>
      </c>
      <c r="AC297" s="96" t="str">
        <f t="array" aca="1" ref="AC297" ca="1">IF(AA297&lt;&gt;"",PRODUCT(AB$3:AB297+1)-1,"")</f>
        <v/>
      </c>
      <c r="AD297" s="98" t="str">
        <f ca="1">IF(AA297&lt;&gt;"",POWER((AA297-MAX(AA$2:AA297))/(1+MAX(AA$2:AA297))*100,2),"")</f>
        <v/>
      </c>
    </row>
    <row r="298" spans="20:30" x14ac:dyDescent="0.25">
      <c r="T298" t="str">
        <f t="array" aca="1" ref="T298" ca="1">IF(ROWS($2:298)&lt;=COUNT('Trade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ROWS(U$2:$U298))),"")</f>
        <v/>
      </c>
      <c r="U298" s="88" t="str">
        <f ca="1">IFERROR(INDEX('Trade Journal'!P:P,MATCH(T298,'Trade Journal'!A:A,0)),"")</f>
        <v/>
      </c>
      <c r="V298" s="88" t="str">
        <f ca="1">IFERROR(INDEX('Trade Journal'!Q:Q,MATCH(T298,'Trade Journal'!A:A,0)),"")</f>
        <v/>
      </c>
      <c r="W298" s="88" t="str">
        <f ca="1">IFERROR(INDEX('Trade Journal'!R:R,MATCH(T298,'Trade Journal'!A:A,0)),"")</f>
        <v/>
      </c>
      <c r="X298" s="88" t="str">
        <f t="shared" ca="1" si="5"/>
        <v/>
      </c>
      <c r="Y298" s="88" t="str">
        <f ca="1">IF(X298&lt;&gt;"",SUM(X$2:X298),"")</f>
        <v/>
      </c>
      <c r="Z298" s="96" t="str">
        <f ca="1">IFERROR(INDEX('Trade Journal'!O:O,MATCH(T298,'Trade Journal'!A:A,0)),"")</f>
        <v/>
      </c>
      <c r="AA298" s="96" t="str">
        <f t="array" aca="1" ref="AA298" ca="1">IF(Z298&lt;&gt;"",PRODUCT(Z$2:Z298+1)-1,"")</f>
        <v/>
      </c>
      <c r="AB298" s="96" t="str">
        <f ca="1">IF(AA298&lt;&gt;"",IF(MAX(AA$2:AA298)=AA298,1/(1+AC297)-1,(1+AA298)/(1+AA297)-1),"")</f>
        <v/>
      </c>
      <c r="AC298" s="96" t="str">
        <f t="array" aca="1" ref="AC298" ca="1">IF(AA298&lt;&gt;"",PRODUCT(AB$3:AB298+1)-1,"")</f>
        <v/>
      </c>
      <c r="AD298" s="98" t="str">
        <f ca="1">IF(AA298&lt;&gt;"",POWER((AA298-MAX(AA$2:AA298))/(1+MAX(AA$2:AA298))*100,2),"")</f>
        <v/>
      </c>
    </row>
    <row r="299" spans="20:30" x14ac:dyDescent="0.25">
      <c r="T299" t="str">
        <f t="array" aca="1" ref="T299" ca="1">IF(ROWS($2:299)&lt;=COUNT('Trade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ROWS(U$2:$U299))),"")</f>
        <v/>
      </c>
      <c r="U299" s="88" t="str">
        <f ca="1">IFERROR(INDEX('Trade Journal'!P:P,MATCH(T299,'Trade Journal'!A:A,0)),"")</f>
        <v/>
      </c>
      <c r="V299" s="88" t="str">
        <f ca="1">IFERROR(INDEX('Trade Journal'!Q:Q,MATCH(T299,'Trade Journal'!A:A,0)),"")</f>
        <v/>
      </c>
      <c r="W299" s="88" t="str">
        <f ca="1">IFERROR(INDEX('Trade Journal'!R:R,MATCH(T299,'Trade Journal'!A:A,0)),"")</f>
        <v/>
      </c>
      <c r="X299" s="88" t="str">
        <f t="shared" ca="1" si="5"/>
        <v/>
      </c>
      <c r="Y299" s="88" t="str">
        <f ca="1">IF(X299&lt;&gt;"",SUM(X$2:X299),"")</f>
        <v/>
      </c>
      <c r="Z299" s="96" t="str">
        <f ca="1">IFERROR(INDEX('Trade Journal'!O:O,MATCH(T299,'Trade Journal'!A:A,0)),"")</f>
        <v/>
      </c>
      <c r="AA299" s="96" t="str">
        <f t="array" aca="1" ref="AA299" ca="1">IF(Z299&lt;&gt;"",PRODUCT(Z$2:Z299+1)-1,"")</f>
        <v/>
      </c>
      <c r="AB299" s="96" t="str">
        <f ca="1">IF(AA299&lt;&gt;"",IF(MAX(AA$2:AA299)=AA299,1/(1+AC298)-1,(1+AA299)/(1+AA298)-1),"")</f>
        <v/>
      </c>
      <c r="AC299" s="96" t="str">
        <f t="array" aca="1" ref="AC299" ca="1">IF(AA299&lt;&gt;"",PRODUCT(AB$3:AB299+1)-1,"")</f>
        <v/>
      </c>
      <c r="AD299" s="98" t="str">
        <f ca="1">IF(AA299&lt;&gt;"",POWER((AA299-MAX(AA$2:AA299))/(1+MAX(AA$2:AA299))*100,2),"")</f>
        <v/>
      </c>
    </row>
    <row r="300" spans="20:30" x14ac:dyDescent="0.25">
      <c r="T300" t="str">
        <f t="array" aca="1" ref="T300" ca="1">IF(ROWS($2:300)&lt;=COUNT('Trade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ROWS(U$2:$U300))),"")</f>
        <v/>
      </c>
      <c r="U300" s="88" t="str">
        <f ca="1">IFERROR(INDEX('Trade Journal'!P:P,MATCH(T300,'Trade Journal'!A:A,0)),"")</f>
        <v/>
      </c>
      <c r="V300" s="88" t="str">
        <f ca="1">IFERROR(INDEX('Trade Journal'!Q:Q,MATCH(T300,'Trade Journal'!A:A,0)),"")</f>
        <v/>
      </c>
      <c r="W300" s="88" t="str">
        <f ca="1">IFERROR(INDEX('Trade Journal'!R:R,MATCH(T300,'Trade Journal'!A:A,0)),"")</f>
        <v/>
      </c>
      <c r="X300" s="88" t="str">
        <f t="shared" ca="1" si="5"/>
        <v/>
      </c>
      <c r="Y300" s="88" t="str">
        <f ca="1">IF(X300&lt;&gt;"",SUM(X$2:X300),"")</f>
        <v/>
      </c>
      <c r="Z300" s="96" t="str">
        <f ca="1">IFERROR(INDEX('Trade Journal'!O:O,MATCH(T300,'Trade Journal'!A:A,0)),"")</f>
        <v/>
      </c>
      <c r="AA300" s="96" t="str">
        <f t="array" aca="1" ref="AA300" ca="1">IF(Z300&lt;&gt;"",PRODUCT(Z$2:Z300+1)-1,"")</f>
        <v/>
      </c>
      <c r="AB300" s="96" t="str">
        <f ca="1">IF(AA300&lt;&gt;"",IF(MAX(AA$2:AA300)=AA300,1/(1+AC299)-1,(1+AA300)/(1+AA299)-1),"")</f>
        <v/>
      </c>
      <c r="AC300" s="96" t="str">
        <f t="array" aca="1" ref="AC300" ca="1">IF(AA300&lt;&gt;"",PRODUCT(AB$3:AB300+1)-1,"")</f>
        <v/>
      </c>
      <c r="AD300" s="98" t="str">
        <f ca="1">IF(AA300&lt;&gt;"",POWER((AA300-MAX(AA$2:AA300))/(1+MAX(AA$2:AA300))*100,2),"")</f>
        <v/>
      </c>
    </row>
    <row r="301" spans="20:30" x14ac:dyDescent="0.25">
      <c r="T301" t="str">
        <f t="array" aca="1" ref="T301" ca="1">IF(ROWS($2:301)&lt;=COUNT('Trade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ROWS(U$2:$U301))),"")</f>
        <v/>
      </c>
      <c r="U301" s="88" t="str">
        <f ca="1">IFERROR(INDEX('Trade Journal'!P:P,MATCH(T301,'Trade Journal'!A:A,0)),"")</f>
        <v/>
      </c>
      <c r="V301" s="88" t="str">
        <f ca="1">IFERROR(INDEX('Trade Journal'!Q:Q,MATCH(T301,'Trade Journal'!A:A,0)),"")</f>
        <v/>
      </c>
      <c r="W301" s="88" t="str">
        <f ca="1">IFERROR(INDEX('Trade Journal'!R:R,MATCH(T301,'Trade Journal'!A:A,0)),"")</f>
        <v/>
      </c>
      <c r="X301" s="88" t="str">
        <f t="shared" ca="1" si="5"/>
        <v/>
      </c>
      <c r="Y301" s="88" t="str">
        <f ca="1">IF(X301&lt;&gt;"",SUM(X$2:X301),"")</f>
        <v/>
      </c>
      <c r="Z301" s="96" t="str">
        <f ca="1">IFERROR(INDEX('Trade Journal'!O:O,MATCH(T301,'Trade Journal'!A:A,0)),"")</f>
        <v/>
      </c>
      <c r="AA301" s="96" t="str">
        <f t="array" aca="1" ref="AA301" ca="1">IF(Z301&lt;&gt;"",PRODUCT(Z$2:Z301+1)-1,"")</f>
        <v/>
      </c>
      <c r="AB301" s="96" t="str">
        <f ca="1">IF(AA301&lt;&gt;"",IF(MAX(AA$2:AA301)=AA301,1/(1+AC300)-1,(1+AA301)/(1+AA300)-1),"")</f>
        <v/>
      </c>
      <c r="AC301" s="96" t="str">
        <f t="array" aca="1" ref="AC301" ca="1">IF(AA301&lt;&gt;"",PRODUCT(AB$3:AB301+1)-1,"")</f>
        <v/>
      </c>
      <c r="AD301" s="98" t="str">
        <f ca="1">IF(AA301&lt;&gt;"",POWER((AA301-MAX(AA$2:AA301))/(1+MAX(AA$2:AA301))*100,2),"")</f>
        <v/>
      </c>
    </row>
    <row r="302" spans="20:30" x14ac:dyDescent="0.25">
      <c r="T302" t="str">
        <f t="array" aca="1" ref="T302" ca="1">IF(ROWS($2:302)&lt;=COUNT('Trade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ROWS(U$2:$U302))),"")</f>
        <v/>
      </c>
      <c r="U302" s="88" t="str">
        <f ca="1">IFERROR(INDEX('Trade Journal'!P:P,MATCH(T302,'Trade Journal'!A:A,0)),"")</f>
        <v/>
      </c>
      <c r="V302" s="88" t="str">
        <f ca="1">IFERROR(INDEX('Trade Journal'!Q:Q,MATCH(T302,'Trade Journal'!A:A,0)),"")</f>
        <v/>
      </c>
      <c r="W302" s="88" t="str">
        <f ca="1">IFERROR(INDEX('Trade Journal'!R:R,MATCH(T302,'Trade Journal'!A:A,0)),"")</f>
        <v/>
      </c>
      <c r="X302" s="88" t="str">
        <f t="shared" ca="1" si="5"/>
        <v/>
      </c>
      <c r="Y302" s="88" t="str">
        <f ca="1">IF(X302&lt;&gt;"",SUM(X$2:X302),"")</f>
        <v/>
      </c>
      <c r="Z302" s="96" t="str">
        <f ca="1">IFERROR(INDEX('Trade Journal'!O:O,MATCH(T302,'Trade Journal'!A:A,0)),"")</f>
        <v/>
      </c>
      <c r="AA302" s="96" t="str">
        <f t="array" aca="1" ref="AA302" ca="1">IF(Z302&lt;&gt;"",PRODUCT(Z$2:Z302+1)-1,"")</f>
        <v/>
      </c>
      <c r="AB302" s="96" t="str">
        <f ca="1">IF(AA302&lt;&gt;"",IF(MAX(AA$2:AA302)=AA302,1/(1+AC301)-1,(1+AA302)/(1+AA301)-1),"")</f>
        <v/>
      </c>
      <c r="AC302" s="96" t="str">
        <f t="array" aca="1" ref="AC302" ca="1">IF(AA302&lt;&gt;"",PRODUCT(AB$3:AB302+1)-1,"")</f>
        <v/>
      </c>
      <c r="AD302" s="98" t="str">
        <f ca="1">IF(AA302&lt;&gt;"",POWER((AA302-MAX(AA$2:AA302))/(1+MAX(AA$2:AA302))*100,2),"")</f>
        <v/>
      </c>
    </row>
    <row r="303" spans="20:30" x14ac:dyDescent="0.25">
      <c r="T303" t="str">
        <f t="array" aca="1" ref="T303" ca="1">IF(ROWS($2:303)&lt;=COUNT('Trade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ROWS(U$2:$U303))),"")</f>
        <v/>
      </c>
      <c r="U303" s="88" t="str">
        <f ca="1">IFERROR(INDEX('Trade Journal'!P:P,MATCH(T303,'Trade Journal'!A:A,0)),"")</f>
        <v/>
      </c>
      <c r="V303" s="88" t="str">
        <f ca="1">IFERROR(INDEX('Trade Journal'!Q:Q,MATCH(T303,'Trade Journal'!A:A,0)),"")</f>
        <v/>
      </c>
      <c r="W303" s="88" t="str">
        <f ca="1">IFERROR(INDEX('Trade Journal'!R:R,MATCH(T303,'Trade Journal'!A:A,0)),"")</f>
        <v/>
      </c>
      <c r="X303" s="88" t="str">
        <f t="shared" ca="1" si="5"/>
        <v/>
      </c>
      <c r="Y303" s="88" t="str">
        <f ca="1">IF(X303&lt;&gt;"",SUM(X$2:X303),"")</f>
        <v/>
      </c>
      <c r="Z303" s="96" t="str">
        <f ca="1">IFERROR(INDEX('Trade Journal'!O:O,MATCH(T303,'Trade Journal'!A:A,0)),"")</f>
        <v/>
      </c>
      <c r="AA303" s="96" t="str">
        <f t="array" aca="1" ref="AA303" ca="1">IF(Z303&lt;&gt;"",PRODUCT(Z$2:Z303+1)-1,"")</f>
        <v/>
      </c>
      <c r="AB303" s="96" t="str">
        <f ca="1">IF(AA303&lt;&gt;"",IF(MAX(AA$2:AA303)=AA303,1/(1+AC302)-1,(1+AA303)/(1+AA302)-1),"")</f>
        <v/>
      </c>
      <c r="AC303" s="96" t="str">
        <f t="array" aca="1" ref="AC303" ca="1">IF(AA303&lt;&gt;"",PRODUCT(AB$3:AB303+1)-1,"")</f>
        <v/>
      </c>
      <c r="AD303" s="98" t="str">
        <f ca="1">IF(AA303&lt;&gt;"",POWER((AA303-MAX(AA$2:AA303))/(1+MAX(AA$2:AA303))*100,2),"")</f>
        <v/>
      </c>
    </row>
    <row r="304" spans="20:30" x14ac:dyDescent="0.25">
      <c r="T304" t="str">
        <f t="array" aca="1" ref="T304" ca="1">IF(ROWS($2:304)&lt;=COUNT('Trade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ROWS(U$2:$U304))),"")</f>
        <v/>
      </c>
      <c r="U304" s="88" t="str">
        <f ca="1">IFERROR(INDEX('Trade Journal'!P:P,MATCH(T304,'Trade Journal'!A:A,0)),"")</f>
        <v/>
      </c>
      <c r="V304" s="88" t="str">
        <f ca="1">IFERROR(INDEX('Trade Journal'!Q:Q,MATCH(T304,'Trade Journal'!A:A,0)),"")</f>
        <v/>
      </c>
      <c r="W304" s="88" t="str">
        <f ca="1">IFERROR(INDEX('Trade Journal'!R:R,MATCH(T304,'Trade Journal'!A:A,0)),"")</f>
        <v/>
      </c>
      <c r="X304" s="88" t="str">
        <f t="shared" ca="1" si="5"/>
        <v/>
      </c>
      <c r="Y304" s="88" t="str">
        <f ca="1">IF(X304&lt;&gt;"",SUM(X$2:X304),"")</f>
        <v/>
      </c>
      <c r="Z304" s="96" t="str">
        <f ca="1">IFERROR(INDEX('Trade Journal'!O:O,MATCH(T304,'Trade Journal'!A:A,0)),"")</f>
        <v/>
      </c>
      <c r="AA304" s="96" t="str">
        <f t="array" aca="1" ref="AA304" ca="1">IF(Z304&lt;&gt;"",PRODUCT(Z$2:Z304+1)-1,"")</f>
        <v/>
      </c>
      <c r="AB304" s="96" t="str">
        <f ca="1">IF(AA304&lt;&gt;"",IF(MAX(AA$2:AA304)=AA304,1/(1+AC303)-1,(1+AA304)/(1+AA303)-1),"")</f>
        <v/>
      </c>
      <c r="AC304" s="96" t="str">
        <f t="array" aca="1" ref="AC304" ca="1">IF(AA304&lt;&gt;"",PRODUCT(AB$3:AB304+1)-1,"")</f>
        <v/>
      </c>
      <c r="AD304" s="98" t="str">
        <f ca="1">IF(AA304&lt;&gt;"",POWER((AA304-MAX(AA$2:AA304))/(1+MAX(AA$2:AA304))*100,2),"")</f>
        <v/>
      </c>
    </row>
    <row r="305" spans="20:30" x14ac:dyDescent="0.25">
      <c r="T305" t="str">
        <f t="array" aca="1" ref="T305" ca="1">IF(ROWS($2:305)&lt;=COUNT('Trade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ROWS(U$2:$U305))),"")</f>
        <v/>
      </c>
      <c r="U305" s="88" t="str">
        <f ca="1">IFERROR(INDEX('Trade Journal'!P:P,MATCH(T305,'Trade Journal'!A:A,0)),"")</f>
        <v/>
      </c>
      <c r="V305" s="88" t="str">
        <f ca="1">IFERROR(INDEX('Trade Journal'!Q:Q,MATCH(T305,'Trade Journal'!A:A,0)),"")</f>
        <v/>
      </c>
      <c r="W305" s="88" t="str">
        <f ca="1">IFERROR(INDEX('Trade Journal'!R:R,MATCH(T305,'Trade Journal'!A:A,0)),"")</f>
        <v/>
      </c>
      <c r="X305" s="88" t="str">
        <f t="shared" ca="1" si="5"/>
        <v/>
      </c>
      <c r="Y305" s="88" t="str">
        <f ca="1">IF(X305&lt;&gt;"",SUM(X$2:X305),"")</f>
        <v/>
      </c>
      <c r="Z305" s="96" t="str">
        <f ca="1">IFERROR(INDEX('Trade Journal'!O:O,MATCH(T305,'Trade Journal'!A:A,0)),"")</f>
        <v/>
      </c>
      <c r="AA305" s="96" t="str">
        <f t="array" aca="1" ref="AA305" ca="1">IF(Z305&lt;&gt;"",PRODUCT(Z$2:Z305+1)-1,"")</f>
        <v/>
      </c>
      <c r="AB305" s="96" t="str">
        <f ca="1">IF(AA305&lt;&gt;"",IF(MAX(AA$2:AA305)=AA305,1/(1+AC304)-1,(1+AA305)/(1+AA304)-1),"")</f>
        <v/>
      </c>
      <c r="AC305" s="96" t="str">
        <f t="array" aca="1" ref="AC305" ca="1">IF(AA305&lt;&gt;"",PRODUCT(AB$3:AB305+1)-1,"")</f>
        <v/>
      </c>
      <c r="AD305" s="98" t="str">
        <f ca="1">IF(AA305&lt;&gt;"",POWER((AA305-MAX(AA$2:AA305))/(1+MAX(AA$2:AA305))*100,2),"")</f>
        <v/>
      </c>
    </row>
    <row r="306" spans="20:30" x14ac:dyDescent="0.25">
      <c r="T306" t="str">
        <f t="array" aca="1" ref="T306" ca="1">IF(ROWS($2:306)&lt;=COUNT('Trade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ROWS(U$2:$U306))),"")</f>
        <v/>
      </c>
      <c r="U306" s="88" t="str">
        <f ca="1">IFERROR(INDEX('Trade Journal'!P:P,MATCH(T306,'Trade Journal'!A:A,0)),"")</f>
        <v/>
      </c>
      <c r="V306" s="88" t="str">
        <f ca="1">IFERROR(INDEX('Trade Journal'!Q:Q,MATCH(T306,'Trade Journal'!A:A,0)),"")</f>
        <v/>
      </c>
      <c r="W306" s="88" t="str">
        <f ca="1">IFERROR(INDEX('Trade Journal'!R:R,MATCH(T306,'Trade Journal'!A:A,0)),"")</f>
        <v/>
      </c>
      <c r="X306" s="88" t="str">
        <f t="shared" ca="1" si="5"/>
        <v/>
      </c>
      <c r="Y306" s="88" t="str">
        <f ca="1">IF(X306&lt;&gt;"",SUM(X$2:X306),"")</f>
        <v/>
      </c>
      <c r="Z306" s="96" t="str">
        <f ca="1">IFERROR(INDEX('Trade Journal'!O:O,MATCH(T306,'Trade Journal'!A:A,0)),"")</f>
        <v/>
      </c>
      <c r="AA306" s="96" t="str">
        <f t="array" aca="1" ref="AA306" ca="1">IF(Z306&lt;&gt;"",PRODUCT(Z$2:Z306+1)-1,"")</f>
        <v/>
      </c>
      <c r="AB306" s="96" t="str">
        <f ca="1">IF(AA306&lt;&gt;"",IF(MAX(AA$2:AA306)=AA306,1/(1+AC305)-1,(1+AA306)/(1+AA305)-1),"")</f>
        <v/>
      </c>
      <c r="AC306" s="96" t="str">
        <f t="array" aca="1" ref="AC306" ca="1">IF(AA306&lt;&gt;"",PRODUCT(AB$3:AB306+1)-1,"")</f>
        <v/>
      </c>
      <c r="AD306" s="98" t="str">
        <f ca="1">IF(AA306&lt;&gt;"",POWER((AA306-MAX(AA$2:AA306))/(1+MAX(AA$2:AA306))*100,2),"")</f>
        <v/>
      </c>
    </row>
    <row r="307" spans="20:30" x14ac:dyDescent="0.25">
      <c r="T307" t="str">
        <f t="array" aca="1" ref="T307" ca="1">IF(ROWS($2:307)&lt;=COUNT('Trade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ROWS(U$2:$U307))),"")</f>
        <v/>
      </c>
      <c r="U307" s="88" t="str">
        <f ca="1">IFERROR(INDEX('Trade Journal'!P:P,MATCH(T307,'Trade Journal'!A:A,0)),"")</f>
        <v/>
      </c>
      <c r="V307" s="88" t="str">
        <f ca="1">IFERROR(INDEX('Trade Journal'!Q:Q,MATCH(T307,'Trade Journal'!A:A,0)),"")</f>
        <v/>
      </c>
      <c r="W307" s="88" t="str">
        <f ca="1">IFERROR(INDEX('Trade Journal'!R:R,MATCH(T307,'Trade Journal'!A:A,0)),"")</f>
        <v/>
      </c>
      <c r="X307" s="88" t="str">
        <f t="shared" ca="1" si="5"/>
        <v/>
      </c>
      <c r="Y307" s="88" t="str">
        <f ca="1">IF(X307&lt;&gt;"",SUM(X$2:X307),"")</f>
        <v/>
      </c>
      <c r="Z307" s="96" t="str">
        <f ca="1">IFERROR(INDEX('Trade Journal'!O:O,MATCH(T307,'Trade Journal'!A:A,0)),"")</f>
        <v/>
      </c>
      <c r="AA307" s="96" t="str">
        <f t="array" aca="1" ref="AA307" ca="1">IF(Z307&lt;&gt;"",PRODUCT(Z$2:Z307+1)-1,"")</f>
        <v/>
      </c>
      <c r="AB307" s="96" t="str">
        <f ca="1">IF(AA307&lt;&gt;"",IF(MAX(AA$2:AA307)=AA307,1/(1+AC306)-1,(1+AA307)/(1+AA306)-1),"")</f>
        <v/>
      </c>
      <c r="AC307" s="96" t="str">
        <f t="array" aca="1" ref="AC307" ca="1">IF(AA307&lt;&gt;"",PRODUCT(AB$3:AB307+1)-1,"")</f>
        <v/>
      </c>
      <c r="AD307" s="98" t="str">
        <f ca="1">IF(AA307&lt;&gt;"",POWER((AA307-MAX(AA$2:AA307))/(1+MAX(AA$2:AA307))*100,2),"")</f>
        <v/>
      </c>
    </row>
    <row r="308" spans="20:30" x14ac:dyDescent="0.25">
      <c r="T308" t="str">
        <f t="array" aca="1" ref="T308" ca="1">IF(ROWS($2:308)&lt;=COUNT('Trade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ROWS(U$2:$U308))),"")</f>
        <v/>
      </c>
      <c r="U308" s="88" t="str">
        <f ca="1">IFERROR(INDEX('Trade Journal'!P:P,MATCH(T308,'Trade Journal'!A:A,0)),"")</f>
        <v/>
      </c>
      <c r="V308" s="88" t="str">
        <f ca="1">IFERROR(INDEX('Trade Journal'!Q:Q,MATCH(T308,'Trade Journal'!A:A,0)),"")</f>
        <v/>
      </c>
      <c r="W308" s="88" t="str">
        <f ca="1">IFERROR(INDEX('Trade Journal'!R:R,MATCH(T308,'Trade Journal'!A:A,0)),"")</f>
        <v/>
      </c>
      <c r="X308" s="88" t="str">
        <f t="shared" ca="1" si="5"/>
        <v/>
      </c>
      <c r="Y308" s="88" t="str">
        <f ca="1">IF(X308&lt;&gt;"",SUM(X$2:X308),"")</f>
        <v/>
      </c>
      <c r="Z308" s="96" t="str">
        <f ca="1">IFERROR(INDEX('Trade Journal'!O:O,MATCH(T308,'Trade Journal'!A:A,0)),"")</f>
        <v/>
      </c>
      <c r="AA308" s="96" t="str">
        <f t="array" aca="1" ref="AA308" ca="1">IF(Z308&lt;&gt;"",PRODUCT(Z$2:Z308+1)-1,"")</f>
        <v/>
      </c>
      <c r="AB308" s="96" t="str">
        <f ca="1">IF(AA308&lt;&gt;"",IF(MAX(AA$2:AA308)=AA308,1/(1+AC307)-1,(1+AA308)/(1+AA307)-1),"")</f>
        <v/>
      </c>
      <c r="AC308" s="96" t="str">
        <f t="array" aca="1" ref="AC308" ca="1">IF(AA308&lt;&gt;"",PRODUCT(AB$3:AB308+1)-1,"")</f>
        <v/>
      </c>
      <c r="AD308" s="98" t="str">
        <f ca="1">IF(AA308&lt;&gt;"",POWER((AA308-MAX(AA$2:AA308))/(1+MAX(AA$2:AA308))*100,2),"")</f>
        <v/>
      </c>
    </row>
    <row r="309" spans="20:30" x14ac:dyDescent="0.25">
      <c r="T309" t="str">
        <f t="array" aca="1" ref="T309" ca="1">IF(ROWS($2:309)&lt;=COUNT('Trade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ROWS(U$2:$U309))),"")</f>
        <v/>
      </c>
      <c r="U309" s="88" t="str">
        <f ca="1">IFERROR(INDEX('Trade Journal'!P:P,MATCH(T309,'Trade Journal'!A:A,0)),"")</f>
        <v/>
      </c>
      <c r="V309" s="88" t="str">
        <f ca="1">IFERROR(INDEX('Trade Journal'!Q:Q,MATCH(T309,'Trade Journal'!A:A,0)),"")</f>
        <v/>
      </c>
      <c r="W309" s="88" t="str">
        <f ca="1">IFERROR(INDEX('Trade Journal'!R:R,MATCH(T309,'Trade Journal'!A:A,0)),"")</f>
        <v/>
      </c>
      <c r="X309" s="88" t="str">
        <f t="shared" ca="1" si="5"/>
        <v/>
      </c>
      <c r="Y309" s="88" t="str">
        <f ca="1">IF(X309&lt;&gt;"",SUM(X$2:X309),"")</f>
        <v/>
      </c>
      <c r="Z309" s="96" t="str">
        <f ca="1">IFERROR(INDEX('Trade Journal'!O:O,MATCH(T309,'Trade Journal'!A:A,0)),"")</f>
        <v/>
      </c>
      <c r="AA309" s="96" t="str">
        <f t="array" aca="1" ref="AA309" ca="1">IF(Z309&lt;&gt;"",PRODUCT(Z$2:Z309+1)-1,"")</f>
        <v/>
      </c>
      <c r="AB309" s="96" t="str">
        <f ca="1">IF(AA309&lt;&gt;"",IF(MAX(AA$2:AA309)=AA309,1/(1+AC308)-1,(1+AA309)/(1+AA308)-1),"")</f>
        <v/>
      </c>
      <c r="AC309" s="96" t="str">
        <f t="array" aca="1" ref="AC309" ca="1">IF(AA309&lt;&gt;"",PRODUCT(AB$3:AB309+1)-1,"")</f>
        <v/>
      </c>
      <c r="AD309" s="98" t="str">
        <f ca="1">IF(AA309&lt;&gt;"",POWER((AA309-MAX(AA$2:AA309))/(1+MAX(AA$2:AA309))*100,2),"")</f>
        <v/>
      </c>
    </row>
    <row r="310" spans="20:30" x14ac:dyDescent="0.25">
      <c r="T310" t="str">
        <f t="array" aca="1" ref="T310" ca="1">IF(ROWS($2:310)&lt;=COUNT('Trade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ROWS(U$2:$U310))),"")</f>
        <v/>
      </c>
      <c r="U310" s="88" t="str">
        <f ca="1">IFERROR(INDEX('Trade Journal'!P:P,MATCH(T310,'Trade Journal'!A:A,0)),"")</f>
        <v/>
      </c>
      <c r="V310" s="88" t="str">
        <f ca="1">IFERROR(INDEX('Trade Journal'!Q:Q,MATCH(T310,'Trade Journal'!A:A,0)),"")</f>
        <v/>
      </c>
      <c r="W310" s="88" t="str">
        <f ca="1">IFERROR(INDEX('Trade Journal'!R:R,MATCH(T310,'Trade Journal'!A:A,0)),"")</f>
        <v/>
      </c>
      <c r="X310" s="88" t="str">
        <f t="shared" ca="1" si="5"/>
        <v/>
      </c>
      <c r="Y310" s="88" t="str">
        <f ca="1">IF(X310&lt;&gt;"",SUM(X$2:X310),"")</f>
        <v/>
      </c>
      <c r="Z310" s="96" t="str">
        <f ca="1">IFERROR(INDEX('Trade Journal'!O:O,MATCH(T310,'Trade Journal'!A:A,0)),"")</f>
        <v/>
      </c>
      <c r="AA310" s="96" t="str">
        <f t="array" aca="1" ref="AA310" ca="1">IF(Z310&lt;&gt;"",PRODUCT(Z$2:Z310+1)-1,"")</f>
        <v/>
      </c>
      <c r="AB310" s="96" t="str">
        <f ca="1">IF(AA310&lt;&gt;"",IF(MAX(AA$2:AA310)=AA310,1/(1+AC309)-1,(1+AA310)/(1+AA309)-1),"")</f>
        <v/>
      </c>
      <c r="AC310" s="96" t="str">
        <f t="array" aca="1" ref="AC310" ca="1">IF(AA310&lt;&gt;"",PRODUCT(AB$3:AB310+1)-1,"")</f>
        <v/>
      </c>
      <c r="AD310" s="98" t="str">
        <f ca="1">IF(AA310&lt;&gt;"",POWER((AA310-MAX(AA$2:AA310))/(1+MAX(AA$2:AA310))*100,2),"")</f>
        <v/>
      </c>
    </row>
    <row r="311" spans="20:30" x14ac:dyDescent="0.25">
      <c r="T311" t="str">
        <f t="array" aca="1" ref="T311" ca="1">IF(ROWS($2:311)&lt;=COUNT('Trade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ROWS(U$2:$U311))),"")</f>
        <v/>
      </c>
      <c r="U311" s="88" t="str">
        <f ca="1">IFERROR(INDEX('Trade Journal'!P:P,MATCH(T311,'Trade Journal'!A:A,0)),"")</f>
        <v/>
      </c>
      <c r="V311" s="88" t="str">
        <f ca="1">IFERROR(INDEX('Trade Journal'!Q:Q,MATCH(T311,'Trade Journal'!A:A,0)),"")</f>
        <v/>
      </c>
      <c r="W311" s="88" t="str">
        <f ca="1">IFERROR(INDEX('Trade Journal'!R:R,MATCH(T311,'Trade Journal'!A:A,0)),"")</f>
        <v/>
      </c>
      <c r="X311" s="88" t="str">
        <f t="shared" ca="1" si="5"/>
        <v/>
      </c>
      <c r="Y311" s="88" t="str">
        <f ca="1">IF(X311&lt;&gt;"",SUM(X$2:X311),"")</f>
        <v/>
      </c>
      <c r="Z311" s="96" t="str">
        <f ca="1">IFERROR(INDEX('Trade Journal'!O:O,MATCH(T311,'Trade Journal'!A:A,0)),"")</f>
        <v/>
      </c>
      <c r="AA311" s="96" t="str">
        <f t="array" aca="1" ref="AA311" ca="1">IF(Z311&lt;&gt;"",PRODUCT(Z$2:Z311+1)-1,"")</f>
        <v/>
      </c>
      <c r="AB311" s="96" t="str">
        <f ca="1">IF(AA311&lt;&gt;"",IF(MAX(AA$2:AA311)=AA311,1/(1+AC310)-1,(1+AA311)/(1+AA310)-1),"")</f>
        <v/>
      </c>
      <c r="AC311" s="96" t="str">
        <f t="array" aca="1" ref="AC311" ca="1">IF(AA311&lt;&gt;"",PRODUCT(AB$3:AB311+1)-1,"")</f>
        <v/>
      </c>
      <c r="AD311" s="98" t="str">
        <f ca="1">IF(AA311&lt;&gt;"",POWER((AA311-MAX(AA$2:AA311))/(1+MAX(AA$2:AA311))*100,2),"")</f>
        <v/>
      </c>
    </row>
    <row r="312" spans="20:30" x14ac:dyDescent="0.25">
      <c r="T312" t="str">
        <f t="array" aca="1" ref="T312" ca="1">IF(ROWS($2:312)&lt;=COUNT('Trade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ROWS(U$2:$U312))),"")</f>
        <v/>
      </c>
      <c r="U312" s="88" t="str">
        <f ca="1">IFERROR(INDEX('Trade Journal'!P:P,MATCH(T312,'Trade Journal'!A:A,0)),"")</f>
        <v/>
      </c>
      <c r="V312" s="88" t="str">
        <f ca="1">IFERROR(INDEX('Trade Journal'!Q:Q,MATCH(T312,'Trade Journal'!A:A,0)),"")</f>
        <v/>
      </c>
      <c r="W312" s="88" t="str">
        <f ca="1">IFERROR(INDEX('Trade Journal'!R:R,MATCH(T312,'Trade Journal'!A:A,0)),"")</f>
        <v/>
      </c>
      <c r="X312" s="88" t="str">
        <f t="shared" ca="1" si="5"/>
        <v/>
      </c>
      <c r="Y312" s="88" t="str">
        <f ca="1">IF(X312&lt;&gt;"",SUM(X$2:X312),"")</f>
        <v/>
      </c>
      <c r="Z312" s="96" t="str">
        <f ca="1">IFERROR(INDEX('Trade Journal'!O:O,MATCH(T312,'Trade Journal'!A:A,0)),"")</f>
        <v/>
      </c>
      <c r="AA312" s="96" t="str">
        <f t="array" aca="1" ref="AA312" ca="1">IF(Z312&lt;&gt;"",PRODUCT(Z$2:Z312+1)-1,"")</f>
        <v/>
      </c>
      <c r="AB312" s="96" t="str">
        <f ca="1">IF(AA312&lt;&gt;"",IF(MAX(AA$2:AA312)=AA312,1/(1+AC311)-1,(1+AA312)/(1+AA311)-1),"")</f>
        <v/>
      </c>
      <c r="AC312" s="96" t="str">
        <f t="array" aca="1" ref="AC312" ca="1">IF(AA312&lt;&gt;"",PRODUCT(AB$3:AB312+1)-1,"")</f>
        <v/>
      </c>
      <c r="AD312" s="98" t="str">
        <f ca="1">IF(AA312&lt;&gt;"",POWER((AA312-MAX(AA$2:AA312))/(1+MAX(AA$2:AA312))*100,2),"")</f>
        <v/>
      </c>
    </row>
    <row r="313" spans="20:30" x14ac:dyDescent="0.25">
      <c r="T313" t="str">
        <f t="array" aca="1" ref="T313" ca="1">IF(ROWS($2:313)&lt;=COUNT('Trade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ROWS(U$2:$U313))),"")</f>
        <v/>
      </c>
      <c r="U313" s="88" t="str">
        <f ca="1">IFERROR(INDEX('Trade Journal'!P:P,MATCH(T313,'Trade Journal'!A:A,0)),"")</f>
        <v/>
      </c>
      <c r="V313" s="88" t="str">
        <f ca="1">IFERROR(INDEX('Trade Journal'!Q:Q,MATCH(T313,'Trade Journal'!A:A,0)),"")</f>
        <v/>
      </c>
      <c r="W313" s="88" t="str">
        <f ca="1">IFERROR(INDEX('Trade Journal'!R:R,MATCH(T313,'Trade Journal'!A:A,0)),"")</f>
        <v/>
      </c>
      <c r="X313" s="88" t="str">
        <f t="shared" ca="1" si="5"/>
        <v/>
      </c>
      <c r="Y313" s="88" t="str">
        <f ca="1">IF(X313&lt;&gt;"",SUM(X$2:X313),"")</f>
        <v/>
      </c>
      <c r="Z313" s="96" t="str">
        <f ca="1">IFERROR(INDEX('Trade Journal'!O:O,MATCH(T313,'Trade Journal'!A:A,0)),"")</f>
        <v/>
      </c>
      <c r="AA313" s="96" t="str">
        <f t="array" aca="1" ref="AA313" ca="1">IF(Z313&lt;&gt;"",PRODUCT(Z$2:Z313+1)-1,"")</f>
        <v/>
      </c>
      <c r="AB313" s="96" t="str">
        <f ca="1">IF(AA313&lt;&gt;"",IF(MAX(AA$2:AA313)=AA313,1/(1+AC312)-1,(1+AA313)/(1+AA312)-1),"")</f>
        <v/>
      </c>
      <c r="AC313" s="96" t="str">
        <f t="array" aca="1" ref="AC313" ca="1">IF(AA313&lt;&gt;"",PRODUCT(AB$3:AB313+1)-1,"")</f>
        <v/>
      </c>
      <c r="AD313" s="98" t="str">
        <f ca="1">IF(AA313&lt;&gt;"",POWER((AA313-MAX(AA$2:AA313))/(1+MAX(AA$2:AA313))*100,2),"")</f>
        <v/>
      </c>
    </row>
    <row r="314" spans="20:30" x14ac:dyDescent="0.25">
      <c r="T314" t="str">
        <f t="array" aca="1" ref="T314" ca="1">IF(ROWS($2:314)&lt;=COUNT('Trade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ROWS(U$2:$U314))),"")</f>
        <v/>
      </c>
      <c r="U314" s="88" t="str">
        <f ca="1">IFERROR(INDEX('Trade Journal'!P:P,MATCH(T314,'Trade Journal'!A:A,0)),"")</f>
        <v/>
      </c>
      <c r="V314" s="88" t="str">
        <f ca="1">IFERROR(INDEX('Trade Journal'!Q:Q,MATCH(T314,'Trade Journal'!A:A,0)),"")</f>
        <v/>
      </c>
      <c r="W314" s="88" t="str">
        <f ca="1">IFERROR(INDEX('Trade Journal'!R:R,MATCH(T314,'Trade Journal'!A:A,0)),"")</f>
        <v/>
      </c>
      <c r="X314" s="88" t="str">
        <f t="shared" ca="1" si="5"/>
        <v/>
      </c>
      <c r="Y314" s="88" t="str">
        <f ca="1">IF(X314&lt;&gt;"",SUM(X$2:X314),"")</f>
        <v/>
      </c>
      <c r="Z314" s="96" t="str">
        <f ca="1">IFERROR(INDEX('Trade Journal'!O:O,MATCH(T314,'Trade Journal'!A:A,0)),"")</f>
        <v/>
      </c>
      <c r="AA314" s="96" t="str">
        <f t="array" aca="1" ref="AA314" ca="1">IF(Z314&lt;&gt;"",PRODUCT(Z$2:Z314+1)-1,"")</f>
        <v/>
      </c>
      <c r="AB314" s="96" t="str">
        <f ca="1">IF(AA314&lt;&gt;"",IF(MAX(AA$2:AA314)=AA314,1/(1+AC313)-1,(1+AA314)/(1+AA313)-1),"")</f>
        <v/>
      </c>
      <c r="AC314" s="96" t="str">
        <f t="array" aca="1" ref="AC314" ca="1">IF(AA314&lt;&gt;"",PRODUCT(AB$3:AB314+1)-1,"")</f>
        <v/>
      </c>
      <c r="AD314" s="98" t="str">
        <f ca="1">IF(AA314&lt;&gt;"",POWER((AA314-MAX(AA$2:AA314))/(1+MAX(AA$2:AA314))*100,2),"")</f>
        <v/>
      </c>
    </row>
    <row r="315" spans="20:30" x14ac:dyDescent="0.25">
      <c r="T315" t="str">
        <f t="array" aca="1" ref="T315" ca="1">IF(ROWS($2:315)&lt;=COUNT('Trade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ROWS(U$2:$U315))),"")</f>
        <v/>
      </c>
      <c r="U315" s="88" t="str">
        <f ca="1">IFERROR(INDEX('Trade Journal'!P:P,MATCH(T315,'Trade Journal'!A:A,0)),"")</f>
        <v/>
      </c>
      <c r="V315" s="88" t="str">
        <f ca="1">IFERROR(INDEX('Trade Journal'!Q:Q,MATCH(T315,'Trade Journal'!A:A,0)),"")</f>
        <v/>
      </c>
      <c r="W315" s="88" t="str">
        <f ca="1">IFERROR(INDEX('Trade Journal'!R:R,MATCH(T315,'Trade Journal'!A:A,0)),"")</f>
        <v/>
      </c>
      <c r="X315" s="88" t="str">
        <f t="shared" ca="1" si="5"/>
        <v/>
      </c>
      <c r="Y315" s="88" t="str">
        <f ca="1">IF(X315&lt;&gt;"",SUM(X$2:X315),"")</f>
        <v/>
      </c>
      <c r="Z315" s="96" t="str">
        <f ca="1">IFERROR(INDEX('Trade Journal'!O:O,MATCH(T315,'Trade Journal'!A:A,0)),"")</f>
        <v/>
      </c>
      <c r="AA315" s="96" t="str">
        <f t="array" aca="1" ref="AA315" ca="1">IF(Z315&lt;&gt;"",PRODUCT(Z$2:Z315+1)-1,"")</f>
        <v/>
      </c>
      <c r="AB315" s="96" t="str">
        <f ca="1">IF(AA315&lt;&gt;"",IF(MAX(AA$2:AA315)=AA315,1/(1+AC314)-1,(1+AA315)/(1+AA314)-1),"")</f>
        <v/>
      </c>
      <c r="AC315" s="96" t="str">
        <f t="array" aca="1" ref="AC315" ca="1">IF(AA315&lt;&gt;"",PRODUCT(AB$3:AB315+1)-1,"")</f>
        <v/>
      </c>
      <c r="AD315" s="98" t="str">
        <f ca="1">IF(AA315&lt;&gt;"",POWER((AA315-MAX(AA$2:AA315))/(1+MAX(AA$2:AA315))*100,2),"")</f>
        <v/>
      </c>
    </row>
    <row r="316" spans="20:30" x14ac:dyDescent="0.25">
      <c r="T316" t="str">
        <f t="array" aca="1" ref="T316" ca="1">IF(ROWS($2:316)&lt;=COUNT('Trade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ROWS(U$2:$U316))),"")</f>
        <v/>
      </c>
      <c r="U316" s="88" t="str">
        <f ca="1">IFERROR(INDEX('Trade Journal'!P:P,MATCH(T316,'Trade Journal'!A:A,0)),"")</f>
        <v/>
      </c>
      <c r="V316" s="88" t="str">
        <f ca="1">IFERROR(INDEX('Trade Journal'!Q:Q,MATCH(T316,'Trade Journal'!A:A,0)),"")</f>
        <v/>
      </c>
      <c r="W316" s="88" t="str">
        <f ca="1">IFERROR(INDEX('Trade Journal'!R:R,MATCH(T316,'Trade Journal'!A:A,0)),"")</f>
        <v/>
      </c>
      <c r="X316" s="88" t="str">
        <f t="shared" ca="1" si="5"/>
        <v/>
      </c>
      <c r="Y316" s="88" t="str">
        <f ca="1">IF(X316&lt;&gt;"",SUM(X$2:X316),"")</f>
        <v/>
      </c>
      <c r="Z316" s="96" t="str">
        <f ca="1">IFERROR(INDEX('Trade Journal'!O:O,MATCH(T316,'Trade Journal'!A:A,0)),"")</f>
        <v/>
      </c>
      <c r="AA316" s="96" t="str">
        <f t="array" aca="1" ref="AA316" ca="1">IF(Z316&lt;&gt;"",PRODUCT(Z$2:Z316+1)-1,"")</f>
        <v/>
      </c>
      <c r="AB316" s="96" t="str">
        <f ca="1">IF(AA316&lt;&gt;"",IF(MAX(AA$2:AA316)=AA316,1/(1+AC315)-1,(1+AA316)/(1+AA315)-1),"")</f>
        <v/>
      </c>
      <c r="AC316" s="96" t="str">
        <f t="array" aca="1" ref="AC316" ca="1">IF(AA316&lt;&gt;"",PRODUCT(AB$3:AB316+1)-1,"")</f>
        <v/>
      </c>
      <c r="AD316" s="98" t="str">
        <f ca="1">IF(AA316&lt;&gt;"",POWER((AA316-MAX(AA$2:AA316))/(1+MAX(AA$2:AA316))*100,2),"")</f>
        <v/>
      </c>
    </row>
    <row r="317" spans="20:30" x14ac:dyDescent="0.25">
      <c r="T317" t="str">
        <f t="array" aca="1" ref="T317" ca="1">IF(ROWS($2:317)&lt;=COUNT('Trade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ROWS(U$2:$U317))),"")</f>
        <v/>
      </c>
      <c r="U317" s="88" t="str">
        <f ca="1">IFERROR(INDEX('Trade Journal'!P:P,MATCH(T317,'Trade Journal'!A:A,0)),"")</f>
        <v/>
      </c>
      <c r="V317" s="88" t="str">
        <f ca="1">IFERROR(INDEX('Trade Journal'!Q:Q,MATCH(T317,'Trade Journal'!A:A,0)),"")</f>
        <v/>
      </c>
      <c r="W317" s="88" t="str">
        <f ca="1">IFERROR(INDEX('Trade Journal'!R:R,MATCH(T317,'Trade Journal'!A:A,0)),"")</f>
        <v/>
      </c>
      <c r="X317" s="88" t="str">
        <f t="shared" ca="1" si="5"/>
        <v/>
      </c>
      <c r="Y317" s="88" t="str">
        <f ca="1">IF(X317&lt;&gt;"",SUM(X$2:X317),"")</f>
        <v/>
      </c>
      <c r="Z317" s="96" t="str">
        <f ca="1">IFERROR(INDEX('Trade Journal'!O:O,MATCH(T317,'Trade Journal'!A:A,0)),"")</f>
        <v/>
      </c>
      <c r="AA317" s="96" t="str">
        <f t="array" aca="1" ref="AA317" ca="1">IF(Z317&lt;&gt;"",PRODUCT(Z$2:Z317+1)-1,"")</f>
        <v/>
      </c>
      <c r="AB317" s="96" t="str">
        <f ca="1">IF(AA317&lt;&gt;"",IF(MAX(AA$2:AA317)=AA317,1/(1+AC316)-1,(1+AA317)/(1+AA316)-1),"")</f>
        <v/>
      </c>
      <c r="AC317" s="96" t="str">
        <f t="array" aca="1" ref="AC317" ca="1">IF(AA317&lt;&gt;"",PRODUCT(AB$3:AB317+1)-1,"")</f>
        <v/>
      </c>
      <c r="AD317" s="98" t="str">
        <f ca="1">IF(AA317&lt;&gt;"",POWER((AA317-MAX(AA$2:AA317))/(1+MAX(AA$2:AA317))*100,2),"")</f>
        <v/>
      </c>
    </row>
    <row r="318" spans="20:30" x14ac:dyDescent="0.25">
      <c r="T318" t="str">
        <f t="array" aca="1" ref="T318" ca="1">IF(ROWS($2:318)&lt;=COUNT('Trade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ROWS(U$2:$U318))),"")</f>
        <v/>
      </c>
      <c r="U318" s="88" t="str">
        <f ca="1">IFERROR(INDEX('Trade Journal'!P:P,MATCH(T318,'Trade Journal'!A:A,0)),"")</f>
        <v/>
      </c>
      <c r="V318" s="88" t="str">
        <f ca="1">IFERROR(INDEX('Trade Journal'!Q:Q,MATCH(T318,'Trade Journal'!A:A,0)),"")</f>
        <v/>
      </c>
      <c r="W318" s="88" t="str">
        <f ca="1">IFERROR(INDEX('Trade Journal'!R:R,MATCH(T318,'Trade Journal'!A:A,0)),"")</f>
        <v/>
      </c>
      <c r="X318" s="88" t="str">
        <f t="shared" ca="1" si="5"/>
        <v/>
      </c>
      <c r="Y318" s="88" t="str">
        <f ca="1">IF(X318&lt;&gt;"",SUM(X$2:X318),"")</f>
        <v/>
      </c>
      <c r="Z318" s="96" t="str">
        <f ca="1">IFERROR(INDEX('Trade Journal'!O:O,MATCH(T318,'Trade Journal'!A:A,0)),"")</f>
        <v/>
      </c>
      <c r="AA318" s="96" t="str">
        <f t="array" aca="1" ref="AA318" ca="1">IF(Z318&lt;&gt;"",PRODUCT(Z$2:Z318+1)-1,"")</f>
        <v/>
      </c>
      <c r="AB318" s="96" t="str">
        <f ca="1">IF(AA318&lt;&gt;"",IF(MAX(AA$2:AA318)=AA318,1/(1+AC317)-1,(1+AA318)/(1+AA317)-1),"")</f>
        <v/>
      </c>
      <c r="AC318" s="96" t="str">
        <f t="array" aca="1" ref="AC318" ca="1">IF(AA318&lt;&gt;"",PRODUCT(AB$3:AB318+1)-1,"")</f>
        <v/>
      </c>
      <c r="AD318" s="98" t="str">
        <f ca="1">IF(AA318&lt;&gt;"",POWER((AA318-MAX(AA$2:AA318))/(1+MAX(AA$2:AA318))*100,2),"")</f>
        <v/>
      </c>
    </row>
    <row r="319" spans="20:30" x14ac:dyDescent="0.25">
      <c r="T319" t="str">
        <f t="array" aca="1" ref="T319" ca="1">IF(ROWS($2:319)&lt;=COUNT('Trade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ROWS(U$2:$U319))),"")</f>
        <v/>
      </c>
      <c r="U319" s="88" t="str">
        <f ca="1">IFERROR(INDEX('Trade Journal'!P:P,MATCH(T319,'Trade Journal'!A:A,0)),"")</f>
        <v/>
      </c>
      <c r="V319" s="88" t="str">
        <f ca="1">IFERROR(INDEX('Trade Journal'!Q:Q,MATCH(T319,'Trade Journal'!A:A,0)),"")</f>
        <v/>
      </c>
      <c r="W319" s="88" t="str">
        <f ca="1">IFERROR(INDEX('Trade Journal'!R:R,MATCH(T319,'Trade Journal'!A:A,0)),"")</f>
        <v/>
      </c>
      <c r="X319" s="88" t="str">
        <f t="shared" ca="1" si="5"/>
        <v/>
      </c>
      <c r="Y319" s="88" t="str">
        <f ca="1">IF(X319&lt;&gt;"",SUM(X$2:X319),"")</f>
        <v/>
      </c>
      <c r="Z319" s="96" t="str">
        <f ca="1">IFERROR(INDEX('Trade Journal'!O:O,MATCH(T319,'Trade Journal'!A:A,0)),"")</f>
        <v/>
      </c>
      <c r="AA319" s="96" t="str">
        <f t="array" aca="1" ref="AA319" ca="1">IF(Z319&lt;&gt;"",PRODUCT(Z$2:Z319+1)-1,"")</f>
        <v/>
      </c>
      <c r="AB319" s="96" t="str">
        <f ca="1">IF(AA319&lt;&gt;"",IF(MAX(AA$2:AA319)=AA319,1/(1+AC318)-1,(1+AA319)/(1+AA318)-1),"")</f>
        <v/>
      </c>
      <c r="AC319" s="96" t="str">
        <f t="array" aca="1" ref="AC319" ca="1">IF(AA319&lt;&gt;"",PRODUCT(AB$3:AB319+1)-1,"")</f>
        <v/>
      </c>
      <c r="AD319" s="98" t="str">
        <f ca="1">IF(AA319&lt;&gt;"",POWER((AA319-MAX(AA$2:AA319))/(1+MAX(AA$2:AA319))*100,2),"")</f>
        <v/>
      </c>
    </row>
    <row r="320" spans="20:30" x14ac:dyDescent="0.25">
      <c r="T320" t="str">
        <f t="array" aca="1" ref="T320" ca="1">IF(ROWS($2:320)&lt;=COUNT('Trade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ROWS(U$2:$U320))),"")</f>
        <v/>
      </c>
      <c r="U320" s="88" t="str">
        <f ca="1">IFERROR(INDEX('Trade Journal'!P:P,MATCH(T320,'Trade Journal'!A:A,0)),"")</f>
        <v/>
      </c>
      <c r="V320" s="88" t="str">
        <f ca="1">IFERROR(INDEX('Trade Journal'!Q:Q,MATCH(T320,'Trade Journal'!A:A,0)),"")</f>
        <v/>
      </c>
      <c r="W320" s="88" t="str">
        <f ca="1">IFERROR(INDEX('Trade Journal'!R:R,MATCH(T320,'Trade Journal'!A:A,0)),"")</f>
        <v/>
      </c>
      <c r="X320" s="88" t="str">
        <f t="shared" ca="1" si="5"/>
        <v/>
      </c>
      <c r="Y320" s="88" t="str">
        <f ca="1">IF(X320&lt;&gt;"",SUM(X$2:X320),"")</f>
        <v/>
      </c>
      <c r="Z320" s="96" t="str">
        <f ca="1">IFERROR(INDEX('Trade Journal'!O:O,MATCH(T320,'Trade Journal'!A:A,0)),"")</f>
        <v/>
      </c>
      <c r="AA320" s="96" t="str">
        <f t="array" aca="1" ref="AA320" ca="1">IF(Z320&lt;&gt;"",PRODUCT(Z$2:Z320+1)-1,"")</f>
        <v/>
      </c>
      <c r="AB320" s="96" t="str">
        <f ca="1">IF(AA320&lt;&gt;"",IF(MAX(AA$2:AA320)=AA320,1/(1+AC319)-1,(1+AA320)/(1+AA319)-1),"")</f>
        <v/>
      </c>
      <c r="AC320" s="96" t="str">
        <f t="array" aca="1" ref="AC320" ca="1">IF(AA320&lt;&gt;"",PRODUCT(AB$3:AB320+1)-1,"")</f>
        <v/>
      </c>
      <c r="AD320" s="98" t="str">
        <f ca="1">IF(AA320&lt;&gt;"",POWER((AA320-MAX(AA$2:AA320))/(1+MAX(AA$2:AA320))*100,2),"")</f>
        <v/>
      </c>
    </row>
    <row r="321" spans="20:30" x14ac:dyDescent="0.25">
      <c r="T321" t="str">
        <f t="array" aca="1" ref="T321" ca="1">IF(ROWS($2:321)&lt;=COUNT('Trade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ROWS(U$2:$U321))),"")</f>
        <v/>
      </c>
      <c r="U321" s="88" t="str">
        <f ca="1">IFERROR(INDEX('Trade Journal'!P:P,MATCH(T321,'Trade Journal'!A:A,0)),"")</f>
        <v/>
      </c>
      <c r="V321" s="88" t="str">
        <f ca="1">IFERROR(INDEX('Trade Journal'!Q:Q,MATCH(T321,'Trade Journal'!A:A,0)),"")</f>
        <v/>
      </c>
      <c r="W321" s="88" t="str">
        <f ca="1">IFERROR(INDEX('Trade Journal'!R:R,MATCH(T321,'Trade Journal'!A:A,0)),"")</f>
        <v/>
      </c>
      <c r="X321" s="88" t="str">
        <f t="shared" ca="1" si="5"/>
        <v/>
      </c>
      <c r="Y321" s="88" t="str">
        <f ca="1">IF(X321&lt;&gt;"",SUM(X$2:X321),"")</f>
        <v/>
      </c>
      <c r="Z321" s="96" t="str">
        <f ca="1">IFERROR(INDEX('Trade Journal'!O:O,MATCH(T321,'Trade Journal'!A:A,0)),"")</f>
        <v/>
      </c>
      <c r="AA321" s="96" t="str">
        <f t="array" aca="1" ref="AA321" ca="1">IF(Z321&lt;&gt;"",PRODUCT(Z$2:Z321+1)-1,"")</f>
        <v/>
      </c>
      <c r="AB321" s="96" t="str">
        <f ca="1">IF(AA321&lt;&gt;"",IF(MAX(AA$2:AA321)=AA321,1/(1+AC320)-1,(1+AA321)/(1+AA320)-1),"")</f>
        <v/>
      </c>
      <c r="AC321" s="96" t="str">
        <f t="array" aca="1" ref="AC321" ca="1">IF(AA321&lt;&gt;"",PRODUCT(AB$3:AB321+1)-1,"")</f>
        <v/>
      </c>
      <c r="AD321" s="98" t="str">
        <f ca="1">IF(AA321&lt;&gt;"",POWER((AA321-MAX(AA$2:AA321))/(1+MAX(AA$2:AA321))*100,2),"")</f>
        <v/>
      </c>
    </row>
    <row r="322" spans="20:30" x14ac:dyDescent="0.25">
      <c r="T322" t="str">
        <f t="array" aca="1" ref="T322" ca="1">IF(ROWS($2:322)&lt;=COUNT('Trade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ROWS(U$2:$U322))),"")</f>
        <v/>
      </c>
      <c r="U322" s="88" t="str">
        <f ca="1">IFERROR(INDEX('Trade Journal'!P:P,MATCH(T322,'Trade Journal'!A:A,0)),"")</f>
        <v/>
      </c>
      <c r="V322" s="88" t="str">
        <f ca="1">IFERROR(INDEX('Trade Journal'!Q:Q,MATCH(T322,'Trade Journal'!A:A,0)),"")</f>
        <v/>
      </c>
      <c r="W322" s="88" t="str">
        <f ca="1">IFERROR(INDEX('Trade Journal'!R:R,MATCH(T322,'Trade Journal'!A:A,0)),"")</f>
        <v/>
      </c>
      <c r="X322" s="88" t="str">
        <f t="shared" ca="1" si="5"/>
        <v/>
      </c>
      <c r="Y322" s="88" t="str">
        <f ca="1">IF(X322&lt;&gt;"",SUM(X$2:X322),"")</f>
        <v/>
      </c>
      <c r="Z322" s="96" t="str">
        <f ca="1">IFERROR(INDEX('Trade Journal'!O:O,MATCH(T322,'Trade Journal'!A:A,0)),"")</f>
        <v/>
      </c>
      <c r="AA322" s="96" t="str">
        <f t="array" aca="1" ref="AA322" ca="1">IF(Z322&lt;&gt;"",PRODUCT(Z$2:Z322+1)-1,"")</f>
        <v/>
      </c>
      <c r="AB322" s="96" t="str">
        <f ca="1">IF(AA322&lt;&gt;"",IF(MAX(AA$2:AA322)=AA322,1/(1+AC321)-1,(1+AA322)/(1+AA321)-1),"")</f>
        <v/>
      </c>
      <c r="AC322" s="96" t="str">
        <f t="array" aca="1" ref="AC322" ca="1">IF(AA322&lt;&gt;"",PRODUCT(AB$3:AB322+1)-1,"")</f>
        <v/>
      </c>
      <c r="AD322" s="98" t="str">
        <f ca="1">IF(AA322&lt;&gt;"",POWER((AA322-MAX(AA$2:AA322))/(1+MAX(AA$2:AA322))*100,2),"")</f>
        <v/>
      </c>
    </row>
    <row r="323" spans="20:30" x14ac:dyDescent="0.25">
      <c r="T323" t="str">
        <f t="array" aca="1" ref="T323" ca="1">IF(ROWS($2:323)&lt;=COUNT('Trade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ROWS(U$2:$U323))),"")</f>
        <v/>
      </c>
      <c r="U323" s="88" t="str">
        <f ca="1">IFERROR(INDEX('Trade Journal'!P:P,MATCH(T323,'Trade Journal'!A:A,0)),"")</f>
        <v/>
      </c>
      <c r="V323" s="88" t="str">
        <f ca="1">IFERROR(INDEX('Trade Journal'!Q:Q,MATCH(T323,'Trade Journal'!A:A,0)),"")</f>
        <v/>
      </c>
      <c r="W323" s="88" t="str">
        <f ca="1">IFERROR(INDEX('Trade Journal'!R:R,MATCH(T323,'Trade Journal'!A:A,0)),"")</f>
        <v/>
      </c>
      <c r="X323" s="88" t="str">
        <f t="shared" ca="1" si="5"/>
        <v/>
      </c>
      <c r="Y323" s="88" t="str">
        <f ca="1">IF(X323&lt;&gt;"",SUM(X$2:X323),"")</f>
        <v/>
      </c>
      <c r="Z323" s="96" t="str">
        <f ca="1">IFERROR(INDEX('Trade Journal'!O:O,MATCH(T323,'Trade Journal'!A:A,0)),"")</f>
        <v/>
      </c>
      <c r="AA323" s="96" t="str">
        <f t="array" aca="1" ref="AA323" ca="1">IF(Z323&lt;&gt;"",PRODUCT(Z$2:Z323+1)-1,"")</f>
        <v/>
      </c>
      <c r="AB323" s="96" t="str">
        <f ca="1">IF(AA323&lt;&gt;"",IF(MAX(AA$2:AA323)=AA323,1/(1+AC322)-1,(1+AA323)/(1+AA322)-1),"")</f>
        <v/>
      </c>
      <c r="AC323" s="96" t="str">
        <f t="array" aca="1" ref="AC323" ca="1">IF(AA323&lt;&gt;"",PRODUCT(AB$3:AB323+1)-1,"")</f>
        <v/>
      </c>
      <c r="AD323" s="98" t="str">
        <f ca="1">IF(AA323&lt;&gt;"",POWER((AA323-MAX(AA$2:AA323))/(1+MAX(AA$2:AA323))*100,2),"")</f>
        <v/>
      </c>
    </row>
    <row r="324" spans="20:30" x14ac:dyDescent="0.25">
      <c r="T324" t="str">
        <f t="array" aca="1" ref="T324" ca="1">IF(ROWS($2:324)&lt;=COUNT('Trade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ROWS(U$2:$U324))),"")</f>
        <v/>
      </c>
      <c r="U324" s="88" t="str">
        <f ca="1">IFERROR(INDEX('Trade Journal'!P:P,MATCH(T324,'Trade Journal'!A:A,0)),"")</f>
        <v/>
      </c>
      <c r="V324" s="88" t="str">
        <f ca="1">IFERROR(INDEX('Trade Journal'!Q:Q,MATCH(T324,'Trade Journal'!A:A,0)),"")</f>
        <v/>
      </c>
      <c r="W324" s="88" t="str">
        <f ca="1">IFERROR(INDEX('Trade Journal'!R:R,MATCH(T324,'Trade Journal'!A:A,0)),"")</f>
        <v/>
      </c>
      <c r="X324" s="88" t="str">
        <f t="shared" ca="1" si="5"/>
        <v/>
      </c>
      <c r="Y324" s="88" t="str">
        <f ca="1">IF(X324&lt;&gt;"",SUM(X$2:X324),"")</f>
        <v/>
      </c>
      <c r="Z324" s="96" t="str">
        <f ca="1">IFERROR(INDEX('Trade Journal'!O:O,MATCH(T324,'Trade Journal'!A:A,0)),"")</f>
        <v/>
      </c>
      <c r="AA324" s="96" t="str">
        <f t="array" aca="1" ref="AA324" ca="1">IF(Z324&lt;&gt;"",PRODUCT(Z$2:Z324+1)-1,"")</f>
        <v/>
      </c>
      <c r="AB324" s="96" t="str">
        <f ca="1">IF(AA324&lt;&gt;"",IF(MAX(AA$2:AA324)=AA324,1/(1+AC323)-1,(1+AA324)/(1+AA323)-1),"")</f>
        <v/>
      </c>
      <c r="AC324" s="96" t="str">
        <f t="array" aca="1" ref="AC324" ca="1">IF(AA324&lt;&gt;"",PRODUCT(AB$3:AB324+1)-1,"")</f>
        <v/>
      </c>
      <c r="AD324" s="98" t="str">
        <f ca="1">IF(AA324&lt;&gt;"",POWER((AA324-MAX(AA$2:AA324))/(1+MAX(AA$2:AA324))*100,2),"")</f>
        <v/>
      </c>
    </row>
    <row r="325" spans="20:30" x14ac:dyDescent="0.25">
      <c r="T325" t="str">
        <f t="array" aca="1" ref="T325" ca="1">IF(ROWS($2:325)&lt;=COUNT('Trade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ROWS(U$2:$U325))),"")</f>
        <v/>
      </c>
      <c r="U325" s="88" t="str">
        <f ca="1">IFERROR(INDEX('Trade Journal'!P:P,MATCH(T325,'Trade Journal'!A:A,0)),"")</f>
        <v/>
      </c>
      <c r="V325" s="88" t="str">
        <f ca="1">IFERROR(INDEX('Trade Journal'!Q:Q,MATCH(T325,'Trade Journal'!A:A,0)),"")</f>
        <v/>
      </c>
      <c r="W325" s="88" t="str">
        <f ca="1">IFERROR(INDEX('Trade Journal'!R:R,MATCH(T325,'Trade Journal'!A:A,0)),"")</f>
        <v/>
      </c>
      <c r="X325" s="88" t="str">
        <f t="shared" ca="1" si="5"/>
        <v/>
      </c>
      <c r="Y325" s="88" t="str">
        <f ca="1">IF(X325&lt;&gt;"",SUM(X$2:X325),"")</f>
        <v/>
      </c>
      <c r="Z325" s="96" t="str">
        <f ca="1">IFERROR(INDEX('Trade Journal'!O:O,MATCH(T325,'Trade Journal'!A:A,0)),"")</f>
        <v/>
      </c>
      <c r="AA325" s="96" t="str">
        <f t="array" aca="1" ref="AA325" ca="1">IF(Z325&lt;&gt;"",PRODUCT(Z$2:Z325+1)-1,"")</f>
        <v/>
      </c>
      <c r="AB325" s="96" t="str">
        <f ca="1">IF(AA325&lt;&gt;"",IF(MAX(AA$2:AA325)=AA325,1/(1+AC324)-1,(1+AA325)/(1+AA324)-1),"")</f>
        <v/>
      </c>
      <c r="AC325" s="96" t="str">
        <f t="array" aca="1" ref="AC325" ca="1">IF(AA325&lt;&gt;"",PRODUCT(AB$3:AB325+1)-1,"")</f>
        <v/>
      </c>
      <c r="AD325" s="98" t="str">
        <f ca="1">IF(AA325&lt;&gt;"",POWER((AA325-MAX(AA$2:AA325))/(1+MAX(AA$2:AA325))*100,2),"")</f>
        <v/>
      </c>
    </row>
    <row r="326" spans="20:30" x14ac:dyDescent="0.25">
      <c r="T326" t="str">
        <f t="array" aca="1" ref="T326" ca="1">IF(ROWS($2:326)&lt;=COUNT('Trade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ROWS(U$2:$U326))),"")</f>
        <v/>
      </c>
      <c r="U326" s="88" t="str">
        <f ca="1">IFERROR(INDEX('Trade Journal'!P:P,MATCH(T326,'Trade Journal'!A:A,0)),"")</f>
        <v/>
      </c>
      <c r="V326" s="88" t="str">
        <f ca="1">IFERROR(INDEX('Trade Journal'!Q:Q,MATCH(T326,'Trade Journal'!A:A,0)),"")</f>
        <v/>
      </c>
      <c r="W326" s="88" t="str">
        <f ca="1">IFERROR(INDEX('Trade Journal'!R:R,MATCH(T326,'Trade Journal'!A:A,0)),"")</f>
        <v/>
      </c>
      <c r="X326" s="88" t="str">
        <f t="shared" ca="1" si="5"/>
        <v/>
      </c>
      <c r="Y326" s="88" t="str">
        <f ca="1">IF(X326&lt;&gt;"",SUM(X$2:X326),"")</f>
        <v/>
      </c>
      <c r="Z326" s="96" t="str">
        <f ca="1">IFERROR(INDEX('Trade Journal'!O:O,MATCH(T326,'Trade Journal'!A:A,0)),"")</f>
        <v/>
      </c>
      <c r="AA326" s="96" t="str">
        <f t="array" aca="1" ref="AA326" ca="1">IF(Z326&lt;&gt;"",PRODUCT(Z$2:Z326+1)-1,"")</f>
        <v/>
      </c>
      <c r="AB326" s="96" t="str">
        <f ca="1">IF(AA326&lt;&gt;"",IF(MAX(AA$2:AA326)=AA326,1/(1+AC325)-1,(1+AA326)/(1+AA325)-1),"")</f>
        <v/>
      </c>
      <c r="AC326" s="96" t="str">
        <f t="array" aca="1" ref="AC326" ca="1">IF(AA326&lt;&gt;"",PRODUCT(AB$3:AB326+1)-1,"")</f>
        <v/>
      </c>
      <c r="AD326" s="98" t="str">
        <f ca="1">IF(AA326&lt;&gt;"",POWER((AA326-MAX(AA$2:AA326))/(1+MAX(AA$2:AA326))*100,2),"")</f>
        <v/>
      </c>
    </row>
    <row r="327" spans="20:30" x14ac:dyDescent="0.25">
      <c r="T327" t="str">
        <f t="array" aca="1" ref="T327" ca="1">IF(ROWS($2:327)&lt;=COUNT('Trade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ROWS(U$2:$U327))),"")</f>
        <v/>
      </c>
      <c r="U327" s="88" t="str">
        <f ca="1">IFERROR(INDEX('Trade Journal'!P:P,MATCH(T327,'Trade Journal'!A:A,0)),"")</f>
        <v/>
      </c>
      <c r="V327" s="88" t="str">
        <f ca="1">IFERROR(INDEX('Trade Journal'!Q:Q,MATCH(T327,'Trade Journal'!A:A,0)),"")</f>
        <v/>
      </c>
      <c r="W327" s="88" t="str">
        <f ca="1">IFERROR(INDEX('Trade Journal'!R:R,MATCH(T327,'Trade Journal'!A:A,0)),"")</f>
        <v/>
      </c>
      <c r="X327" s="88" t="str">
        <f t="shared" ca="1" si="5"/>
        <v/>
      </c>
      <c r="Y327" s="88" t="str">
        <f ca="1">IF(X327&lt;&gt;"",SUM(X$2:X327),"")</f>
        <v/>
      </c>
      <c r="Z327" s="96" t="str">
        <f ca="1">IFERROR(INDEX('Trade Journal'!O:O,MATCH(T327,'Trade Journal'!A:A,0)),"")</f>
        <v/>
      </c>
      <c r="AA327" s="96" t="str">
        <f t="array" aca="1" ref="AA327" ca="1">IF(Z327&lt;&gt;"",PRODUCT(Z$2:Z327+1)-1,"")</f>
        <v/>
      </c>
      <c r="AB327" s="96" t="str">
        <f ca="1">IF(AA327&lt;&gt;"",IF(MAX(AA$2:AA327)=AA327,1/(1+AC326)-1,(1+AA327)/(1+AA326)-1),"")</f>
        <v/>
      </c>
      <c r="AC327" s="96" t="str">
        <f t="array" aca="1" ref="AC327" ca="1">IF(AA327&lt;&gt;"",PRODUCT(AB$3:AB327+1)-1,"")</f>
        <v/>
      </c>
      <c r="AD327" s="98" t="str">
        <f ca="1">IF(AA327&lt;&gt;"",POWER((AA327-MAX(AA$2:AA327))/(1+MAX(AA$2:AA327))*100,2),"")</f>
        <v/>
      </c>
    </row>
    <row r="328" spans="20:30" x14ac:dyDescent="0.25">
      <c r="T328" t="str">
        <f t="array" aca="1" ref="T328" ca="1">IF(ROWS($2:328)&lt;=COUNT('Trade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ROWS(U$2:$U328))),"")</f>
        <v/>
      </c>
      <c r="U328" s="88" t="str">
        <f ca="1">IFERROR(INDEX('Trade Journal'!P:P,MATCH(T328,'Trade Journal'!A:A,0)),"")</f>
        <v/>
      </c>
      <c r="V328" s="88" t="str">
        <f ca="1">IFERROR(INDEX('Trade Journal'!Q:Q,MATCH(T328,'Trade Journal'!A:A,0)),"")</f>
        <v/>
      </c>
      <c r="W328" s="88" t="str">
        <f ca="1">IFERROR(INDEX('Trade Journal'!R:R,MATCH(T328,'Trade Journal'!A:A,0)),"")</f>
        <v/>
      </c>
      <c r="X328" s="88" t="str">
        <f t="shared" ca="1" si="5"/>
        <v/>
      </c>
      <c r="Y328" s="88" t="str">
        <f ca="1">IF(X328&lt;&gt;"",SUM(X$2:X328),"")</f>
        <v/>
      </c>
      <c r="Z328" s="96" t="str">
        <f ca="1">IFERROR(INDEX('Trade Journal'!O:O,MATCH(T328,'Trade Journal'!A:A,0)),"")</f>
        <v/>
      </c>
      <c r="AA328" s="96" t="str">
        <f t="array" aca="1" ref="AA328" ca="1">IF(Z328&lt;&gt;"",PRODUCT(Z$2:Z328+1)-1,"")</f>
        <v/>
      </c>
      <c r="AB328" s="96" t="str">
        <f ca="1">IF(AA328&lt;&gt;"",IF(MAX(AA$2:AA328)=AA328,1/(1+AC327)-1,(1+AA328)/(1+AA327)-1),"")</f>
        <v/>
      </c>
      <c r="AC328" s="96" t="str">
        <f t="array" aca="1" ref="AC328" ca="1">IF(AA328&lt;&gt;"",PRODUCT(AB$3:AB328+1)-1,"")</f>
        <v/>
      </c>
      <c r="AD328" s="98" t="str">
        <f ca="1">IF(AA328&lt;&gt;"",POWER((AA328-MAX(AA$2:AA328))/(1+MAX(AA$2:AA328))*100,2),"")</f>
        <v/>
      </c>
    </row>
    <row r="329" spans="20:30" x14ac:dyDescent="0.25">
      <c r="T329" t="str">
        <f t="array" aca="1" ref="T329" ca="1">IF(ROWS($2:329)&lt;=COUNT('Trade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ROWS(U$2:$U329))),"")</f>
        <v/>
      </c>
      <c r="U329" s="88" t="str">
        <f ca="1">IFERROR(INDEX('Trade Journal'!P:P,MATCH(T329,'Trade Journal'!A:A,0)),"")</f>
        <v/>
      </c>
      <c r="V329" s="88" t="str">
        <f ca="1">IFERROR(INDEX('Trade Journal'!Q:Q,MATCH(T329,'Trade Journal'!A:A,0)),"")</f>
        <v/>
      </c>
      <c r="W329" s="88" t="str">
        <f ca="1">IFERROR(INDEX('Trade Journal'!R:R,MATCH(T329,'Trade Journal'!A:A,0)),"")</f>
        <v/>
      </c>
      <c r="X329" s="88" t="str">
        <f t="shared" ca="1" si="5"/>
        <v/>
      </c>
      <c r="Y329" s="88" t="str">
        <f ca="1">IF(X329&lt;&gt;"",SUM(X$2:X329),"")</f>
        <v/>
      </c>
      <c r="Z329" s="96" t="str">
        <f ca="1">IFERROR(INDEX('Trade Journal'!O:O,MATCH(T329,'Trade Journal'!A:A,0)),"")</f>
        <v/>
      </c>
      <c r="AA329" s="96" t="str">
        <f t="array" aca="1" ref="AA329" ca="1">IF(Z329&lt;&gt;"",PRODUCT(Z$2:Z329+1)-1,"")</f>
        <v/>
      </c>
      <c r="AB329" s="96" t="str">
        <f ca="1">IF(AA329&lt;&gt;"",IF(MAX(AA$2:AA329)=AA329,1/(1+AC328)-1,(1+AA329)/(1+AA328)-1),"")</f>
        <v/>
      </c>
      <c r="AC329" s="96" t="str">
        <f t="array" aca="1" ref="AC329" ca="1">IF(AA329&lt;&gt;"",PRODUCT(AB$3:AB329+1)-1,"")</f>
        <v/>
      </c>
      <c r="AD329" s="98" t="str">
        <f ca="1">IF(AA329&lt;&gt;"",POWER((AA329-MAX(AA$2:AA329))/(1+MAX(AA$2:AA329))*100,2),"")</f>
        <v/>
      </c>
    </row>
    <row r="330" spans="20:30" x14ac:dyDescent="0.25">
      <c r="T330" t="str">
        <f t="array" aca="1" ref="T330" ca="1">IF(ROWS($2:330)&lt;=COUNT('Trade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ROWS(U$2:$U330))),"")</f>
        <v/>
      </c>
      <c r="U330" s="88" t="str">
        <f ca="1">IFERROR(INDEX('Trade Journal'!P:P,MATCH(T330,'Trade Journal'!A:A,0)),"")</f>
        <v/>
      </c>
      <c r="V330" s="88" t="str">
        <f ca="1">IFERROR(INDEX('Trade Journal'!Q:Q,MATCH(T330,'Trade Journal'!A:A,0)),"")</f>
        <v/>
      </c>
      <c r="W330" s="88" t="str">
        <f ca="1">IFERROR(INDEX('Trade Journal'!R:R,MATCH(T330,'Trade Journal'!A:A,0)),"")</f>
        <v/>
      </c>
      <c r="X330" s="88" t="str">
        <f t="shared" ca="1" si="5"/>
        <v/>
      </c>
      <c r="Y330" s="88" t="str">
        <f ca="1">IF(X330&lt;&gt;"",SUM(X$2:X330),"")</f>
        <v/>
      </c>
      <c r="Z330" s="96" t="str">
        <f ca="1">IFERROR(INDEX('Trade Journal'!O:O,MATCH(T330,'Trade Journal'!A:A,0)),"")</f>
        <v/>
      </c>
      <c r="AA330" s="96" t="str">
        <f t="array" aca="1" ref="AA330" ca="1">IF(Z330&lt;&gt;"",PRODUCT(Z$2:Z330+1)-1,"")</f>
        <v/>
      </c>
      <c r="AB330" s="96" t="str">
        <f ca="1">IF(AA330&lt;&gt;"",IF(MAX(AA$2:AA330)=AA330,1/(1+AC329)-1,(1+AA330)/(1+AA329)-1),"")</f>
        <v/>
      </c>
      <c r="AC330" s="96" t="str">
        <f t="array" aca="1" ref="AC330" ca="1">IF(AA330&lt;&gt;"",PRODUCT(AB$3:AB330+1)-1,"")</f>
        <v/>
      </c>
      <c r="AD330" s="98" t="str">
        <f ca="1">IF(AA330&lt;&gt;"",POWER((AA330-MAX(AA$2:AA330))/(1+MAX(AA$2:AA330))*100,2),"")</f>
        <v/>
      </c>
    </row>
    <row r="331" spans="20:30" x14ac:dyDescent="0.25">
      <c r="T331" t="str">
        <f t="array" aca="1" ref="T331" ca="1">IF(ROWS($2:331)&lt;=COUNT('Trade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ROWS(U$2:$U331))),"")</f>
        <v/>
      </c>
      <c r="U331" s="88" t="str">
        <f ca="1">IFERROR(INDEX('Trade Journal'!P:P,MATCH(T331,'Trade Journal'!A:A,0)),"")</f>
        <v/>
      </c>
      <c r="V331" s="88" t="str">
        <f ca="1">IFERROR(INDEX('Trade Journal'!Q:Q,MATCH(T331,'Trade Journal'!A:A,0)),"")</f>
        <v/>
      </c>
      <c r="W331" s="88" t="str">
        <f ca="1">IFERROR(INDEX('Trade Journal'!R:R,MATCH(T331,'Trade Journal'!A:A,0)),"")</f>
        <v/>
      </c>
      <c r="X331" s="88" t="str">
        <f t="shared" ca="1" si="5"/>
        <v/>
      </c>
      <c r="Y331" s="88" t="str">
        <f ca="1">IF(X331&lt;&gt;"",SUM(X$2:X331),"")</f>
        <v/>
      </c>
      <c r="Z331" s="96" t="str">
        <f ca="1">IFERROR(INDEX('Trade Journal'!O:O,MATCH(T331,'Trade Journal'!A:A,0)),"")</f>
        <v/>
      </c>
      <c r="AA331" s="96" t="str">
        <f t="array" aca="1" ref="AA331" ca="1">IF(Z331&lt;&gt;"",PRODUCT(Z$2:Z331+1)-1,"")</f>
        <v/>
      </c>
      <c r="AB331" s="96" t="str">
        <f ca="1">IF(AA331&lt;&gt;"",IF(MAX(AA$2:AA331)=AA331,1/(1+AC330)-1,(1+AA331)/(1+AA330)-1),"")</f>
        <v/>
      </c>
      <c r="AC331" s="96" t="str">
        <f t="array" aca="1" ref="AC331" ca="1">IF(AA331&lt;&gt;"",PRODUCT(AB$3:AB331+1)-1,"")</f>
        <v/>
      </c>
      <c r="AD331" s="98" t="str">
        <f ca="1">IF(AA331&lt;&gt;"",POWER((AA331-MAX(AA$2:AA331))/(1+MAX(AA$2:AA331))*100,2),"")</f>
        <v/>
      </c>
    </row>
    <row r="332" spans="20:30" x14ac:dyDescent="0.25">
      <c r="T332" t="str">
        <f t="array" aca="1" ref="T332" ca="1">IF(ROWS($2:332)&lt;=COUNT('Trade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ROWS(U$2:$U332))),"")</f>
        <v/>
      </c>
      <c r="U332" s="88" t="str">
        <f ca="1">IFERROR(INDEX('Trade Journal'!P:P,MATCH(T332,'Trade Journal'!A:A,0)),"")</f>
        <v/>
      </c>
      <c r="V332" s="88" t="str">
        <f ca="1">IFERROR(INDEX('Trade Journal'!Q:Q,MATCH(T332,'Trade Journal'!A:A,0)),"")</f>
        <v/>
      </c>
      <c r="W332" s="88" t="str">
        <f ca="1">IFERROR(INDEX('Trade Journal'!R:R,MATCH(T332,'Trade Journal'!A:A,0)),"")</f>
        <v/>
      </c>
      <c r="X332" s="88" t="str">
        <f t="shared" ca="1" si="5"/>
        <v/>
      </c>
      <c r="Y332" s="88" t="str">
        <f ca="1">IF(X332&lt;&gt;"",SUM(X$2:X332),"")</f>
        <v/>
      </c>
      <c r="Z332" s="96" t="str">
        <f ca="1">IFERROR(INDEX('Trade Journal'!O:O,MATCH(T332,'Trade Journal'!A:A,0)),"")</f>
        <v/>
      </c>
      <c r="AA332" s="96" t="str">
        <f t="array" aca="1" ref="AA332" ca="1">IF(Z332&lt;&gt;"",PRODUCT(Z$2:Z332+1)-1,"")</f>
        <v/>
      </c>
      <c r="AB332" s="96" t="str">
        <f ca="1">IF(AA332&lt;&gt;"",IF(MAX(AA$2:AA332)=AA332,1/(1+AC331)-1,(1+AA332)/(1+AA331)-1),"")</f>
        <v/>
      </c>
      <c r="AC332" s="96" t="str">
        <f t="array" aca="1" ref="AC332" ca="1">IF(AA332&lt;&gt;"",PRODUCT(AB$3:AB332+1)-1,"")</f>
        <v/>
      </c>
      <c r="AD332" s="98" t="str">
        <f ca="1">IF(AA332&lt;&gt;"",POWER((AA332-MAX(AA$2:AA332))/(1+MAX(AA$2:AA332))*100,2),"")</f>
        <v/>
      </c>
    </row>
    <row r="333" spans="20:30" x14ac:dyDescent="0.25">
      <c r="T333" t="str">
        <f t="array" aca="1" ref="T333" ca="1">IF(ROWS($2:333)&lt;=COUNT('Trade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ROWS(U$2:$U333))),"")</f>
        <v/>
      </c>
      <c r="U333" s="88" t="str">
        <f ca="1">IFERROR(INDEX('Trade Journal'!P:P,MATCH(T333,'Trade Journal'!A:A,0)),"")</f>
        <v/>
      </c>
      <c r="V333" s="88" t="str">
        <f ca="1">IFERROR(INDEX('Trade Journal'!Q:Q,MATCH(T333,'Trade Journal'!A:A,0)),"")</f>
        <v/>
      </c>
      <c r="W333" s="88" t="str">
        <f ca="1">IFERROR(INDEX('Trade Journal'!R:R,MATCH(T333,'Trade Journal'!A:A,0)),"")</f>
        <v/>
      </c>
      <c r="X333" s="88" t="str">
        <f t="shared" ca="1" si="5"/>
        <v/>
      </c>
      <c r="Y333" s="88" t="str">
        <f ca="1">IF(X333&lt;&gt;"",SUM(X$2:X333),"")</f>
        <v/>
      </c>
      <c r="Z333" s="96" t="str">
        <f ca="1">IFERROR(INDEX('Trade Journal'!O:O,MATCH(T333,'Trade Journal'!A:A,0)),"")</f>
        <v/>
      </c>
      <c r="AA333" s="96" t="str">
        <f t="array" aca="1" ref="AA333" ca="1">IF(Z333&lt;&gt;"",PRODUCT(Z$2:Z333+1)-1,"")</f>
        <v/>
      </c>
      <c r="AB333" s="96" t="str">
        <f ca="1">IF(AA333&lt;&gt;"",IF(MAX(AA$2:AA333)=AA333,1/(1+AC332)-1,(1+AA333)/(1+AA332)-1),"")</f>
        <v/>
      </c>
      <c r="AC333" s="96" t="str">
        <f t="array" aca="1" ref="AC333" ca="1">IF(AA333&lt;&gt;"",PRODUCT(AB$3:AB333+1)-1,"")</f>
        <v/>
      </c>
      <c r="AD333" s="98" t="str">
        <f ca="1">IF(AA333&lt;&gt;"",POWER((AA333-MAX(AA$2:AA333))/(1+MAX(AA$2:AA333))*100,2),"")</f>
        <v/>
      </c>
    </row>
    <row r="334" spans="20:30" x14ac:dyDescent="0.25">
      <c r="T334" t="str">
        <f t="array" aca="1" ref="T334" ca="1">IF(ROWS($2:334)&lt;=COUNT('Trade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ROWS(U$2:$U334))),"")</f>
        <v/>
      </c>
      <c r="U334" s="88" t="str">
        <f ca="1">IFERROR(INDEX('Trade Journal'!P:P,MATCH(T334,'Trade Journal'!A:A,0)),"")</f>
        <v/>
      </c>
      <c r="V334" s="88" t="str">
        <f ca="1">IFERROR(INDEX('Trade Journal'!Q:Q,MATCH(T334,'Trade Journal'!A:A,0)),"")</f>
        <v/>
      </c>
      <c r="W334" s="88" t="str">
        <f ca="1">IFERROR(INDEX('Trade Journal'!R:R,MATCH(T334,'Trade Journal'!A:A,0)),"")</f>
        <v/>
      </c>
      <c r="X334" s="88" t="str">
        <f t="shared" ca="1" si="5"/>
        <v/>
      </c>
      <c r="Y334" s="88" t="str">
        <f ca="1">IF(X334&lt;&gt;"",SUM(X$2:X334),"")</f>
        <v/>
      </c>
      <c r="Z334" s="96" t="str">
        <f ca="1">IFERROR(INDEX('Trade Journal'!O:O,MATCH(T334,'Trade Journal'!A:A,0)),"")</f>
        <v/>
      </c>
      <c r="AA334" s="96" t="str">
        <f t="array" aca="1" ref="AA334" ca="1">IF(Z334&lt;&gt;"",PRODUCT(Z$2:Z334+1)-1,"")</f>
        <v/>
      </c>
      <c r="AB334" s="96" t="str">
        <f ca="1">IF(AA334&lt;&gt;"",IF(MAX(AA$2:AA334)=AA334,1/(1+AC333)-1,(1+AA334)/(1+AA333)-1),"")</f>
        <v/>
      </c>
      <c r="AC334" s="96" t="str">
        <f t="array" aca="1" ref="AC334" ca="1">IF(AA334&lt;&gt;"",PRODUCT(AB$3:AB334+1)-1,"")</f>
        <v/>
      </c>
      <c r="AD334" s="98" t="str">
        <f ca="1">IF(AA334&lt;&gt;"",POWER((AA334-MAX(AA$2:AA334))/(1+MAX(AA$2:AA334))*100,2),"")</f>
        <v/>
      </c>
    </row>
    <row r="335" spans="20:30" x14ac:dyDescent="0.25">
      <c r="T335" t="str">
        <f t="array" aca="1" ref="T335" ca="1">IF(ROWS($2:335)&lt;=COUNT('Trade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ROWS(U$2:$U335))),"")</f>
        <v/>
      </c>
      <c r="U335" s="88" t="str">
        <f ca="1">IFERROR(INDEX('Trade Journal'!P:P,MATCH(T335,'Trade Journal'!A:A,0)),"")</f>
        <v/>
      </c>
      <c r="V335" s="88" t="str">
        <f ca="1">IFERROR(INDEX('Trade Journal'!Q:Q,MATCH(T335,'Trade Journal'!A:A,0)),"")</f>
        <v/>
      </c>
      <c r="W335" s="88" t="str">
        <f ca="1">IFERROR(INDEX('Trade Journal'!R:R,MATCH(T335,'Trade Journal'!A:A,0)),"")</f>
        <v/>
      </c>
      <c r="X335" s="88" t="str">
        <f t="shared" ca="1" si="5"/>
        <v/>
      </c>
      <c r="Y335" s="88" t="str">
        <f ca="1">IF(X335&lt;&gt;"",SUM(X$2:X335),"")</f>
        <v/>
      </c>
      <c r="Z335" s="96" t="str">
        <f ca="1">IFERROR(INDEX('Trade Journal'!O:O,MATCH(T335,'Trade Journal'!A:A,0)),"")</f>
        <v/>
      </c>
      <c r="AA335" s="96" t="str">
        <f t="array" aca="1" ref="AA335" ca="1">IF(Z335&lt;&gt;"",PRODUCT(Z$2:Z335+1)-1,"")</f>
        <v/>
      </c>
      <c r="AB335" s="96" t="str">
        <f ca="1">IF(AA335&lt;&gt;"",IF(MAX(AA$2:AA335)=AA335,1/(1+AC334)-1,(1+AA335)/(1+AA334)-1),"")</f>
        <v/>
      </c>
      <c r="AC335" s="96" t="str">
        <f t="array" aca="1" ref="AC335" ca="1">IF(AA335&lt;&gt;"",PRODUCT(AB$3:AB335+1)-1,"")</f>
        <v/>
      </c>
      <c r="AD335" s="98" t="str">
        <f ca="1">IF(AA335&lt;&gt;"",POWER((AA335-MAX(AA$2:AA335))/(1+MAX(AA$2:AA335))*100,2),"")</f>
        <v/>
      </c>
    </row>
    <row r="336" spans="20:30" x14ac:dyDescent="0.25">
      <c r="T336" t="str">
        <f t="array" aca="1" ref="T336" ca="1">IF(ROWS($2:336)&lt;=COUNT('Trade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ROWS(U$2:$U336))),"")</f>
        <v/>
      </c>
      <c r="U336" s="88" t="str">
        <f ca="1">IFERROR(INDEX('Trade Journal'!P:P,MATCH(T336,'Trade Journal'!A:A,0)),"")</f>
        <v/>
      </c>
      <c r="V336" s="88" t="str">
        <f ca="1">IFERROR(INDEX('Trade Journal'!Q:Q,MATCH(T336,'Trade Journal'!A:A,0)),"")</f>
        <v/>
      </c>
      <c r="W336" s="88" t="str">
        <f ca="1">IFERROR(INDEX('Trade Journal'!R:R,MATCH(T336,'Trade Journal'!A:A,0)),"")</f>
        <v/>
      </c>
      <c r="X336" s="88" t="str">
        <f t="shared" ref="X336:X399" ca="1" si="6">IF(OR(U336&lt;&gt;"",V336&lt;&gt;"",W336&lt;&gt;""),SUM(U336:W336),"")</f>
        <v/>
      </c>
      <c r="Y336" s="88" t="str">
        <f ca="1">IF(X336&lt;&gt;"",SUM(X$2:X336),"")</f>
        <v/>
      </c>
      <c r="Z336" s="96" t="str">
        <f ca="1">IFERROR(INDEX('Trade Journal'!O:O,MATCH(T336,'Trade Journal'!A:A,0)),"")</f>
        <v/>
      </c>
      <c r="AA336" s="96" t="str">
        <f t="array" aca="1" ref="AA336" ca="1">IF(Z336&lt;&gt;"",PRODUCT(Z$2:Z336+1)-1,"")</f>
        <v/>
      </c>
      <c r="AB336" s="96" t="str">
        <f ca="1">IF(AA336&lt;&gt;"",IF(MAX(AA$2:AA336)=AA336,1/(1+AC335)-1,(1+AA336)/(1+AA335)-1),"")</f>
        <v/>
      </c>
      <c r="AC336" s="96" t="str">
        <f t="array" aca="1" ref="AC336" ca="1">IF(AA336&lt;&gt;"",PRODUCT(AB$3:AB336+1)-1,"")</f>
        <v/>
      </c>
      <c r="AD336" s="98" t="str">
        <f ca="1">IF(AA336&lt;&gt;"",POWER((AA336-MAX(AA$2:AA336))/(1+MAX(AA$2:AA336))*100,2),"")</f>
        <v/>
      </c>
    </row>
    <row r="337" spans="20:30" x14ac:dyDescent="0.25">
      <c r="T337" t="str">
        <f t="array" aca="1" ref="T337" ca="1">IF(ROWS($2:337)&lt;=COUNT('Trade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ROWS(U$2:$U337))),"")</f>
        <v/>
      </c>
      <c r="U337" s="88" t="str">
        <f ca="1">IFERROR(INDEX('Trade Journal'!P:P,MATCH(T337,'Trade Journal'!A:A,0)),"")</f>
        <v/>
      </c>
      <c r="V337" s="88" t="str">
        <f ca="1">IFERROR(INDEX('Trade Journal'!Q:Q,MATCH(T337,'Trade Journal'!A:A,0)),"")</f>
        <v/>
      </c>
      <c r="W337" s="88" t="str">
        <f ca="1">IFERROR(INDEX('Trade Journal'!R:R,MATCH(T337,'Trade Journal'!A:A,0)),"")</f>
        <v/>
      </c>
      <c r="X337" s="88" t="str">
        <f t="shared" ca="1" si="6"/>
        <v/>
      </c>
      <c r="Y337" s="88" t="str">
        <f ca="1">IF(X337&lt;&gt;"",SUM(X$2:X337),"")</f>
        <v/>
      </c>
      <c r="Z337" s="96" t="str">
        <f ca="1">IFERROR(INDEX('Trade Journal'!O:O,MATCH(T337,'Trade Journal'!A:A,0)),"")</f>
        <v/>
      </c>
      <c r="AA337" s="96" t="str">
        <f t="array" aca="1" ref="AA337" ca="1">IF(Z337&lt;&gt;"",PRODUCT(Z$2:Z337+1)-1,"")</f>
        <v/>
      </c>
      <c r="AB337" s="96" t="str">
        <f ca="1">IF(AA337&lt;&gt;"",IF(MAX(AA$2:AA337)=AA337,1/(1+AC336)-1,(1+AA337)/(1+AA336)-1),"")</f>
        <v/>
      </c>
      <c r="AC337" s="96" t="str">
        <f t="array" aca="1" ref="AC337" ca="1">IF(AA337&lt;&gt;"",PRODUCT(AB$3:AB337+1)-1,"")</f>
        <v/>
      </c>
      <c r="AD337" s="98" t="str">
        <f ca="1">IF(AA337&lt;&gt;"",POWER((AA337-MAX(AA$2:AA337))/(1+MAX(AA$2:AA337))*100,2),"")</f>
        <v/>
      </c>
    </row>
    <row r="338" spans="20:30" x14ac:dyDescent="0.25">
      <c r="T338" t="str">
        <f t="array" aca="1" ref="T338" ca="1">IF(ROWS($2:338)&lt;=COUNT('Trade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ROWS(U$2:$U338))),"")</f>
        <v/>
      </c>
      <c r="U338" s="88" t="str">
        <f ca="1">IFERROR(INDEX('Trade Journal'!P:P,MATCH(T338,'Trade Journal'!A:A,0)),"")</f>
        <v/>
      </c>
      <c r="V338" s="88" t="str">
        <f ca="1">IFERROR(INDEX('Trade Journal'!Q:Q,MATCH(T338,'Trade Journal'!A:A,0)),"")</f>
        <v/>
      </c>
      <c r="W338" s="88" t="str">
        <f ca="1">IFERROR(INDEX('Trade Journal'!R:R,MATCH(T338,'Trade Journal'!A:A,0)),"")</f>
        <v/>
      </c>
      <c r="X338" s="88" t="str">
        <f t="shared" ca="1" si="6"/>
        <v/>
      </c>
      <c r="Y338" s="88" t="str">
        <f ca="1">IF(X338&lt;&gt;"",SUM(X$2:X338),"")</f>
        <v/>
      </c>
      <c r="Z338" s="96" t="str">
        <f ca="1">IFERROR(INDEX('Trade Journal'!O:O,MATCH(T338,'Trade Journal'!A:A,0)),"")</f>
        <v/>
      </c>
      <c r="AA338" s="96" t="str">
        <f t="array" aca="1" ref="AA338" ca="1">IF(Z338&lt;&gt;"",PRODUCT(Z$2:Z338+1)-1,"")</f>
        <v/>
      </c>
      <c r="AB338" s="96" t="str">
        <f ca="1">IF(AA338&lt;&gt;"",IF(MAX(AA$2:AA338)=AA338,1/(1+AC337)-1,(1+AA338)/(1+AA337)-1),"")</f>
        <v/>
      </c>
      <c r="AC338" s="96" t="str">
        <f t="array" aca="1" ref="AC338" ca="1">IF(AA338&lt;&gt;"",PRODUCT(AB$3:AB338+1)-1,"")</f>
        <v/>
      </c>
      <c r="AD338" s="98" t="str">
        <f ca="1">IF(AA338&lt;&gt;"",POWER((AA338-MAX(AA$2:AA338))/(1+MAX(AA$2:AA338))*100,2),"")</f>
        <v/>
      </c>
    </row>
    <row r="339" spans="20:30" x14ac:dyDescent="0.25">
      <c r="T339" t="str">
        <f t="array" aca="1" ref="T339" ca="1">IF(ROWS($2:339)&lt;=COUNT('Trade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ROWS(U$2:$U339))),"")</f>
        <v/>
      </c>
      <c r="U339" s="88" t="str">
        <f ca="1">IFERROR(INDEX('Trade Journal'!P:P,MATCH(T339,'Trade Journal'!A:A,0)),"")</f>
        <v/>
      </c>
      <c r="V339" s="88" t="str">
        <f ca="1">IFERROR(INDEX('Trade Journal'!Q:Q,MATCH(T339,'Trade Journal'!A:A,0)),"")</f>
        <v/>
      </c>
      <c r="W339" s="88" t="str">
        <f ca="1">IFERROR(INDEX('Trade Journal'!R:R,MATCH(T339,'Trade Journal'!A:A,0)),"")</f>
        <v/>
      </c>
      <c r="X339" s="88" t="str">
        <f t="shared" ca="1" si="6"/>
        <v/>
      </c>
      <c r="Y339" s="88" t="str">
        <f ca="1">IF(X339&lt;&gt;"",SUM(X$2:X339),"")</f>
        <v/>
      </c>
      <c r="Z339" s="96" t="str">
        <f ca="1">IFERROR(INDEX('Trade Journal'!O:O,MATCH(T339,'Trade Journal'!A:A,0)),"")</f>
        <v/>
      </c>
      <c r="AA339" s="96" t="str">
        <f t="array" aca="1" ref="AA339" ca="1">IF(Z339&lt;&gt;"",PRODUCT(Z$2:Z339+1)-1,"")</f>
        <v/>
      </c>
      <c r="AB339" s="96" t="str">
        <f ca="1">IF(AA339&lt;&gt;"",IF(MAX(AA$2:AA339)=AA339,1/(1+AC338)-1,(1+AA339)/(1+AA338)-1),"")</f>
        <v/>
      </c>
      <c r="AC339" s="96" t="str">
        <f t="array" aca="1" ref="AC339" ca="1">IF(AA339&lt;&gt;"",PRODUCT(AB$3:AB339+1)-1,"")</f>
        <v/>
      </c>
      <c r="AD339" s="98" t="str">
        <f ca="1">IF(AA339&lt;&gt;"",POWER((AA339-MAX(AA$2:AA339))/(1+MAX(AA$2:AA339))*100,2),"")</f>
        <v/>
      </c>
    </row>
    <row r="340" spans="20:30" x14ac:dyDescent="0.25">
      <c r="T340" t="str">
        <f t="array" aca="1" ref="T340" ca="1">IF(ROWS($2:340)&lt;=COUNT('Trade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ROWS(U$2:$U340))),"")</f>
        <v/>
      </c>
      <c r="U340" s="88" t="str">
        <f ca="1">IFERROR(INDEX('Trade Journal'!P:P,MATCH(T340,'Trade Journal'!A:A,0)),"")</f>
        <v/>
      </c>
      <c r="V340" s="88" t="str">
        <f ca="1">IFERROR(INDEX('Trade Journal'!Q:Q,MATCH(T340,'Trade Journal'!A:A,0)),"")</f>
        <v/>
      </c>
      <c r="W340" s="88" t="str">
        <f ca="1">IFERROR(INDEX('Trade Journal'!R:R,MATCH(T340,'Trade Journal'!A:A,0)),"")</f>
        <v/>
      </c>
      <c r="X340" s="88" t="str">
        <f t="shared" ca="1" si="6"/>
        <v/>
      </c>
      <c r="Y340" s="88" t="str">
        <f ca="1">IF(X340&lt;&gt;"",SUM(X$2:X340),"")</f>
        <v/>
      </c>
      <c r="Z340" s="96" t="str">
        <f ca="1">IFERROR(INDEX('Trade Journal'!O:O,MATCH(T340,'Trade Journal'!A:A,0)),"")</f>
        <v/>
      </c>
      <c r="AA340" s="96" t="str">
        <f t="array" aca="1" ref="AA340" ca="1">IF(Z340&lt;&gt;"",PRODUCT(Z$2:Z340+1)-1,"")</f>
        <v/>
      </c>
      <c r="AB340" s="96" t="str">
        <f ca="1">IF(AA340&lt;&gt;"",IF(MAX(AA$2:AA340)=AA340,1/(1+AC339)-1,(1+AA340)/(1+AA339)-1),"")</f>
        <v/>
      </c>
      <c r="AC340" s="96" t="str">
        <f t="array" aca="1" ref="AC340" ca="1">IF(AA340&lt;&gt;"",PRODUCT(AB$3:AB340+1)-1,"")</f>
        <v/>
      </c>
      <c r="AD340" s="98" t="str">
        <f ca="1">IF(AA340&lt;&gt;"",POWER((AA340-MAX(AA$2:AA340))/(1+MAX(AA$2:AA340))*100,2),"")</f>
        <v/>
      </c>
    </row>
    <row r="341" spans="20:30" x14ac:dyDescent="0.25">
      <c r="T341" t="str">
        <f t="array" aca="1" ref="T341" ca="1">IF(ROWS($2:341)&lt;=COUNT('Trade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ROWS(U$2:$U341))),"")</f>
        <v/>
      </c>
      <c r="U341" s="88" t="str">
        <f ca="1">IFERROR(INDEX('Trade Journal'!P:P,MATCH(T341,'Trade Journal'!A:A,0)),"")</f>
        <v/>
      </c>
      <c r="V341" s="88" t="str">
        <f ca="1">IFERROR(INDEX('Trade Journal'!Q:Q,MATCH(T341,'Trade Journal'!A:A,0)),"")</f>
        <v/>
      </c>
      <c r="W341" s="88" t="str">
        <f ca="1">IFERROR(INDEX('Trade Journal'!R:R,MATCH(T341,'Trade Journal'!A:A,0)),"")</f>
        <v/>
      </c>
      <c r="X341" s="88" t="str">
        <f t="shared" ca="1" si="6"/>
        <v/>
      </c>
      <c r="Y341" s="88" t="str">
        <f ca="1">IF(X341&lt;&gt;"",SUM(X$2:X341),"")</f>
        <v/>
      </c>
      <c r="Z341" s="96" t="str">
        <f ca="1">IFERROR(INDEX('Trade Journal'!O:O,MATCH(T341,'Trade Journal'!A:A,0)),"")</f>
        <v/>
      </c>
      <c r="AA341" s="96" t="str">
        <f t="array" aca="1" ref="AA341" ca="1">IF(Z341&lt;&gt;"",PRODUCT(Z$2:Z341+1)-1,"")</f>
        <v/>
      </c>
      <c r="AB341" s="96" t="str">
        <f ca="1">IF(AA341&lt;&gt;"",IF(MAX(AA$2:AA341)=AA341,1/(1+AC340)-1,(1+AA341)/(1+AA340)-1),"")</f>
        <v/>
      </c>
      <c r="AC341" s="96" t="str">
        <f t="array" aca="1" ref="AC341" ca="1">IF(AA341&lt;&gt;"",PRODUCT(AB$3:AB341+1)-1,"")</f>
        <v/>
      </c>
      <c r="AD341" s="98" t="str">
        <f ca="1">IF(AA341&lt;&gt;"",POWER((AA341-MAX(AA$2:AA341))/(1+MAX(AA$2:AA341))*100,2),"")</f>
        <v/>
      </c>
    </row>
    <row r="342" spans="20:30" x14ac:dyDescent="0.25">
      <c r="T342" t="str">
        <f t="array" aca="1" ref="T342" ca="1">IF(ROWS($2:342)&lt;=COUNT('Trade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ROWS(U$2:$U342))),"")</f>
        <v/>
      </c>
      <c r="U342" s="88" t="str">
        <f ca="1">IFERROR(INDEX('Trade Journal'!P:P,MATCH(T342,'Trade Journal'!A:A,0)),"")</f>
        <v/>
      </c>
      <c r="V342" s="88" t="str">
        <f ca="1">IFERROR(INDEX('Trade Journal'!Q:Q,MATCH(T342,'Trade Journal'!A:A,0)),"")</f>
        <v/>
      </c>
      <c r="W342" s="88" t="str">
        <f ca="1">IFERROR(INDEX('Trade Journal'!R:R,MATCH(T342,'Trade Journal'!A:A,0)),"")</f>
        <v/>
      </c>
      <c r="X342" s="88" t="str">
        <f t="shared" ca="1" si="6"/>
        <v/>
      </c>
      <c r="Y342" s="88" t="str">
        <f ca="1">IF(X342&lt;&gt;"",SUM(X$2:X342),"")</f>
        <v/>
      </c>
      <c r="Z342" s="96" t="str">
        <f ca="1">IFERROR(INDEX('Trade Journal'!O:O,MATCH(T342,'Trade Journal'!A:A,0)),"")</f>
        <v/>
      </c>
      <c r="AA342" s="96" t="str">
        <f t="array" aca="1" ref="AA342" ca="1">IF(Z342&lt;&gt;"",PRODUCT(Z$2:Z342+1)-1,"")</f>
        <v/>
      </c>
      <c r="AB342" s="96" t="str">
        <f ca="1">IF(AA342&lt;&gt;"",IF(MAX(AA$2:AA342)=AA342,1/(1+AC341)-1,(1+AA342)/(1+AA341)-1),"")</f>
        <v/>
      </c>
      <c r="AC342" s="96" t="str">
        <f t="array" aca="1" ref="AC342" ca="1">IF(AA342&lt;&gt;"",PRODUCT(AB$3:AB342+1)-1,"")</f>
        <v/>
      </c>
      <c r="AD342" s="98" t="str">
        <f ca="1">IF(AA342&lt;&gt;"",POWER((AA342-MAX(AA$2:AA342))/(1+MAX(AA$2:AA342))*100,2),"")</f>
        <v/>
      </c>
    </row>
    <row r="343" spans="20:30" x14ac:dyDescent="0.25">
      <c r="T343" t="str">
        <f t="array" aca="1" ref="T343" ca="1">IF(ROWS($2:343)&lt;=COUNT('Trade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ROWS(U$2:$U343))),"")</f>
        <v/>
      </c>
      <c r="U343" s="88" t="str">
        <f ca="1">IFERROR(INDEX('Trade Journal'!P:P,MATCH(T343,'Trade Journal'!A:A,0)),"")</f>
        <v/>
      </c>
      <c r="V343" s="88" t="str">
        <f ca="1">IFERROR(INDEX('Trade Journal'!Q:Q,MATCH(T343,'Trade Journal'!A:A,0)),"")</f>
        <v/>
      </c>
      <c r="W343" s="88" t="str">
        <f ca="1">IFERROR(INDEX('Trade Journal'!R:R,MATCH(T343,'Trade Journal'!A:A,0)),"")</f>
        <v/>
      </c>
      <c r="X343" s="88" t="str">
        <f t="shared" ca="1" si="6"/>
        <v/>
      </c>
      <c r="Y343" s="88" t="str">
        <f ca="1">IF(X343&lt;&gt;"",SUM(X$2:X343),"")</f>
        <v/>
      </c>
      <c r="Z343" s="96" t="str">
        <f ca="1">IFERROR(INDEX('Trade Journal'!O:O,MATCH(T343,'Trade Journal'!A:A,0)),"")</f>
        <v/>
      </c>
      <c r="AA343" s="96" t="str">
        <f t="array" aca="1" ref="AA343" ca="1">IF(Z343&lt;&gt;"",PRODUCT(Z$2:Z343+1)-1,"")</f>
        <v/>
      </c>
      <c r="AB343" s="96" t="str">
        <f ca="1">IF(AA343&lt;&gt;"",IF(MAX(AA$2:AA343)=AA343,1/(1+AC342)-1,(1+AA343)/(1+AA342)-1),"")</f>
        <v/>
      </c>
      <c r="AC343" s="96" t="str">
        <f t="array" aca="1" ref="AC343" ca="1">IF(AA343&lt;&gt;"",PRODUCT(AB$3:AB343+1)-1,"")</f>
        <v/>
      </c>
      <c r="AD343" s="98" t="str">
        <f ca="1">IF(AA343&lt;&gt;"",POWER((AA343-MAX(AA$2:AA343))/(1+MAX(AA$2:AA343))*100,2),"")</f>
        <v/>
      </c>
    </row>
    <row r="344" spans="20:30" x14ac:dyDescent="0.25">
      <c r="T344" t="str">
        <f t="array" aca="1" ref="T344" ca="1">IF(ROWS($2:344)&lt;=COUNT('Trade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ROWS(U$2:$U344))),"")</f>
        <v/>
      </c>
      <c r="U344" s="88" t="str">
        <f ca="1">IFERROR(INDEX('Trade Journal'!P:P,MATCH(T344,'Trade Journal'!A:A,0)),"")</f>
        <v/>
      </c>
      <c r="V344" s="88" t="str">
        <f ca="1">IFERROR(INDEX('Trade Journal'!Q:Q,MATCH(T344,'Trade Journal'!A:A,0)),"")</f>
        <v/>
      </c>
      <c r="W344" s="88" t="str">
        <f ca="1">IFERROR(INDEX('Trade Journal'!R:R,MATCH(T344,'Trade Journal'!A:A,0)),"")</f>
        <v/>
      </c>
      <c r="X344" s="88" t="str">
        <f t="shared" ca="1" si="6"/>
        <v/>
      </c>
      <c r="Y344" s="88" t="str">
        <f ca="1">IF(X344&lt;&gt;"",SUM(X$2:X344),"")</f>
        <v/>
      </c>
      <c r="Z344" s="96" t="str">
        <f ca="1">IFERROR(INDEX('Trade Journal'!O:O,MATCH(T344,'Trade Journal'!A:A,0)),"")</f>
        <v/>
      </c>
      <c r="AA344" s="96" t="str">
        <f t="array" aca="1" ref="AA344" ca="1">IF(Z344&lt;&gt;"",PRODUCT(Z$2:Z344+1)-1,"")</f>
        <v/>
      </c>
      <c r="AB344" s="96" t="str">
        <f ca="1">IF(AA344&lt;&gt;"",IF(MAX(AA$2:AA344)=AA344,1/(1+AC343)-1,(1+AA344)/(1+AA343)-1),"")</f>
        <v/>
      </c>
      <c r="AC344" s="96" t="str">
        <f t="array" aca="1" ref="AC344" ca="1">IF(AA344&lt;&gt;"",PRODUCT(AB$3:AB344+1)-1,"")</f>
        <v/>
      </c>
      <c r="AD344" s="98" t="str">
        <f ca="1">IF(AA344&lt;&gt;"",POWER((AA344-MAX(AA$2:AA344))/(1+MAX(AA$2:AA344))*100,2),"")</f>
        <v/>
      </c>
    </row>
    <row r="345" spans="20:30" x14ac:dyDescent="0.25">
      <c r="T345" t="str">
        <f t="array" aca="1" ref="T345" ca="1">IF(ROWS($2:345)&lt;=COUNT('Trade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ROWS(U$2:$U345))),"")</f>
        <v/>
      </c>
      <c r="U345" s="88" t="str">
        <f ca="1">IFERROR(INDEX('Trade Journal'!P:P,MATCH(T345,'Trade Journal'!A:A,0)),"")</f>
        <v/>
      </c>
      <c r="V345" s="88" t="str">
        <f ca="1">IFERROR(INDEX('Trade Journal'!Q:Q,MATCH(T345,'Trade Journal'!A:A,0)),"")</f>
        <v/>
      </c>
      <c r="W345" s="88" t="str">
        <f ca="1">IFERROR(INDEX('Trade Journal'!R:R,MATCH(T345,'Trade Journal'!A:A,0)),"")</f>
        <v/>
      </c>
      <c r="X345" s="88" t="str">
        <f t="shared" ca="1" si="6"/>
        <v/>
      </c>
      <c r="Y345" s="88" t="str">
        <f ca="1">IF(X345&lt;&gt;"",SUM(X$2:X345),"")</f>
        <v/>
      </c>
      <c r="Z345" s="96" t="str">
        <f ca="1">IFERROR(INDEX('Trade Journal'!O:O,MATCH(T345,'Trade Journal'!A:A,0)),"")</f>
        <v/>
      </c>
      <c r="AA345" s="96" t="str">
        <f t="array" aca="1" ref="AA345" ca="1">IF(Z345&lt;&gt;"",PRODUCT(Z$2:Z345+1)-1,"")</f>
        <v/>
      </c>
      <c r="AB345" s="96" t="str">
        <f ca="1">IF(AA345&lt;&gt;"",IF(MAX(AA$2:AA345)=AA345,1/(1+AC344)-1,(1+AA345)/(1+AA344)-1),"")</f>
        <v/>
      </c>
      <c r="AC345" s="96" t="str">
        <f t="array" aca="1" ref="AC345" ca="1">IF(AA345&lt;&gt;"",PRODUCT(AB$3:AB345+1)-1,"")</f>
        <v/>
      </c>
      <c r="AD345" s="98" t="str">
        <f ca="1">IF(AA345&lt;&gt;"",POWER((AA345-MAX(AA$2:AA345))/(1+MAX(AA$2:AA345))*100,2),"")</f>
        <v/>
      </c>
    </row>
    <row r="346" spans="20:30" x14ac:dyDescent="0.25">
      <c r="T346" t="str">
        <f t="array" aca="1" ref="T346" ca="1">IF(ROWS($2:346)&lt;=COUNT('Trade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ROWS(U$2:$U346))),"")</f>
        <v/>
      </c>
      <c r="U346" s="88" t="str">
        <f ca="1">IFERROR(INDEX('Trade Journal'!P:P,MATCH(T346,'Trade Journal'!A:A,0)),"")</f>
        <v/>
      </c>
      <c r="V346" s="88" t="str">
        <f ca="1">IFERROR(INDEX('Trade Journal'!Q:Q,MATCH(T346,'Trade Journal'!A:A,0)),"")</f>
        <v/>
      </c>
      <c r="W346" s="88" t="str">
        <f ca="1">IFERROR(INDEX('Trade Journal'!R:R,MATCH(T346,'Trade Journal'!A:A,0)),"")</f>
        <v/>
      </c>
      <c r="X346" s="88" t="str">
        <f t="shared" ca="1" si="6"/>
        <v/>
      </c>
      <c r="Y346" s="88" t="str">
        <f ca="1">IF(X346&lt;&gt;"",SUM(X$2:X346),"")</f>
        <v/>
      </c>
      <c r="Z346" s="96" t="str">
        <f ca="1">IFERROR(INDEX('Trade Journal'!O:O,MATCH(T346,'Trade Journal'!A:A,0)),"")</f>
        <v/>
      </c>
      <c r="AA346" s="96" t="str">
        <f t="array" aca="1" ref="AA346" ca="1">IF(Z346&lt;&gt;"",PRODUCT(Z$2:Z346+1)-1,"")</f>
        <v/>
      </c>
      <c r="AB346" s="96" t="str">
        <f ca="1">IF(AA346&lt;&gt;"",IF(MAX(AA$2:AA346)=AA346,1/(1+AC345)-1,(1+AA346)/(1+AA345)-1),"")</f>
        <v/>
      </c>
      <c r="AC346" s="96" t="str">
        <f t="array" aca="1" ref="AC346" ca="1">IF(AA346&lt;&gt;"",PRODUCT(AB$3:AB346+1)-1,"")</f>
        <v/>
      </c>
      <c r="AD346" s="98" t="str">
        <f ca="1">IF(AA346&lt;&gt;"",POWER((AA346-MAX(AA$2:AA346))/(1+MAX(AA$2:AA346))*100,2),"")</f>
        <v/>
      </c>
    </row>
    <row r="347" spans="20:30" x14ac:dyDescent="0.25">
      <c r="T347" t="str">
        <f t="array" aca="1" ref="T347" ca="1">IF(ROWS($2:347)&lt;=COUNT('Trade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ROWS(U$2:$U347))),"")</f>
        <v/>
      </c>
      <c r="U347" s="88" t="str">
        <f ca="1">IFERROR(INDEX('Trade Journal'!P:P,MATCH(T347,'Trade Journal'!A:A,0)),"")</f>
        <v/>
      </c>
      <c r="V347" s="88" t="str">
        <f ca="1">IFERROR(INDEX('Trade Journal'!Q:Q,MATCH(T347,'Trade Journal'!A:A,0)),"")</f>
        <v/>
      </c>
      <c r="W347" s="88" t="str">
        <f ca="1">IFERROR(INDEX('Trade Journal'!R:R,MATCH(T347,'Trade Journal'!A:A,0)),"")</f>
        <v/>
      </c>
      <c r="X347" s="88" t="str">
        <f t="shared" ca="1" si="6"/>
        <v/>
      </c>
      <c r="Y347" s="88" t="str">
        <f ca="1">IF(X347&lt;&gt;"",SUM(X$2:X347),"")</f>
        <v/>
      </c>
      <c r="Z347" s="96" t="str">
        <f ca="1">IFERROR(INDEX('Trade Journal'!O:O,MATCH(T347,'Trade Journal'!A:A,0)),"")</f>
        <v/>
      </c>
      <c r="AA347" s="96" t="str">
        <f t="array" aca="1" ref="AA347" ca="1">IF(Z347&lt;&gt;"",PRODUCT(Z$2:Z347+1)-1,"")</f>
        <v/>
      </c>
      <c r="AB347" s="96" t="str">
        <f ca="1">IF(AA347&lt;&gt;"",IF(MAX(AA$2:AA347)=AA347,1/(1+AC346)-1,(1+AA347)/(1+AA346)-1),"")</f>
        <v/>
      </c>
      <c r="AC347" s="96" t="str">
        <f t="array" aca="1" ref="AC347" ca="1">IF(AA347&lt;&gt;"",PRODUCT(AB$3:AB347+1)-1,"")</f>
        <v/>
      </c>
      <c r="AD347" s="98" t="str">
        <f ca="1">IF(AA347&lt;&gt;"",POWER((AA347-MAX(AA$2:AA347))/(1+MAX(AA$2:AA347))*100,2),"")</f>
        <v/>
      </c>
    </row>
    <row r="348" spans="20:30" x14ac:dyDescent="0.25">
      <c r="T348" t="str">
        <f t="array" aca="1" ref="T348" ca="1">IF(ROWS($2:348)&lt;=COUNT('Trade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ROWS(U$2:$U348))),"")</f>
        <v/>
      </c>
      <c r="U348" s="88" t="str">
        <f ca="1">IFERROR(INDEX('Trade Journal'!P:P,MATCH(T348,'Trade Journal'!A:A,0)),"")</f>
        <v/>
      </c>
      <c r="V348" s="88" t="str">
        <f ca="1">IFERROR(INDEX('Trade Journal'!Q:Q,MATCH(T348,'Trade Journal'!A:A,0)),"")</f>
        <v/>
      </c>
      <c r="W348" s="88" t="str">
        <f ca="1">IFERROR(INDEX('Trade Journal'!R:R,MATCH(T348,'Trade Journal'!A:A,0)),"")</f>
        <v/>
      </c>
      <c r="X348" s="88" t="str">
        <f t="shared" ca="1" si="6"/>
        <v/>
      </c>
      <c r="Y348" s="88" t="str">
        <f ca="1">IF(X348&lt;&gt;"",SUM(X$2:X348),"")</f>
        <v/>
      </c>
      <c r="Z348" s="96" t="str">
        <f ca="1">IFERROR(INDEX('Trade Journal'!O:O,MATCH(T348,'Trade Journal'!A:A,0)),"")</f>
        <v/>
      </c>
      <c r="AA348" s="96" t="str">
        <f t="array" aca="1" ref="AA348" ca="1">IF(Z348&lt;&gt;"",PRODUCT(Z$2:Z348+1)-1,"")</f>
        <v/>
      </c>
      <c r="AB348" s="96" t="str">
        <f ca="1">IF(AA348&lt;&gt;"",IF(MAX(AA$2:AA348)=AA348,1/(1+AC347)-1,(1+AA348)/(1+AA347)-1),"")</f>
        <v/>
      </c>
      <c r="AC348" s="96" t="str">
        <f t="array" aca="1" ref="AC348" ca="1">IF(AA348&lt;&gt;"",PRODUCT(AB$3:AB348+1)-1,"")</f>
        <v/>
      </c>
      <c r="AD348" s="98" t="str">
        <f ca="1">IF(AA348&lt;&gt;"",POWER((AA348-MAX(AA$2:AA348))/(1+MAX(AA$2:AA348))*100,2),"")</f>
        <v/>
      </c>
    </row>
    <row r="349" spans="20:30" x14ac:dyDescent="0.25">
      <c r="T349" t="str">
        <f t="array" aca="1" ref="T349" ca="1">IF(ROWS($2:349)&lt;=COUNT('Trade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ROWS(U$2:$U349))),"")</f>
        <v/>
      </c>
      <c r="U349" s="88" t="str">
        <f ca="1">IFERROR(INDEX('Trade Journal'!P:P,MATCH(T349,'Trade Journal'!A:A,0)),"")</f>
        <v/>
      </c>
      <c r="V349" s="88" t="str">
        <f ca="1">IFERROR(INDEX('Trade Journal'!Q:Q,MATCH(T349,'Trade Journal'!A:A,0)),"")</f>
        <v/>
      </c>
      <c r="W349" s="88" t="str">
        <f ca="1">IFERROR(INDEX('Trade Journal'!R:R,MATCH(T349,'Trade Journal'!A:A,0)),"")</f>
        <v/>
      </c>
      <c r="X349" s="88" t="str">
        <f t="shared" ca="1" si="6"/>
        <v/>
      </c>
      <c r="Y349" s="88" t="str">
        <f ca="1">IF(X349&lt;&gt;"",SUM(X$2:X349),"")</f>
        <v/>
      </c>
      <c r="Z349" s="96" t="str">
        <f ca="1">IFERROR(INDEX('Trade Journal'!O:O,MATCH(T349,'Trade Journal'!A:A,0)),"")</f>
        <v/>
      </c>
      <c r="AA349" s="96" t="str">
        <f t="array" aca="1" ref="AA349" ca="1">IF(Z349&lt;&gt;"",PRODUCT(Z$2:Z349+1)-1,"")</f>
        <v/>
      </c>
      <c r="AB349" s="96" t="str">
        <f ca="1">IF(AA349&lt;&gt;"",IF(MAX(AA$2:AA349)=AA349,1/(1+AC348)-1,(1+AA349)/(1+AA348)-1),"")</f>
        <v/>
      </c>
      <c r="AC349" s="96" t="str">
        <f t="array" aca="1" ref="AC349" ca="1">IF(AA349&lt;&gt;"",PRODUCT(AB$3:AB349+1)-1,"")</f>
        <v/>
      </c>
      <c r="AD349" s="98" t="str">
        <f ca="1">IF(AA349&lt;&gt;"",POWER((AA349-MAX(AA$2:AA349))/(1+MAX(AA$2:AA349))*100,2),"")</f>
        <v/>
      </c>
    </row>
    <row r="350" spans="20:30" x14ac:dyDescent="0.25">
      <c r="T350" t="str">
        <f t="array" aca="1" ref="T350" ca="1">IF(ROWS($2:350)&lt;=COUNT('Trade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ROWS(U$2:$U350))),"")</f>
        <v/>
      </c>
      <c r="U350" s="88" t="str">
        <f ca="1">IFERROR(INDEX('Trade Journal'!P:P,MATCH(T350,'Trade Journal'!A:A,0)),"")</f>
        <v/>
      </c>
      <c r="V350" s="88" t="str">
        <f ca="1">IFERROR(INDEX('Trade Journal'!Q:Q,MATCH(T350,'Trade Journal'!A:A,0)),"")</f>
        <v/>
      </c>
      <c r="W350" s="88" t="str">
        <f ca="1">IFERROR(INDEX('Trade Journal'!R:R,MATCH(T350,'Trade Journal'!A:A,0)),"")</f>
        <v/>
      </c>
      <c r="X350" s="88" t="str">
        <f t="shared" ca="1" si="6"/>
        <v/>
      </c>
      <c r="Y350" s="88" t="str">
        <f ca="1">IF(X350&lt;&gt;"",SUM(X$2:X350),"")</f>
        <v/>
      </c>
      <c r="Z350" s="96" t="str">
        <f ca="1">IFERROR(INDEX('Trade Journal'!O:O,MATCH(T350,'Trade Journal'!A:A,0)),"")</f>
        <v/>
      </c>
      <c r="AA350" s="96" t="str">
        <f t="array" aca="1" ref="AA350" ca="1">IF(Z350&lt;&gt;"",PRODUCT(Z$2:Z350+1)-1,"")</f>
        <v/>
      </c>
      <c r="AB350" s="96" t="str">
        <f ca="1">IF(AA350&lt;&gt;"",IF(MAX(AA$2:AA350)=AA350,1/(1+AC349)-1,(1+AA350)/(1+AA349)-1),"")</f>
        <v/>
      </c>
      <c r="AC350" s="96" t="str">
        <f t="array" aca="1" ref="AC350" ca="1">IF(AA350&lt;&gt;"",PRODUCT(AB$3:AB350+1)-1,"")</f>
        <v/>
      </c>
      <c r="AD350" s="98" t="str">
        <f ca="1">IF(AA350&lt;&gt;"",POWER((AA350-MAX(AA$2:AA350))/(1+MAX(AA$2:AA350))*100,2),"")</f>
        <v/>
      </c>
    </row>
    <row r="351" spans="20:30" x14ac:dyDescent="0.25">
      <c r="T351" t="str">
        <f t="array" aca="1" ref="T351" ca="1">IF(ROWS($2:351)&lt;=COUNT('Trade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ROWS(U$2:$U351))),"")</f>
        <v/>
      </c>
      <c r="U351" s="88" t="str">
        <f ca="1">IFERROR(INDEX('Trade Journal'!P:P,MATCH(T351,'Trade Journal'!A:A,0)),"")</f>
        <v/>
      </c>
      <c r="V351" s="88" t="str">
        <f ca="1">IFERROR(INDEX('Trade Journal'!Q:Q,MATCH(T351,'Trade Journal'!A:A,0)),"")</f>
        <v/>
      </c>
      <c r="W351" s="88" t="str">
        <f ca="1">IFERROR(INDEX('Trade Journal'!R:R,MATCH(T351,'Trade Journal'!A:A,0)),"")</f>
        <v/>
      </c>
      <c r="X351" s="88" t="str">
        <f t="shared" ca="1" si="6"/>
        <v/>
      </c>
      <c r="Y351" s="88" t="str">
        <f ca="1">IF(X351&lt;&gt;"",SUM(X$2:X351),"")</f>
        <v/>
      </c>
      <c r="Z351" s="96" t="str">
        <f ca="1">IFERROR(INDEX('Trade Journal'!O:O,MATCH(T351,'Trade Journal'!A:A,0)),"")</f>
        <v/>
      </c>
      <c r="AA351" s="96" t="str">
        <f t="array" aca="1" ref="AA351" ca="1">IF(Z351&lt;&gt;"",PRODUCT(Z$2:Z351+1)-1,"")</f>
        <v/>
      </c>
      <c r="AB351" s="96" t="str">
        <f ca="1">IF(AA351&lt;&gt;"",IF(MAX(AA$2:AA351)=AA351,1/(1+AC350)-1,(1+AA351)/(1+AA350)-1),"")</f>
        <v/>
      </c>
      <c r="AC351" s="96" t="str">
        <f t="array" aca="1" ref="AC351" ca="1">IF(AA351&lt;&gt;"",PRODUCT(AB$3:AB351+1)-1,"")</f>
        <v/>
      </c>
      <c r="AD351" s="98" t="str">
        <f ca="1">IF(AA351&lt;&gt;"",POWER((AA351-MAX(AA$2:AA351))/(1+MAX(AA$2:AA351))*100,2),"")</f>
        <v/>
      </c>
    </row>
    <row r="352" spans="20:30" x14ac:dyDescent="0.25">
      <c r="T352" t="str">
        <f t="array" aca="1" ref="T352" ca="1">IF(ROWS($2:352)&lt;=COUNT('Trade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ROWS(U$2:$U352))),"")</f>
        <v/>
      </c>
      <c r="U352" s="88" t="str">
        <f ca="1">IFERROR(INDEX('Trade Journal'!P:P,MATCH(T352,'Trade Journal'!A:A,0)),"")</f>
        <v/>
      </c>
      <c r="V352" s="88" t="str">
        <f ca="1">IFERROR(INDEX('Trade Journal'!Q:Q,MATCH(T352,'Trade Journal'!A:A,0)),"")</f>
        <v/>
      </c>
      <c r="W352" s="88" t="str">
        <f ca="1">IFERROR(INDEX('Trade Journal'!R:R,MATCH(T352,'Trade Journal'!A:A,0)),"")</f>
        <v/>
      </c>
      <c r="X352" s="88" t="str">
        <f t="shared" ca="1" si="6"/>
        <v/>
      </c>
      <c r="Y352" s="88" t="str">
        <f ca="1">IF(X352&lt;&gt;"",SUM(X$2:X352),"")</f>
        <v/>
      </c>
      <c r="Z352" s="96" t="str">
        <f ca="1">IFERROR(INDEX('Trade Journal'!O:O,MATCH(T352,'Trade Journal'!A:A,0)),"")</f>
        <v/>
      </c>
      <c r="AA352" s="96" t="str">
        <f t="array" aca="1" ref="AA352" ca="1">IF(Z352&lt;&gt;"",PRODUCT(Z$2:Z352+1)-1,"")</f>
        <v/>
      </c>
      <c r="AB352" s="96" t="str">
        <f ca="1">IF(AA352&lt;&gt;"",IF(MAX(AA$2:AA352)=AA352,1/(1+AC351)-1,(1+AA352)/(1+AA351)-1),"")</f>
        <v/>
      </c>
      <c r="AC352" s="96" t="str">
        <f t="array" aca="1" ref="AC352" ca="1">IF(AA352&lt;&gt;"",PRODUCT(AB$3:AB352+1)-1,"")</f>
        <v/>
      </c>
      <c r="AD352" s="98" t="str">
        <f ca="1">IF(AA352&lt;&gt;"",POWER((AA352-MAX(AA$2:AA352))/(1+MAX(AA$2:AA352))*100,2),"")</f>
        <v/>
      </c>
    </row>
    <row r="353" spans="20:30" x14ac:dyDescent="0.25">
      <c r="T353" t="str">
        <f t="array" aca="1" ref="T353" ca="1">IF(ROWS($2:353)&lt;=COUNT('Trade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ROWS(U$2:$U353))),"")</f>
        <v/>
      </c>
      <c r="U353" s="88" t="str">
        <f ca="1">IFERROR(INDEX('Trade Journal'!P:P,MATCH(T353,'Trade Journal'!A:A,0)),"")</f>
        <v/>
      </c>
      <c r="V353" s="88" t="str">
        <f ca="1">IFERROR(INDEX('Trade Journal'!Q:Q,MATCH(T353,'Trade Journal'!A:A,0)),"")</f>
        <v/>
      </c>
      <c r="W353" s="88" t="str">
        <f ca="1">IFERROR(INDEX('Trade Journal'!R:R,MATCH(T353,'Trade Journal'!A:A,0)),"")</f>
        <v/>
      </c>
      <c r="X353" s="88" t="str">
        <f t="shared" ca="1" si="6"/>
        <v/>
      </c>
      <c r="Y353" s="88" t="str">
        <f ca="1">IF(X353&lt;&gt;"",SUM(X$2:X353),"")</f>
        <v/>
      </c>
      <c r="Z353" s="96" t="str">
        <f ca="1">IFERROR(INDEX('Trade Journal'!O:O,MATCH(T353,'Trade Journal'!A:A,0)),"")</f>
        <v/>
      </c>
      <c r="AA353" s="96" t="str">
        <f t="array" aca="1" ref="AA353" ca="1">IF(Z353&lt;&gt;"",PRODUCT(Z$2:Z353+1)-1,"")</f>
        <v/>
      </c>
      <c r="AB353" s="96" t="str">
        <f ca="1">IF(AA353&lt;&gt;"",IF(MAX(AA$2:AA353)=AA353,1/(1+AC352)-1,(1+AA353)/(1+AA352)-1),"")</f>
        <v/>
      </c>
      <c r="AC353" s="96" t="str">
        <f t="array" aca="1" ref="AC353" ca="1">IF(AA353&lt;&gt;"",PRODUCT(AB$3:AB353+1)-1,"")</f>
        <v/>
      </c>
      <c r="AD353" s="98" t="str">
        <f ca="1">IF(AA353&lt;&gt;"",POWER((AA353-MAX(AA$2:AA353))/(1+MAX(AA$2:AA353))*100,2),"")</f>
        <v/>
      </c>
    </row>
    <row r="354" spans="20:30" x14ac:dyDescent="0.25">
      <c r="T354" t="str">
        <f t="array" aca="1" ref="T354" ca="1">IF(ROWS($2:354)&lt;=COUNT('Trade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ROWS(U$2:$U354))),"")</f>
        <v/>
      </c>
      <c r="U354" s="88" t="str">
        <f ca="1">IFERROR(INDEX('Trade Journal'!P:P,MATCH(T354,'Trade Journal'!A:A,0)),"")</f>
        <v/>
      </c>
      <c r="V354" s="88" t="str">
        <f ca="1">IFERROR(INDEX('Trade Journal'!Q:Q,MATCH(T354,'Trade Journal'!A:A,0)),"")</f>
        <v/>
      </c>
      <c r="W354" s="88" t="str">
        <f ca="1">IFERROR(INDEX('Trade Journal'!R:R,MATCH(T354,'Trade Journal'!A:A,0)),"")</f>
        <v/>
      </c>
      <c r="X354" s="88" t="str">
        <f t="shared" ca="1" si="6"/>
        <v/>
      </c>
      <c r="Y354" s="88" t="str">
        <f ca="1">IF(X354&lt;&gt;"",SUM(X$2:X354),"")</f>
        <v/>
      </c>
      <c r="Z354" s="96" t="str">
        <f ca="1">IFERROR(INDEX('Trade Journal'!O:O,MATCH(T354,'Trade Journal'!A:A,0)),"")</f>
        <v/>
      </c>
      <c r="AA354" s="96" t="str">
        <f t="array" aca="1" ref="AA354" ca="1">IF(Z354&lt;&gt;"",PRODUCT(Z$2:Z354+1)-1,"")</f>
        <v/>
      </c>
      <c r="AB354" s="96" t="str">
        <f ca="1">IF(AA354&lt;&gt;"",IF(MAX(AA$2:AA354)=AA354,1/(1+AC353)-1,(1+AA354)/(1+AA353)-1),"")</f>
        <v/>
      </c>
      <c r="AC354" s="96" t="str">
        <f t="array" aca="1" ref="AC354" ca="1">IF(AA354&lt;&gt;"",PRODUCT(AB$3:AB354+1)-1,"")</f>
        <v/>
      </c>
      <c r="AD354" s="98" t="str">
        <f ca="1">IF(AA354&lt;&gt;"",POWER((AA354-MAX(AA$2:AA354))/(1+MAX(AA$2:AA354))*100,2),"")</f>
        <v/>
      </c>
    </row>
    <row r="355" spans="20:30" x14ac:dyDescent="0.25">
      <c r="T355" t="str">
        <f t="array" aca="1" ref="T355" ca="1">IF(ROWS($2:355)&lt;=COUNT('Trade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ROWS(U$2:$U355))),"")</f>
        <v/>
      </c>
      <c r="U355" s="88" t="str">
        <f ca="1">IFERROR(INDEX('Trade Journal'!P:P,MATCH(T355,'Trade Journal'!A:A,0)),"")</f>
        <v/>
      </c>
      <c r="V355" s="88" t="str">
        <f ca="1">IFERROR(INDEX('Trade Journal'!Q:Q,MATCH(T355,'Trade Journal'!A:A,0)),"")</f>
        <v/>
      </c>
      <c r="W355" s="88" t="str">
        <f ca="1">IFERROR(INDEX('Trade Journal'!R:R,MATCH(T355,'Trade Journal'!A:A,0)),"")</f>
        <v/>
      </c>
      <c r="X355" s="88" t="str">
        <f t="shared" ca="1" si="6"/>
        <v/>
      </c>
      <c r="Y355" s="88" t="str">
        <f ca="1">IF(X355&lt;&gt;"",SUM(X$2:X355),"")</f>
        <v/>
      </c>
      <c r="Z355" s="96" t="str">
        <f ca="1">IFERROR(INDEX('Trade Journal'!O:O,MATCH(T355,'Trade Journal'!A:A,0)),"")</f>
        <v/>
      </c>
      <c r="AA355" s="96" t="str">
        <f t="array" aca="1" ref="AA355" ca="1">IF(Z355&lt;&gt;"",PRODUCT(Z$2:Z355+1)-1,"")</f>
        <v/>
      </c>
      <c r="AB355" s="96" t="str">
        <f ca="1">IF(AA355&lt;&gt;"",IF(MAX(AA$2:AA355)=AA355,1/(1+AC354)-1,(1+AA355)/(1+AA354)-1),"")</f>
        <v/>
      </c>
      <c r="AC355" s="96" t="str">
        <f t="array" aca="1" ref="AC355" ca="1">IF(AA355&lt;&gt;"",PRODUCT(AB$3:AB355+1)-1,"")</f>
        <v/>
      </c>
      <c r="AD355" s="98" t="str">
        <f ca="1">IF(AA355&lt;&gt;"",POWER((AA355-MAX(AA$2:AA355))/(1+MAX(AA$2:AA355))*100,2),"")</f>
        <v/>
      </c>
    </row>
    <row r="356" spans="20:30" x14ac:dyDescent="0.25">
      <c r="T356" t="str">
        <f t="array" aca="1" ref="T356" ca="1">IF(ROWS($2:356)&lt;=COUNT('Trade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ROWS(U$2:$U356))),"")</f>
        <v/>
      </c>
      <c r="U356" s="88" t="str">
        <f ca="1">IFERROR(INDEX('Trade Journal'!P:P,MATCH(T356,'Trade Journal'!A:A,0)),"")</f>
        <v/>
      </c>
      <c r="V356" s="88" t="str">
        <f ca="1">IFERROR(INDEX('Trade Journal'!Q:Q,MATCH(T356,'Trade Journal'!A:A,0)),"")</f>
        <v/>
      </c>
      <c r="W356" s="88" t="str">
        <f ca="1">IFERROR(INDEX('Trade Journal'!R:R,MATCH(T356,'Trade Journal'!A:A,0)),"")</f>
        <v/>
      </c>
      <c r="X356" s="88" t="str">
        <f t="shared" ca="1" si="6"/>
        <v/>
      </c>
      <c r="Y356" s="88" t="str">
        <f ca="1">IF(X356&lt;&gt;"",SUM(X$2:X356),"")</f>
        <v/>
      </c>
      <c r="Z356" s="96" t="str">
        <f ca="1">IFERROR(INDEX('Trade Journal'!O:O,MATCH(T356,'Trade Journal'!A:A,0)),"")</f>
        <v/>
      </c>
      <c r="AA356" s="96" t="str">
        <f t="array" aca="1" ref="AA356" ca="1">IF(Z356&lt;&gt;"",PRODUCT(Z$2:Z356+1)-1,"")</f>
        <v/>
      </c>
      <c r="AB356" s="96" t="str">
        <f ca="1">IF(AA356&lt;&gt;"",IF(MAX(AA$2:AA356)=AA356,1/(1+AC355)-1,(1+AA356)/(1+AA355)-1),"")</f>
        <v/>
      </c>
      <c r="AC356" s="96" t="str">
        <f t="array" aca="1" ref="AC356" ca="1">IF(AA356&lt;&gt;"",PRODUCT(AB$3:AB356+1)-1,"")</f>
        <v/>
      </c>
      <c r="AD356" s="98" t="str">
        <f ca="1">IF(AA356&lt;&gt;"",POWER((AA356-MAX(AA$2:AA356))/(1+MAX(AA$2:AA356))*100,2),"")</f>
        <v/>
      </c>
    </row>
    <row r="357" spans="20:30" x14ac:dyDescent="0.25">
      <c r="T357" t="str">
        <f t="array" aca="1" ref="T357" ca="1">IF(ROWS($2:357)&lt;=COUNT('Trade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ROWS(U$2:$U357))),"")</f>
        <v/>
      </c>
      <c r="U357" s="88" t="str">
        <f ca="1">IFERROR(INDEX('Trade Journal'!P:P,MATCH(T357,'Trade Journal'!A:A,0)),"")</f>
        <v/>
      </c>
      <c r="V357" s="88" t="str">
        <f ca="1">IFERROR(INDEX('Trade Journal'!Q:Q,MATCH(T357,'Trade Journal'!A:A,0)),"")</f>
        <v/>
      </c>
      <c r="W357" s="88" t="str">
        <f ca="1">IFERROR(INDEX('Trade Journal'!R:R,MATCH(T357,'Trade Journal'!A:A,0)),"")</f>
        <v/>
      </c>
      <c r="X357" s="88" t="str">
        <f t="shared" ca="1" si="6"/>
        <v/>
      </c>
      <c r="Y357" s="88" t="str">
        <f ca="1">IF(X357&lt;&gt;"",SUM(X$2:X357),"")</f>
        <v/>
      </c>
      <c r="Z357" s="96" t="str">
        <f ca="1">IFERROR(INDEX('Trade Journal'!O:O,MATCH(T357,'Trade Journal'!A:A,0)),"")</f>
        <v/>
      </c>
      <c r="AA357" s="96" t="str">
        <f t="array" aca="1" ref="AA357" ca="1">IF(Z357&lt;&gt;"",PRODUCT(Z$2:Z357+1)-1,"")</f>
        <v/>
      </c>
      <c r="AB357" s="96" t="str">
        <f ca="1">IF(AA357&lt;&gt;"",IF(MAX(AA$2:AA357)=AA357,1/(1+AC356)-1,(1+AA357)/(1+AA356)-1),"")</f>
        <v/>
      </c>
      <c r="AC357" s="96" t="str">
        <f t="array" aca="1" ref="AC357" ca="1">IF(AA357&lt;&gt;"",PRODUCT(AB$3:AB357+1)-1,"")</f>
        <v/>
      </c>
      <c r="AD357" s="98" t="str">
        <f ca="1">IF(AA357&lt;&gt;"",POWER((AA357-MAX(AA$2:AA357))/(1+MAX(AA$2:AA357))*100,2),"")</f>
        <v/>
      </c>
    </row>
    <row r="358" spans="20:30" x14ac:dyDescent="0.25">
      <c r="T358" t="str">
        <f t="array" aca="1" ref="T358" ca="1">IF(ROWS($2:358)&lt;=COUNT('Trade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ROWS(U$2:$U358))),"")</f>
        <v/>
      </c>
      <c r="U358" s="88" t="str">
        <f ca="1">IFERROR(INDEX('Trade Journal'!P:P,MATCH(T358,'Trade Journal'!A:A,0)),"")</f>
        <v/>
      </c>
      <c r="V358" s="88" t="str">
        <f ca="1">IFERROR(INDEX('Trade Journal'!Q:Q,MATCH(T358,'Trade Journal'!A:A,0)),"")</f>
        <v/>
      </c>
      <c r="W358" s="88" t="str">
        <f ca="1">IFERROR(INDEX('Trade Journal'!R:R,MATCH(T358,'Trade Journal'!A:A,0)),"")</f>
        <v/>
      </c>
      <c r="X358" s="88" t="str">
        <f t="shared" ca="1" si="6"/>
        <v/>
      </c>
      <c r="Y358" s="88" t="str">
        <f ca="1">IF(X358&lt;&gt;"",SUM(X$2:X358),"")</f>
        <v/>
      </c>
      <c r="Z358" s="96" t="str">
        <f ca="1">IFERROR(INDEX('Trade Journal'!O:O,MATCH(T358,'Trade Journal'!A:A,0)),"")</f>
        <v/>
      </c>
      <c r="AA358" s="96" t="str">
        <f t="array" aca="1" ref="AA358" ca="1">IF(Z358&lt;&gt;"",PRODUCT(Z$2:Z358+1)-1,"")</f>
        <v/>
      </c>
      <c r="AB358" s="96" t="str">
        <f ca="1">IF(AA358&lt;&gt;"",IF(MAX(AA$2:AA358)=AA358,1/(1+AC357)-1,(1+AA358)/(1+AA357)-1),"")</f>
        <v/>
      </c>
      <c r="AC358" s="96" t="str">
        <f t="array" aca="1" ref="AC358" ca="1">IF(AA358&lt;&gt;"",PRODUCT(AB$3:AB358+1)-1,"")</f>
        <v/>
      </c>
      <c r="AD358" s="98" t="str">
        <f ca="1">IF(AA358&lt;&gt;"",POWER((AA358-MAX(AA$2:AA358))/(1+MAX(AA$2:AA358))*100,2),"")</f>
        <v/>
      </c>
    </row>
    <row r="359" spans="20:30" x14ac:dyDescent="0.25">
      <c r="T359" t="str">
        <f t="array" aca="1" ref="T359" ca="1">IF(ROWS($2:359)&lt;=COUNT('Trade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ROWS(U$2:$U359))),"")</f>
        <v/>
      </c>
      <c r="U359" s="88" t="str">
        <f ca="1">IFERROR(INDEX('Trade Journal'!P:P,MATCH(T359,'Trade Journal'!A:A,0)),"")</f>
        <v/>
      </c>
      <c r="V359" s="88" t="str">
        <f ca="1">IFERROR(INDEX('Trade Journal'!Q:Q,MATCH(T359,'Trade Journal'!A:A,0)),"")</f>
        <v/>
      </c>
      <c r="W359" s="88" t="str">
        <f ca="1">IFERROR(INDEX('Trade Journal'!R:R,MATCH(T359,'Trade Journal'!A:A,0)),"")</f>
        <v/>
      </c>
      <c r="X359" s="88" t="str">
        <f t="shared" ca="1" si="6"/>
        <v/>
      </c>
      <c r="Y359" s="88" t="str">
        <f ca="1">IF(X359&lt;&gt;"",SUM(X$2:X359),"")</f>
        <v/>
      </c>
      <c r="Z359" s="96" t="str">
        <f ca="1">IFERROR(INDEX('Trade Journal'!O:O,MATCH(T359,'Trade Journal'!A:A,0)),"")</f>
        <v/>
      </c>
      <c r="AA359" s="96" t="str">
        <f t="array" aca="1" ref="AA359" ca="1">IF(Z359&lt;&gt;"",PRODUCT(Z$2:Z359+1)-1,"")</f>
        <v/>
      </c>
      <c r="AB359" s="96" t="str">
        <f ca="1">IF(AA359&lt;&gt;"",IF(MAX(AA$2:AA359)=AA359,1/(1+AC358)-1,(1+AA359)/(1+AA358)-1),"")</f>
        <v/>
      </c>
      <c r="AC359" s="96" t="str">
        <f t="array" aca="1" ref="AC359" ca="1">IF(AA359&lt;&gt;"",PRODUCT(AB$3:AB359+1)-1,"")</f>
        <v/>
      </c>
      <c r="AD359" s="98" t="str">
        <f ca="1">IF(AA359&lt;&gt;"",POWER((AA359-MAX(AA$2:AA359))/(1+MAX(AA$2:AA359))*100,2),"")</f>
        <v/>
      </c>
    </row>
    <row r="360" spans="20:30" x14ac:dyDescent="0.25">
      <c r="T360" t="str">
        <f t="array" aca="1" ref="T360" ca="1">IF(ROWS($2:360)&lt;=COUNT('Trade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ROWS(U$2:$U360))),"")</f>
        <v/>
      </c>
      <c r="U360" s="88" t="str">
        <f ca="1">IFERROR(INDEX('Trade Journal'!P:P,MATCH(T360,'Trade Journal'!A:A,0)),"")</f>
        <v/>
      </c>
      <c r="V360" s="88" t="str">
        <f ca="1">IFERROR(INDEX('Trade Journal'!Q:Q,MATCH(T360,'Trade Journal'!A:A,0)),"")</f>
        <v/>
      </c>
      <c r="W360" s="88" t="str">
        <f ca="1">IFERROR(INDEX('Trade Journal'!R:R,MATCH(T360,'Trade Journal'!A:A,0)),"")</f>
        <v/>
      </c>
      <c r="X360" s="88" t="str">
        <f t="shared" ca="1" si="6"/>
        <v/>
      </c>
      <c r="Y360" s="88" t="str">
        <f ca="1">IF(X360&lt;&gt;"",SUM(X$2:X360),"")</f>
        <v/>
      </c>
      <c r="Z360" s="96" t="str">
        <f ca="1">IFERROR(INDEX('Trade Journal'!O:O,MATCH(T360,'Trade Journal'!A:A,0)),"")</f>
        <v/>
      </c>
      <c r="AA360" s="96" t="str">
        <f t="array" aca="1" ref="AA360" ca="1">IF(Z360&lt;&gt;"",PRODUCT(Z$2:Z360+1)-1,"")</f>
        <v/>
      </c>
      <c r="AB360" s="96" t="str">
        <f ca="1">IF(AA360&lt;&gt;"",IF(MAX(AA$2:AA360)=AA360,1/(1+AC359)-1,(1+AA360)/(1+AA359)-1),"")</f>
        <v/>
      </c>
      <c r="AC360" s="96" t="str">
        <f t="array" aca="1" ref="AC360" ca="1">IF(AA360&lt;&gt;"",PRODUCT(AB$3:AB360+1)-1,"")</f>
        <v/>
      </c>
      <c r="AD360" s="98" t="str">
        <f ca="1">IF(AA360&lt;&gt;"",POWER((AA360-MAX(AA$2:AA360))/(1+MAX(AA$2:AA360))*100,2),"")</f>
        <v/>
      </c>
    </row>
    <row r="361" spans="20:30" x14ac:dyDescent="0.25">
      <c r="T361" t="str">
        <f t="array" aca="1" ref="T361" ca="1">IF(ROWS($2:361)&lt;=COUNT('Trade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ROWS(U$2:$U361))),"")</f>
        <v/>
      </c>
      <c r="U361" s="88" t="str">
        <f ca="1">IFERROR(INDEX('Trade Journal'!P:P,MATCH(T361,'Trade Journal'!A:A,0)),"")</f>
        <v/>
      </c>
      <c r="V361" s="88" t="str">
        <f ca="1">IFERROR(INDEX('Trade Journal'!Q:Q,MATCH(T361,'Trade Journal'!A:A,0)),"")</f>
        <v/>
      </c>
      <c r="W361" s="88" t="str">
        <f ca="1">IFERROR(INDEX('Trade Journal'!R:R,MATCH(T361,'Trade Journal'!A:A,0)),"")</f>
        <v/>
      </c>
      <c r="X361" s="88" t="str">
        <f t="shared" ca="1" si="6"/>
        <v/>
      </c>
      <c r="Y361" s="88" t="str">
        <f ca="1">IF(X361&lt;&gt;"",SUM(X$2:X361),"")</f>
        <v/>
      </c>
      <c r="Z361" s="96" t="str">
        <f ca="1">IFERROR(INDEX('Trade Journal'!O:O,MATCH(T361,'Trade Journal'!A:A,0)),"")</f>
        <v/>
      </c>
      <c r="AA361" s="96" t="str">
        <f t="array" aca="1" ref="AA361" ca="1">IF(Z361&lt;&gt;"",PRODUCT(Z$2:Z361+1)-1,"")</f>
        <v/>
      </c>
      <c r="AB361" s="96" t="str">
        <f ca="1">IF(AA361&lt;&gt;"",IF(MAX(AA$2:AA361)=AA361,1/(1+AC360)-1,(1+AA361)/(1+AA360)-1),"")</f>
        <v/>
      </c>
      <c r="AC361" s="96" t="str">
        <f t="array" aca="1" ref="AC361" ca="1">IF(AA361&lt;&gt;"",PRODUCT(AB$3:AB361+1)-1,"")</f>
        <v/>
      </c>
      <c r="AD361" s="98" t="str">
        <f ca="1">IF(AA361&lt;&gt;"",POWER((AA361-MAX(AA$2:AA361))/(1+MAX(AA$2:AA361))*100,2),"")</f>
        <v/>
      </c>
    </row>
    <row r="362" spans="20:30" x14ac:dyDescent="0.25">
      <c r="T362" t="str">
        <f t="array" aca="1" ref="T362" ca="1">IF(ROWS($2:362)&lt;=COUNT('Trade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ROWS(U$2:$U362))),"")</f>
        <v/>
      </c>
      <c r="U362" s="88" t="str">
        <f ca="1">IFERROR(INDEX('Trade Journal'!P:P,MATCH(T362,'Trade Journal'!A:A,0)),"")</f>
        <v/>
      </c>
      <c r="V362" s="88" t="str">
        <f ca="1">IFERROR(INDEX('Trade Journal'!Q:Q,MATCH(T362,'Trade Journal'!A:A,0)),"")</f>
        <v/>
      </c>
      <c r="W362" s="88" t="str">
        <f ca="1">IFERROR(INDEX('Trade Journal'!R:R,MATCH(T362,'Trade Journal'!A:A,0)),"")</f>
        <v/>
      </c>
      <c r="X362" s="88" t="str">
        <f t="shared" ca="1" si="6"/>
        <v/>
      </c>
      <c r="Y362" s="88" t="str">
        <f ca="1">IF(X362&lt;&gt;"",SUM(X$2:X362),"")</f>
        <v/>
      </c>
      <c r="Z362" s="96" t="str">
        <f ca="1">IFERROR(INDEX('Trade Journal'!O:O,MATCH(T362,'Trade Journal'!A:A,0)),"")</f>
        <v/>
      </c>
      <c r="AA362" s="96" t="str">
        <f t="array" aca="1" ref="AA362" ca="1">IF(Z362&lt;&gt;"",PRODUCT(Z$2:Z362+1)-1,"")</f>
        <v/>
      </c>
      <c r="AB362" s="96" t="str">
        <f ca="1">IF(AA362&lt;&gt;"",IF(MAX(AA$2:AA362)=AA362,1/(1+AC361)-1,(1+AA362)/(1+AA361)-1),"")</f>
        <v/>
      </c>
      <c r="AC362" s="96" t="str">
        <f t="array" aca="1" ref="AC362" ca="1">IF(AA362&lt;&gt;"",PRODUCT(AB$3:AB362+1)-1,"")</f>
        <v/>
      </c>
      <c r="AD362" s="98" t="str">
        <f ca="1">IF(AA362&lt;&gt;"",POWER((AA362-MAX(AA$2:AA362))/(1+MAX(AA$2:AA362))*100,2),"")</f>
        <v/>
      </c>
    </row>
    <row r="363" spans="20:30" x14ac:dyDescent="0.25">
      <c r="T363" t="str">
        <f t="array" aca="1" ref="T363" ca="1">IF(ROWS($2:363)&lt;=COUNT('Trade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ROWS(U$2:$U363))),"")</f>
        <v/>
      </c>
      <c r="U363" s="88" t="str">
        <f ca="1">IFERROR(INDEX('Trade Journal'!P:P,MATCH(T363,'Trade Journal'!A:A,0)),"")</f>
        <v/>
      </c>
      <c r="V363" s="88" t="str">
        <f ca="1">IFERROR(INDEX('Trade Journal'!Q:Q,MATCH(T363,'Trade Journal'!A:A,0)),"")</f>
        <v/>
      </c>
      <c r="W363" s="88" t="str">
        <f ca="1">IFERROR(INDEX('Trade Journal'!R:R,MATCH(T363,'Trade Journal'!A:A,0)),"")</f>
        <v/>
      </c>
      <c r="X363" s="88" t="str">
        <f t="shared" ca="1" si="6"/>
        <v/>
      </c>
      <c r="Y363" s="88" t="str">
        <f ca="1">IF(X363&lt;&gt;"",SUM(X$2:X363),"")</f>
        <v/>
      </c>
      <c r="Z363" s="96" t="str">
        <f ca="1">IFERROR(INDEX('Trade Journal'!O:O,MATCH(T363,'Trade Journal'!A:A,0)),"")</f>
        <v/>
      </c>
      <c r="AA363" s="96" t="str">
        <f t="array" aca="1" ref="AA363" ca="1">IF(Z363&lt;&gt;"",PRODUCT(Z$2:Z363+1)-1,"")</f>
        <v/>
      </c>
      <c r="AB363" s="96" t="str">
        <f ca="1">IF(AA363&lt;&gt;"",IF(MAX(AA$2:AA363)=AA363,1/(1+AC362)-1,(1+AA363)/(1+AA362)-1),"")</f>
        <v/>
      </c>
      <c r="AC363" s="96" t="str">
        <f t="array" aca="1" ref="AC363" ca="1">IF(AA363&lt;&gt;"",PRODUCT(AB$3:AB363+1)-1,"")</f>
        <v/>
      </c>
      <c r="AD363" s="98" t="str">
        <f ca="1">IF(AA363&lt;&gt;"",POWER((AA363-MAX(AA$2:AA363))/(1+MAX(AA$2:AA363))*100,2),"")</f>
        <v/>
      </c>
    </row>
    <row r="364" spans="20:30" x14ac:dyDescent="0.25">
      <c r="T364" t="str">
        <f t="array" aca="1" ref="T364" ca="1">IF(ROWS($2:364)&lt;=COUNT('Trade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ROWS(U$2:$U364))),"")</f>
        <v/>
      </c>
      <c r="U364" s="88" t="str">
        <f ca="1">IFERROR(INDEX('Trade Journal'!P:P,MATCH(T364,'Trade Journal'!A:A,0)),"")</f>
        <v/>
      </c>
      <c r="V364" s="88" t="str">
        <f ca="1">IFERROR(INDEX('Trade Journal'!Q:Q,MATCH(T364,'Trade Journal'!A:A,0)),"")</f>
        <v/>
      </c>
      <c r="W364" s="88" t="str">
        <f ca="1">IFERROR(INDEX('Trade Journal'!R:R,MATCH(T364,'Trade Journal'!A:A,0)),"")</f>
        <v/>
      </c>
      <c r="X364" s="88" t="str">
        <f t="shared" ca="1" si="6"/>
        <v/>
      </c>
      <c r="Y364" s="88" t="str">
        <f ca="1">IF(X364&lt;&gt;"",SUM(X$2:X364),"")</f>
        <v/>
      </c>
      <c r="Z364" s="96" t="str">
        <f ca="1">IFERROR(INDEX('Trade Journal'!O:O,MATCH(T364,'Trade Journal'!A:A,0)),"")</f>
        <v/>
      </c>
      <c r="AA364" s="96" t="str">
        <f t="array" aca="1" ref="AA364" ca="1">IF(Z364&lt;&gt;"",PRODUCT(Z$2:Z364+1)-1,"")</f>
        <v/>
      </c>
      <c r="AB364" s="96" t="str">
        <f ca="1">IF(AA364&lt;&gt;"",IF(MAX(AA$2:AA364)=AA364,1/(1+AC363)-1,(1+AA364)/(1+AA363)-1),"")</f>
        <v/>
      </c>
      <c r="AC364" s="96" t="str">
        <f t="array" aca="1" ref="AC364" ca="1">IF(AA364&lt;&gt;"",PRODUCT(AB$3:AB364+1)-1,"")</f>
        <v/>
      </c>
      <c r="AD364" s="98" t="str">
        <f ca="1">IF(AA364&lt;&gt;"",POWER((AA364-MAX(AA$2:AA364))/(1+MAX(AA$2:AA364))*100,2),"")</f>
        <v/>
      </c>
    </row>
    <row r="365" spans="20:30" x14ac:dyDescent="0.25">
      <c r="T365" t="str">
        <f t="array" aca="1" ref="T365" ca="1">IF(ROWS($2:365)&lt;=COUNT('Trade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ROWS(U$2:$U365))),"")</f>
        <v/>
      </c>
      <c r="U365" s="88" t="str">
        <f ca="1">IFERROR(INDEX('Trade Journal'!P:P,MATCH(T365,'Trade Journal'!A:A,0)),"")</f>
        <v/>
      </c>
      <c r="V365" s="88" t="str">
        <f ca="1">IFERROR(INDEX('Trade Journal'!Q:Q,MATCH(T365,'Trade Journal'!A:A,0)),"")</f>
        <v/>
      </c>
      <c r="W365" s="88" t="str">
        <f ca="1">IFERROR(INDEX('Trade Journal'!R:R,MATCH(T365,'Trade Journal'!A:A,0)),"")</f>
        <v/>
      </c>
      <c r="X365" s="88" t="str">
        <f t="shared" ca="1" si="6"/>
        <v/>
      </c>
      <c r="Y365" s="88" t="str">
        <f ca="1">IF(X365&lt;&gt;"",SUM(X$2:X365),"")</f>
        <v/>
      </c>
      <c r="Z365" s="96" t="str">
        <f ca="1">IFERROR(INDEX('Trade Journal'!O:O,MATCH(T365,'Trade Journal'!A:A,0)),"")</f>
        <v/>
      </c>
      <c r="AA365" s="96" t="str">
        <f t="array" aca="1" ref="AA365" ca="1">IF(Z365&lt;&gt;"",PRODUCT(Z$2:Z365+1)-1,"")</f>
        <v/>
      </c>
      <c r="AB365" s="96" t="str">
        <f ca="1">IF(AA365&lt;&gt;"",IF(MAX(AA$2:AA365)=AA365,1/(1+AC364)-1,(1+AA365)/(1+AA364)-1),"")</f>
        <v/>
      </c>
      <c r="AC365" s="96" t="str">
        <f t="array" aca="1" ref="AC365" ca="1">IF(AA365&lt;&gt;"",PRODUCT(AB$3:AB365+1)-1,"")</f>
        <v/>
      </c>
      <c r="AD365" s="98" t="str">
        <f ca="1">IF(AA365&lt;&gt;"",POWER((AA365-MAX(AA$2:AA365))/(1+MAX(AA$2:AA365))*100,2),"")</f>
        <v/>
      </c>
    </row>
    <row r="366" spans="20:30" x14ac:dyDescent="0.25">
      <c r="T366" t="str">
        <f t="array" aca="1" ref="T366" ca="1">IF(ROWS($2:366)&lt;=COUNT('Trade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ROWS(U$2:$U366))),"")</f>
        <v/>
      </c>
      <c r="U366" s="88" t="str">
        <f ca="1">IFERROR(INDEX('Trade Journal'!P:P,MATCH(T366,'Trade Journal'!A:A,0)),"")</f>
        <v/>
      </c>
      <c r="V366" s="88" t="str">
        <f ca="1">IFERROR(INDEX('Trade Journal'!Q:Q,MATCH(T366,'Trade Journal'!A:A,0)),"")</f>
        <v/>
      </c>
      <c r="W366" s="88" t="str">
        <f ca="1">IFERROR(INDEX('Trade Journal'!R:R,MATCH(T366,'Trade Journal'!A:A,0)),"")</f>
        <v/>
      </c>
      <c r="X366" s="88" t="str">
        <f t="shared" ca="1" si="6"/>
        <v/>
      </c>
      <c r="Y366" s="88" t="str">
        <f ca="1">IF(X366&lt;&gt;"",SUM(X$2:X366),"")</f>
        <v/>
      </c>
      <c r="Z366" s="96" t="str">
        <f ca="1">IFERROR(INDEX('Trade Journal'!O:O,MATCH(T366,'Trade Journal'!A:A,0)),"")</f>
        <v/>
      </c>
      <c r="AA366" s="96" t="str">
        <f t="array" aca="1" ref="AA366" ca="1">IF(Z366&lt;&gt;"",PRODUCT(Z$2:Z366+1)-1,"")</f>
        <v/>
      </c>
      <c r="AB366" s="96" t="str">
        <f ca="1">IF(AA366&lt;&gt;"",IF(MAX(AA$2:AA366)=AA366,1/(1+AC365)-1,(1+AA366)/(1+AA365)-1),"")</f>
        <v/>
      </c>
      <c r="AC366" s="96" t="str">
        <f t="array" aca="1" ref="AC366" ca="1">IF(AA366&lt;&gt;"",PRODUCT(AB$3:AB366+1)-1,"")</f>
        <v/>
      </c>
      <c r="AD366" s="98" t="str">
        <f ca="1">IF(AA366&lt;&gt;"",POWER((AA366-MAX(AA$2:AA366))/(1+MAX(AA$2:AA366))*100,2),"")</f>
        <v/>
      </c>
    </row>
    <row r="367" spans="20:30" x14ac:dyDescent="0.25">
      <c r="T367" t="str">
        <f t="array" aca="1" ref="T367" ca="1">IF(ROWS($2:367)&lt;=COUNT('Trade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ROWS(U$2:$U367))),"")</f>
        <v/>
      </c>
      <c r="U367" s="88" t="str">
        <f ca="1">IFERROR(INDEX('Trade Journal'!P:P,MATCH(T367,'Trade Journal'!A:A,0)),"")</f>
        <v/>
      </c>
      <c r="V367" s="88" t="str">
        <f ca="1">IFERROR(INDEX('Trade Journal'!Q:Q,MATCH(T367,'Trade Journal'!A:A,0)),"")</f>
        <v/>
      </c>
      <c r="W367" s="88" t="str">
        <f ca="1">IFERROR(INDEX('Trade Journal'!R:R,MATCH(T367,'Trade Journal'!A:A,0)),"")</f>
        <v/>
      </c>
      <c r="X367" s="88" t="str">
        <f t="shared" ca="1" si="6"/>
        <v/>
      </c>
      <c r="Y367" s="88" t="str">
        <f ca="1">IF(X367&lt;&gt;"",SUM(X$2:X367),"")</f>
        <v/>
      </c>
      <c r="Z367" s="96" t="str">
        <f ca="1">IFERROR(INDEX('Trade Journal'!O:O,MATCH(T367,'Trade Journal'!A:A,0)),"")</f>
        <v/>
      </c>
      <c r="AA367" s="96" t="str">
        <f t="array" aca="1" ref="AA367" ca="1">IF(Z367&lt;&gt;"",PRODUCT(Z$2:Z367+1)-1,"")</f>
        <v/>
      </c>
      <c r="AB367" s="96" t="str">
        <f ca="1">IF(AA367&lt;&gt;"",IF(MAX(AA$2:AA367)=AA367,1/(1+AC366)-1,(1+AA367)/(1+AA366)-1),"")</f>
        <v/>
      </c>
      <c r="AC367" s="96" t="str">
        <f t="array" aca="1" ref="AC367" ca="1">IF(AA367&lt;&gt;"",PRODUCT(AB$3:AB367+1)-1,"")</f>
        <v/>
      </c>
      <c r="AD367" s="98" t="str">
        <f ca="1">IF(AA367&lt;&gt;"",POWER((AA367-MAX(AA$2:AA367))/(1+MAX(AA$2:AA367))*100,2),"")</f>
        <v/>
      </c>
    </row>
    <row r="368" spans="20:30" x14ac:dyDescent="0.25">
      <c r="T368" t="str">
        <f t="array" aca="1" ref="T368" ca="1">IF(ROWS($2:368)&lt;=COUNT('Trade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ROWS(U$2:$U368))),"")</f>
        <v/>
      </c>
      <c r="U368" s="88" t="str">
        <f ca="1">IFERROR(INDEX('Trade Journal'!P:P,MATCH(T368,'Trade Journal'!A:A,0)),"")</f>
        <v/>
      </c>
      <c r="V368" s="88" t="str">
        <f ca="1">IFERROR(INDEX('Trade Journal'!Q:Q,MATCH(T368,'Trade Journal'!A:A,0)),"")</f>
        <v/>
      </c>
      <c r="W368" s="88" t="str">
        <f ca="1">IFERROR(INDEX('Trade Journal'!R:R,MATCH(T368,'Trade Journal'!A:A,0)),"")</f>
        <v/>
      </c>
      <c r="X368" s="88" t="str">
        <f t="shared" ca="1" si="6"/>
        <v/>
      </c>
      <c r="Y368" s="88" t="str">
        <f ca="1">IF(X368&lt;&gt;"",SUM(X$2:X368),"")</f>
        <v/>
      </c>
      <c r="Z368" s="96" t="str">
        <f ca="1">IFERROR(INDEX('Trade Journal'!O:O,MATCH(T368,'Trade Journal'!A:A,0)),"")</f>
        <v/>
      </c>
      <c r="AA368" s="96" t="str">
        <f t="array" aca="1" ref="AA368" ca="1">IF(Z368&lt;&gt;"",PRODUCT(Z$2:Z368+1)-1,"")</f>
        <v/>
      </c>
      <c r="AB368" s="96" t="str">
        <f ca="1">IF(AA368&lt;&gt;"",IF(MAX(AA$2:AA368)=AA368,1/(1+AC367)-1,(1+AA368)/(1+AA367)-1),"")</f>
        <v/>
      </c>
      <c r="AC368" s="96" t="str">
        <f t="array" aca="1" ref="AC368" ca="1">IF(AA368&lt;&gt;"",PRODUCT(AB$3:AB368+1)-1,"")</f>
        <v/>
      </c>
      <c r="AD368" s="98" t="str">
        <f ca="1">IF(AA368&lt;&gt;"",POWER((AA368-MAX(AA$2:AA368))/(1+MAX(AA$2:AA368))*100,2),"")</f>
        <v/>
      </c>
    </row>
    <row r="369" spans="20:30" x14ac:dyDescent="0.25">
      <c r="T369" t="str">
        <f t="array" aca="1" ref="T369" ca="1">IF(ROWS($2:369)&lt;=COUNT('Trade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ROWS(U$2:$U369))),"")</f>
        <v/>
      </c>
      <c r="U369" s="88" t="str">
        <f ca="1">IFERROR(INDEX('Trade Journal'!P:P,MATCH(T369,'Trade Journal'!A:A,0)),"")</f>
        <v/>
      </c>
      <c r="V369" s="88" t="str">
        <f ca="1">IFERROR(INDEX('Trade Journal'!Q:Q,MATCH(T369,'Trade Journal'!A:A,0)),"")</f>
        <v/>
      </c>
      <c r="W369" s="88" t="str">
        <f ca="1">IFERROR(INDEX('Trade Journal'!R:R,MATCH(T369,'Trade Journal'!A:A,0)),"")</f>
        <v/>
      </c>
      <c r="X369" s="88" t="str">
        <f t="shared" ca="1" si="6"/>
        <v/>
      </c>
      <c r="Y369" s="88" t="str">
        <f ca="1">IF(X369&lt;&gt;"",SUM(X$2:X369),"")</f>
        <v/>
      </c>
      <c r="Z369" s="96" t="str">
        <f ca="1">IFERROR(INDEX('Trade Journal'!O:O,MATCH(T369,'Trade Journal'!A:A,0)),"")</f>
        <v/>
      </c>
      <c r="AA369" s="96" t="str">
        <f t="array" aca="1" ref="AA369" ca="1">IF(Z369&lt;&gt;"",PRODUCT(Z$2:Z369+1)-1,"")</f>
        <v/>
      </c>
      <c r="AB369" s="96" t="str">
        <f ca="1">IF(AA369&lt;&gt;"",IF(MAX(AA$2:AA369)=AA369,1/(1+AC368)-1,(1+AA369)/(1+AA368)-1),"")</f>
        <v/>
      </c>
      <c r="AC369" s="96" t="str">
        <f t="array" aca="1" ref="AC369" ca="1">IF(AA369&lt;&gt;"",PRODUCT(AB$3:AB369+1)-1,"")</f>
        <v/>
      </c>
      <c r="AD369" s="98" t="str">
        <f ca="1">IF(AA369&lt;&gt;"",POWER((AA369-MAX(AA$2:AA369))/(1+MAX(AA$2:AA369))*100,2),"")</f>
        <v/>
      </c>
    </row>
    <row r="370" spans="20:30" x14ac:dyDescent="0.25">
      <c r="T370" t="str">
        <f t="array" aca="1" ref="T370" ca="1">IF(ROWS($2:370)&lt;=COUNT('Trade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ROWS(U$2:$U370))),"")</f>
        <v/>
      </c>
      <c r="U370" s="88" t="str">
        <f ca="1">IFERROR(INDEX('Trade Journal'!P:P,MATCH(T370,'Trade Journal'!A:A,0)),"")</f>
        <v/>
      </c>
      <c r="V370" s="88" t="str">
        <f ca="1">IFERROR(INDEX('Trade Journal'!Q:Q,MATCH(T370,'Trade Journal'!A:A,0)),"")</f>
        <v/>
      </c>
      <c r="W370" s="88" t="str">
        <f ca="1">IFERROR(INDEX('Trade Journal'!R:R,MATCH(T370,'Trade Journal'!A:A,0)),"")</f>
        <v/>
      </c>
      <c r="X370" s="88" t="str">
        <f t="shared" ca="1" si="6"/>
        <v/>
      </c>
      <c r="Y370" s="88" t="str">
        <f ca="1">IF(X370&lt;&gt;"",SUM(X$2:X370),"")</f>
        <v/>
      </c>
      <c r="Z370" s="96" t="str">
        <f ca="1">IFERROR(INDEX('Trade Journal'!O:O,MATCH(T370,'Trade Journal'!A:A,0)),"")</f>
        <v/>
      </c>
      <c r="AA370" s="96" t="str">
        <f t="array" aca="1" ref="AA370" ca="1">IF(Z370&lt;&gt;"",PRODUCT(Z$2:Z370+1)-1,"")</f>
        <v/>
      </c>
      <c r="AB370" s="96" t="str">
        <f ca="1">IF(AA370&lt;&gt;"",IF(MAX(AA$2:AA370)=AA370,1/(1+AC369)-1,(1+AA370)/(1+AA369)-1),"")</f>
        <v/>
      </c>
      <c r="AC370" s="96" t="str">
        <f t="array" aca="1" ref="AC370" ca="1">IF(AA370&lt;&gt;"",PRODUCT(AB$3:AB370+1)-1,"")</f>
        <v/>
      </c>
      <c r="AD370" s="98" t="str">
        <f ca="1">IF(AA370&lt;&gt;"",POWER((AA370-MAX(AA$2:AA370))/(1+MAX(AA$2:AA370))*100,2),"")</f>
        <v/>
      </c>
    </row>
    <row r="371" spans="20:30" x14ac:dyDescent="0.25">
      <c r="T371" t="str">
        <f t="array" aca="1" ref="T371" ca="1">IF(ROWS($2:371)&lt;=COUNT('Trade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ROWS(U$2:$U371))),"")</f>
        <v/>
      </c>
      <c r="U371" s="88" t="str">
        <f ca="1">IFERROR(INDEX('Trade Journal'!P:P,MATCH(T371,'Trade Journal'!A:A,0)),"")</f>
        <v/>
      </c>
      <c r="V371" s="88" t="str">
        <f ca="1">IFERROR(INDEX('Trade Journal'!Q:Q,MATCH(T371,'Trade Journal'!A:A,0)),"")</f>
        <v/>
      </c>
      <c r="W371" s="88" t="str">
        <f ca="1">IFERROR(INDEX('Trade Journal'!R:R,MATCH(T371,'Trade Journal'!A:A,0)),"")</f>
        <v/>
      </c>
      <c r="X371" s="88" t="str">
        <f t="shared" ca="1" si="6"/>
        <v/>
      </c>
      <c r="Y371" s="88" t="str">
        <f ca="1">IF(X371&lt;&gt;"",SUM(X$2:X371),"")</f>
        <v/>
      </c>
      <c r="Z371" s="96" t="str">
        <f ca="1">IFERROR(INDEX('Trade Journal'!O:O,MATCH(T371,'Trade Journal'!A:A,0)),"")</f>
        <v/>
      </c>
      <c r="AA371" s="96" t="str">
        <f t="array" aca="1" ref="AA371" ca="1">IF(Z371&lt;&gt;"",PRODUCT(Z$2:Z371+1)-1,"")</f>
        <v/>
      </c>
      <c r="AB371" s="96" t="str">
        <f ca="1">IF(AA371&lt;&gt;"",IF(MAX(AA$2:AA371)=AA371,1/(1+AC370)-1,(1+AA371)/(1+AA370)-1),"")</f>
        <v/>
      </c>
      <c r="AC371" s="96" t="str">
        <f t="array" aca="1" ref="AC371" ca="1">IF(AA371&lt;&gt;"",PRODUCT(AB$3:AB371+1)-1,"")</f>
        <v/>
      </c>
      <c r="AD371" s="98" t="str">
        <f ca="1">IF(AA371&lt;&gt;"",POWER((AA371-MAX(AA$2:AA371))/(1+MAX(AA$2:AA371))*100,2),"")</f>
        <v/>
      </c>
    </row>
    <row r="372" spans="20:30" x14ac:dyDescent="0.25">
      <c r="T372" t="str">
        <f t="array" aca="1" ref="T372" ca="1">IF(ROWS($2:372)&lt;=COUNT('Trade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ROWS(U$2:$U372))),"")</f>
        <v/>
      </c>
      <c r="U372" s="88" t="str">
        <f ca="1">IFERROR(INDEX('Trade Journal'!P:P,MATCH(T372,'Trade Journal'!A:A,0)),"")</f>
        <v/>
      </c>
      <c r="V372" s="88" t="str">
        <f ca="1">IFERROR(INDEX('Trade Journal'!Q:Q,MATCH(T372,'Trade Journal'!A:A,0)),"")</f>
        <v/>
      </c>
      <c r="W372" s="88" t="str">
        <f ca="1">IFERROR(INDEX('Trade Journal'!R:R,MATCH(T372,'Trade Journal'!A:A,0)),"")</f>
        <v/>
      </c>
      <c r="X372" s="88" t="str">
        <f t="shared" ca="1" si="6"/>
        <v/>
      </c>
      <c r="Y372" s="88" t="str">
        <f ca="1">IF(X372&lt;&gt;"",SUM(X$2:X372),"")</f>
        <v/>
      </c>
      <c r="Z372" s="96" t="str">
        <f ca="1">IFERROR(INDEX('Trade Journal'!O:O,MATCH(T372,'Trade Journal'!A:A,0)),"")</f>
        <v/>
      </c>
      <c r="AA372" s="96" t="str">
        <f t="array" aca="1" ref="AA372" ca="1">IF(Z372&lt;&gt;"",PRODUCT(Z$2:Z372+1)-1,"")</f>
        <v/>
      </c>
      <c r="AB372" s="96" t="str">
        <f ca="1">IF(AA372&lt;&gt;"",IF(MAX(AA$2:AA372)=AA372,1/(1+AC371)-1,(1+AA372)/(1+AA371)-1),"")</f>
        <v/>
      </c>
      <c r="AC372" s="96" t="str">
        <f t="array" aca="1" ref="AC372" ca="1">IF(AA372&lt;&gt;"",PRODUCT(AB$3:AB372+1)-1,"")</f>
        <v/>
      </c>
      <c r="AD372" s="98" t="str">
        <f ca="1">IF(AA372&lt;&gt;"",POWER((AA372-MAX(AA$2:AA372))/(1+MAX(AA$2:AA372))*100,2),"")</f>
        <v/>
      </c>
    </row>
    <row r="373" spans="20:30" x14ac:dyDescent="0.25">
      <c r="T373" t="str">
        <f t="array" aca="1" ref="T373" ca="1">IF(ROWS($2:373)&lt;=COUNT('Trade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ROWS(U$2:$U373))),"")</f>
        <v/>
      </c>
      <c r="U373" s="88" t="str">
        <f ca="1">IFERROR(INDEX('Trade Journal'!P:P,MATCH(T373,'Trade Journal'!A:A,0)),"")</f>
        <v/>
      </c>
      <c r="V373" s="88" t="str">
        <f ca="1">IFERROR(INDEX('Trade Journal'!Q:Q,MATCH(T373,'Trade Journal'!A:A,0)),"")</f>
        <v/>
      </c>
      <c r="W373" s="88" t="str">
        <f ca="1">IFERROR(INDEX('Trade Journal'!R:R,MATCH(T373,'Trade Journal'!A:A,0)),"")</f>
        <v/>
      </c>
      <c r="X373" s="88" t="str">
        <f t="shared" ca="1" si="6"/>
        <v/>
      </c>
      <c r="Y373" s="88" t="str">
        <f ca="1">IF(X373&lt;&gt;"",SUM(X$2:X373),"")</f>
        <v/>
      </c>
      <c r="Z373" s="96" t="str">
        <f ca="1">IFERROR(INDEX('Trade Journal'!O:O,MATCH(T373,'Trade Journal'!A:A,0)),"")</f>
        <v/>
      </c>
      <c r="AA373" s="96" t="str">
        <f t="array" aca="1" ref="AA373" ca="1">IF(Z373&lt;&gt;"",PRODUCT(Z$2:Z373+1)-1,"")</f>
        <v/>
      </c>
      <c r="AB373" s="96" t="str">
        <f ca="1">IF(AA373&lt;&gt;"",IF(MAX(AA$2:AA373)=AA373,1/(1+AC372)-1,(1+AA373)/(1+AA372)-1),"")</f>
        <v/>
      </c>
      <c r="AC373" s="96" t="str">
        <f t="array" aca="1" ref="AC373" ca="1">IF(AA373&lt;&gt;"",PRODUCT(AB$3:AB373+1)-1,"")</f>
        <v/>
      </c>
      <c r="AD373" s="98" t="str">
        <f ca="1">IF(AA373&lt;&gt;"",POWER((AA373-MAX(AA$2:AA373))/(1+MAX(AA$2:AA373))*100,2),"")</f>
        <v/>
      </c>
    </row>
    <row r="374" spans="20:30" x14ac:dyDescent="0.25">
      <c r="T374" t="str">
        <f t="array" aca="1" ref="T374" ca="1">IF(ROWS($2:374)&lt;=COUNT('Trade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ROWS(U$2:$U374))),"")</f>
        <v/>
      </c>
      <c r="U374" s="88" t="str">
        <f ca="1">IFERROR(INDEX('Trade Journal'!P:P,MATCH(T374,'Trade Journal'!A:A,0)),"")</f>
        <v/>
      </c>
      <c r="V374" s="88" t="str">
        <f ca="1">IFERROR(INDEX('Trade Journal'!Q:Q,MATCH(T374,'Trade Journal'!A:A,0)),"")</f>
        <v/>
      </c>
      <c r="W374" s="88" t="str">
        <f ca="1">IFERROR(INDEX('Trade Journal'!R:R,MATCH(T374,'Trade Journal'!A:A,0)),"")</f>
        <v/>
      </c>
      <c r="X374" s="88" t="str">
        <f t="shared" ca="1" si="6"/>
        <v/>
      </c>
      <c r="Y374" s="88" t="str">
        <f ca="1">IF(X374&lt;&gt;"",SUM(X$2:X374),"")</f>
        <v/>
      </c>
      <c r="Z374" s="96" t="str">
        <f ca="1">IFERROR(INDEX('Trade Journal'!O:O,MATCH(T374,'Trade Journal'!A:A,0)),"")</f>
        <v/>
      </c>
      <c r="AA374" s="96" t="str">
        <f t="array" aca="1" ref="AA374" ca="1">IF(Z374&lt;&gt;"",PRODUCT(Z$2:Z374+1)-1,"")</f>
        <v/>
      </c>
      <c r="AB374" s="96" t="str">
        <f ca="1">IF(AA374&lt;&gt;"",IF(MAX(AA$2:AA374)=AA374,1/(1+AC373)-1,(1+AA374)/(1+AA373)-1),"")</f>
        <v/>
      </c>
      <c r="AC374" s="96" t="str">
        <f t="array" aca="1" ref="AC374" ca="1">IF(AA374&lt;&gt;"",PRODUCT(AB$3:AB374+1)-1,"")</f>
        <v/>
      </c>
      <c r="AD374" s="98" t="str">
        <f ca="1">IF(AA374&lt;&gt;"",POWER((AA374-MAX(AA$2:AA374))/(1+MAX(AA$2:AA374))*100,2),"")</f>
        <v/>
      </c>
    </row>
    <row r="375" spans="20:30" x14ac:dyDescent="0.25">
      <c r="T375" t="str">
        <f t="array" aca="1" ref="T375" ca="1">IF(ROWS($2:375)&lt;=COUNT('Trade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ROWS(U$2:$U375))),"")</f>
        <v/>
      </c>
      <c r="U375" s="88" t="str">
        <f ca="1">IFERROR(INDEX('Trade Journal'!P:P,MATCH(T375,'Trade Journal'!A:A,0)),"")</f>
        <v/>
      </c>
      <c r="V375" s="88" t="str">
        <f ca="1">IFERROR(INDEX('Trade Journal'!Q:Q,MATCH(T375,'Trade Journal'!A:A,0)),"")</f>
        <v/>
      </c>
      <c r="W375" s="88" t="str">
        <f ca="1">IFERROR(INDEX('Trade Journal'!R:R,MATCH(T375,'Trade Journal'!A:A,0)),"")</f>
        <v/>
      </c>
      <c r="X375" s="88" t="str">
        <f t="shared" ca="1" si="6"/>
        <v/>
      </c>
      <c r="Y375" s="88" t="str">
        <f ca="1">IF(X375&lt;&gt;"",SUM(X$2:X375),"")</f>
        <v/>
      </c>
      <c r="Z375" s="96" t="str">
        <f ca="1">IFERROR(INDEX('Trade Journal'!O:O,MATCH(T375,'Trade Journal'!A:A,0)),"")</f>
        <v/>
      </c>
      <c r="AA375" s="96" t="str">
        <f t="array" aca="1" ref="AA375" ca="1">IF(Z375&lt;&gt;"",PRODUCT(Z$2:Z375+1)-1,"")</f>
        <v/>
      </c>
      <c r="AB375" s="96" t="str">
        <f ca="1">IF(AA375&lt;&gt;"",IF(MAX(AA$2:AA375)=AA375,1/(1+AC374)-1,(1+AA375)/(1+AA374)-1),"")</f>
        <v/>
      </c>
      <c r="AC375" s="96" t="str">
        <f t="array" aca="1" ref="AC375" ca="1">IF(AA375&lt;&gt;"",PRODUCT(AB$3:AB375+1)-1,"")</f>
        <v/>
      </c>
      <c r="AD375" s="98" t="str">
        <f ca="1">IF(AA375&lt;&gt;"",POWER((AA375-MAX(AA$2:AA375))/(1+MAX(AA$2:AA375))*100,2),"")</f>
        <v/>
      </c>
    </row>
    <row r="376" spans="20:30" x14ac:dyDescent="0.25">
      <c r="T376" t="str">
        <f t="array" aca="1" ref="T376" ca="1">IF(ROWS($2:376)&lt;=COUNT('Trade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ROWS(U$2:$U376))),"")</f>
        <v/>
      </c>
      <c r="U376" s="88" t="str">
        <f ca="1">IFERROR(INDEX('Trade Journal'!P:P,MATCH(T376,'Trade Journal'!A:A,0)),"")</f>
        <v/>
      </c>
      <c r="V376" s="88" t="str">
        <f ca="1">IFERROR(INDEX('Trade Journal'!Q:Q,MATCH(T376,'Trade Journal'!A:A,0)),"")</f>
        <v/>
      </c>
      <c r="W376" s="88" t="str">
        <f ca="1">IFERROR(INDEX('Trade Journal'!R:R,MATCH(T376,'Trade Journal'!A:A,0)),"")</f>
        <v/>
      </c>
      <c r="X376" s="88" t="str">
        <f t="shared" ca="1" si="6"/>
        <v/>
      </c>
      <c r="Y376" s="88" t="str">
        <f ca="1">IF(X376&lt;&gt;"",SUM(X$2:X376),"")</f>
        <v/>
      </c>
      <c r="Z376" s="96" t="str">
        <f ca="1">IFERROR(INDEX('Trade Journal'!O:O,MATCH(T376,'Trade Journal'!A:A,0)),"")</f>
        <v/>
      </c>
      <c r="AA376" s="96" t="str">
        <f t="array" aca="1" ref="AA376" ca="1">IF(Z376&lt;&gt;"",PRODUCT(Z$2:Z376+1)-1,"")</f>
        <v/>
      </c>
      <c r="AB376" s="96" t="str">
        <f ca="1">IF(AA376&lt;&gt;"",IF(MAX(AA$2:AA376)=AA376,1/(1+AC375)-1,(1+AA376)/(1+AA375)-1),"")</f>
        <v/>
      </c>
      <c r="AC376" s="96" t="str">
        <f t="array" aca="1" ref="AC376" ca="1">IF(AA376&lt;&gt;"",PRODUCT(AB$3:AB376+1)-1,"")</f>
        <v/>
      </c>
      <c r="AD376" s="98" t="str">
        <f ca="1">IF(AA376&lt;&gt;"",POWER((AA376-MAX(AA$2:AA376))/(1+MAX(AA$2:AA376))*100,2),"")</f>
        <v/>
      </c>
    </row>
    <row r="377" spans="20:30" x14ac:dyDescent="0.25">
      <c r="T377" t="str">
        <f t="array" aca="1" ref="T377" ca="1">IF(ROWS($2:377)&lt;=COUNT('Trade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ROWS(U$2:$U377))),"")</f>
        <v/>
      </c>
      <c r="U377" s="88" t="str">
        <f ca="1">IFERROR(INDEX('Trade Journal'!P:P,MATCH(T377,'Trade Journal'!A:A,0)),"")</f>
        <v/>
      </c>
      <c r="V377" s="88" t="str">
        <f ca="1">IFERROR(INDEX('Trade Journal'!Q:Q,MATCH(T377,'Trade Journal'!A:A,0)),"")</f>
        <v/>
      </c>
      <c r="W377" s="88" t="str">
        <f ca="1">IFERROR(INDEX('Trade Journal'!R:R,MATCH(T377,'Trade Journal'!A:A,0)),"")</f>
        <v/>
      </c>
      <c r="X377" s="88" t="str">
        <f t="shared" ca="1" si="6"/>
        <v/>
      </c>
      <c r="Y377" s="88" t="str">
        <f ca="1">IF(X377&lt;&gt;"",SUM(X$2:X377),"")</f>
        <v/>
      </c>
      <c r="Z377" s="96" t="str">
        <f ca="1">IFERROR(INDEX('Trade Journal'!O:O,MATCH(T377,'Trade Journal'!A:A,0)),"")</f>
        <v/>
      </c>
      <c r="AA377" s="96" t="str">
        <f t="array" aca="1" ref="AA377" ca="1">IF(Z377&lt;&gt;"",PRODUCT(Z$2:Z377+1)-1,"")</f>
        <v/>
      </c>
      <c r="AB377" s="96" t="str">
        <f ca="1">IF(AA377&lt;&gt;"",IF(MAX(AA$2:AA377)=AA377,1/(1+AC376)-1,(1+AA377)/(1+AA376)-1),"")</f>
        <v/>
      </c>
      <c r="AC377" s="96" t="str">
        <f t="array" aca="1" ref="AC377" ca="1">IF(AA377&lt;&gt;"",PRODUCT(AB$3:AB377+1)-1,"")</f>
        <v/>
      </c>
      <c r="AD377" s="98" t="str">
        <f ca="1">IF(AA377&lt;&gt;"",POWER((AA377-MAX(AA$2:AA377))/(1+MAX(AA$2:AA377))*100,2),"")</f>
        <v/>
      </c>
    </row>
    <row r="378" spans="20:30" x14ac:dyDescent="0.25">
      <c r="T378" t="str">
        <f t="array" aca="1" ref="T378" ca="1">IF(ROWS($2:378)&lt;=COUNT('Trade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ROWS(U$2:$U378))),"")</f>
        <v/>
      </c>
      <c r="U378" s="88" t="str">
        <f ca="1">IFERROR(INDEX('Trade Journal'!P:P,MATCH(T378,'Trade Journal'!A:A,0)),"")</f>
        <v/>
      </c>
      <c r="V378" s="88" t="str">
        <f ca="1">IFERROR(INDEX('Trade Journal'!Q:Q,MATCH(T378,'Trade Journal'!A:A,0)),"")</f>
        <v/>
      </c>
      <c r="W378" s="88" t="str">
        <f ca="1">IFERROR(INDEX('Trade Journal'!R:R,MATCH(T378,'Trade Journal'!A:A,0)),"")</f>
        <v/>
      </c>
      <c r="X378" s="88" t="str">
        <f t="shared" ca="1" si="6"/>
        <v/>
      </c>
      <c r="Y378" s="88" t="str">
        <f ca="1">IF(X378&lt;&gt;"",SUM(X$2:X378),"")</f>
        <v/>
      </c>
      <c r="Z378" s="96" t="str">
        <f ca="1">IFERROR(INDEX('Trade Journal'!O:O,MATCH(T378,'Trade Journal'!A:A,0)),"")</f>
        <v/>
      </c>
      <c r="AA378" s="96" t="str">
        <f t="array" aca="1" ref="AA378" ca="1">IF(Z378&lt;&gt;"",PRODUCT(Z$2:Z378+1)-1,"")</f>
        <v/>
      </c>
      <c r="AB378" s="96" t="str">
        <f ca="1">IF(AA378&lt;&gt;"",IF(MAX(AA$2:AA378)=AA378,1/(1+AC377)-1,(1+AA378)/(1+AA377)-1),"")</f>
        <v/>
      </c>
      <c r="AC378" s="96" t="str">
        <f t="array" aca="1" ref="AC378" ca="1">IF(AA378&lt;&gt;"",PRODUCT(AB$3:AB378+1)-1,"")</f>
        <v/>
      </c>
      <c r="AD378" s="98" t="str">
        <f ca="1">IF(AA378&lt;&gt;"",POWER((AA378-MAX(AA$2:AA378))/(1+MAX(AA$2:AA378))*100,2),"")</f>
        <v/>
      </c>
    </row>
    <row r="379" spans="20:30" x14ac:dyDescent="0.25">
      <c r="T379" t="str">
        <f t="array" aca="1" ref="T379" ca="1">IF(ROWS($2:379)&lt;=COUNT('Trade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ROWS(U$2:$U379))),"")</f>
        <v/>
      </c>
      <c r="U379" s="88" t="str">
        <f ca="1">IFERROR(INDEX('Trade Journal'!P:P,MATCH(T379,'Trade Journal'!A:A,0)),"")</f>
        <v/>
      </c>
      <c r="V379" s="88" t="str">
        <f ca="1">IFERROR(INDEX('Trade Journal'!Q:Q,MATCH(T379,'Trade Journal'!A:A,0)),"")</f>
        <v/>
      </c>
      <c r="W379" s="88" t="str">
        <f ca="1">IFERROR(INDEX('Trade Journal'!R:R,MATCH(T379,'Trade Journal'!A:A,0)),"")</f>
        <v/>
      </c>
      <c r="X379" s="88" t="str">
        <f t="shared" ca="1" si="6"/>
        <v/>
      </c>
      <c r="Y379" s="88" t="str">
        <f ca="1">IF(X379&lt;&gt;"",SUM(X$2:X379),"")</f>
        <v/>
      </c>
      <c r="Z379" s="96" t="str">
        <f ca="1">IFERROR(INDEX('Trade Journal'!O:O,MATCH(T379,'Trade Journal'!A:A,0)),"")</f>
        <v/>
      </c>
      <c r="AA379" s="96" t="str">
        <f t="array" aca="1" ref="AA379" ca="1">IF(Z379&lt;&gt;"",PRODUCT(Z$2:Z379+1)-1,"")</f>
        <v/>
      </c>
      <c r="AB379" s="96" t="str">
        <f ca="1">IF(AA379&lt;&gt;"",IF(MAX(AA$2:AA379)=AA379,1/(1+AC378)-1,(1+AA379)/(1+AA378)-1),"")</f>
        <v/>
      </c>
      <c r="AC379" s="96" t="str">
        <f t="array" aca="1" ref="AC379" ca="1">IF(AA379&lt;&gt;"",PRODUCT(AB$3:AB379+1)-1,"")</f>
        <v/>
      </c>
      <c r="AD379" s="98" t="str">
        <f ca="1">IF(AA379&lt;&gt;"",POWER((AA379-MAX(AA$2:AA379))/(1+MAX(AA$2:AA379))*100,2),"")</f>
        <v/>
      </c>
    </row>
    <row r="380" spans="20:30" x14ac:dyDescent="0.25">
      <c r="T380" t="str">
        <f t="array" aca="1" ref="T380" ca="1">IF(ROWS($2:380)&lt;=COUNT('Trade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ROWS(U$2:$U380))),"")</f>
        <v/>
      </c>
      <c r="U380" s="88" t="str">
        <f ca="1">IFERROR(INDEX('Trade Journal'!P:P,MATCH(T380,'Trade Journal'!A:A,0)),"")</f>
        <v/>
      </c>
      <c r="V380" s="88" t="str">
        <f ca="1">IFERROR(INDEX('Trade Journal'!Q:Q,MATCH(T380,'Trade Journal'!A:A,0)),"")</f>
        <v/>
      </c>
      <c r="W380" s="88" t="str">
        <f ca="1">IFERROR(INDEX('Trade Journal'!R:R,MATCH(T380,'Trade Journal'!A:A,0)),"")</f>
        <v/>
      </c>
      <c r="X380" s="88" t="str">
        <f t="shared" ca="1" si="6"/>
        <v/>
      </c>
      <c r="Y380" s="88" t="str">
        <f ca="1">IF(X380&lt;&gt;"",SUM(X$2:X380),"")</f>
        <v/>
      </c>
      <c r="Z380" s="96" t="str">
        <f ca="1">IFERROR(INDEX('Trade Journal'!O:O,MATCH(T380,'Trade Journal'!A:A,0)),"")</f>
        <v/>
      </c>
      <c r="AA380" s="96" t="str">
        <f t="array" aca="1" ref="AA380" ca="1">IF(Z380&lt;&gt;"",PRODUCT(Z$2:Z380+1)-1,"")</f>
        <v/>
      </c>
      <c r="AB380" s="96" t="str">
        <f ca="1">IF(AA380&lt;&gt;"",IF(MAX(AA$2:AA380)=AA380,1/(1+AC379)-1,(1+AA380)/(1+AA379)-1),"")</f>
        <v/>
      </c>
      <c r="AC380" s="96" t="str">
        <f t="array" aca="1" ref="AC380" ca="1">IF(AA380&lt;&gt;"",PRODUCT(AB$3:AB380+1)-1,"")</f>
        <v/>
      </c>
      <c r="AD380" s="98" t="str">
        <f ca="1">IF(AA380&lt;&gt;"",POWER((AA380-MAX(AA$2:AA380))/(1+MAX(AA$2:AA380))*100,2),"")</f>
        <v/>
      </c>
    </row>
    <row r="381" spans="20:30" x14ac:dyDescent="0.25">
      <c r="T381" t="str">
        <f t="array" aca="1" ref="T381" ca="1">IF(ROWS($2:381)&lt;=COUNT('Trade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ROWS(U$2:$U381))),"")</f>
        <v/>
      </c>
      <c r="U381" s="88" t="str">
        <f ca="1">IFERROR(INDEX('Trade Journal'!P:P,MATCH(T381,'Trade Journal'!A:A,0)),"")</f>
        <v/>
      </c>
      <c r="V381" s="88" t="str">
        <f ca="1">IFERROR(INDEX('Trade Journal'!Q:Q,MATCH(T381,'Trade Journal'!A:A,0)),"")</f>
        <v/>
      </c>
      <c r="W381" s="88" t="str">
        <f ca="1">IFERROR(INDEX('Trade Journal'!R:R,MATCH(T381,'Trade Journal'!A:A,0)),"")</f>
        <v/>
      </c>
      <c r="X381" s="88" t="str">
        <f t="shared" ca="1" si="6"/>
        <v/>
      </c>
      <c r="Y381" s="88" t="str">
        <f ca="1">IF(X381&lt;&gt;"",SUM(X$2:X381),"")</f>
        <v/>
      </c>
      <c r="Z381" s="96" t="str">
        <f ca="1">IFERROR(INDEX('Trade Journal'!O:O,MATCH(T381,'Trade Journal'!A:A,0)),"")</f>
        <v/>
      </c>
      <c r="AA381" s="96" t="str">
        <f t="array" aca="1" ref="AA381" ca="1">IF(Z381&lt;&gt;"",PRODUCT(Z$2:Z381+1)-1,"")</f>
        <v/>
      </c>
      <c r="AB381" s="96" t="str">
        <f ca="1">IF(AA381&lt;&gt;"",IF(MAX(AA$2:AA381)=AA381,1/(1+AC380)-1,(1+AA381)/(1+AA380)-1),"")</f>
        <v/>
      </c>
      <c r="AC381" s="96" t="str">
        <f t="array" aca="1" ref="AC381" ca="1">IF(AA381&lt;&gt;"",PRODUCT(AB$3:AB381+1)-1,"")</f>
        <v/>
      </c>
      <c r="AD381" s="98" t="str">
        <f ca="1">IF(AA381&lt;&gt;"",POWER((AA381-MAX(AA$2:AA381))/(1+MAX(AA$2:AA381))*100,2),"")</f>
        <v/>
      </c>
    </row>
    <row r="382" spans="20:30" x14ac:dyDescent="0.25">
      <c r="T382" t="str">
        <f t="array" aca="1" ref="T382" ca="1">IF(ROWS($2:382)&lt;=COUNT('Trade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ROWS(U$2:$U382))),"")</f>
        <v/>
      </c>
      <c r="U382" s="88" t="str">
        <f ca="1">IFERROR(INDEX('Trade Journal'!P:P,MATCH(T382,'Trade Journal'!A:A,0)),"")</f>
        <v/>
      </c>
      <c r="V382" s="88" t="str">
        <f ca="1">IFERROR(INDEX('Trade Journal'!Q:Q,MATCH(T382,'Trade Journal'!A:A,0)),"")</f>
        <v/>
      </c>
      <c r="W382" s="88" t="str">
        <f ca="1">IFERROR(INDEX('Trade Journal'!R:R,MATCH(T382,'Trade Journal'!A:A,0)),"")</f>
        <v/>
      </c>
      <c r="X382" s="88" t="str">
        <f t="shared" ca="1" si="6"/>
        <v/>
      </c>
      <c r="Y382" s="88" t="str">
        <f ca="1">IF(X382&lt;&gt;"",SUM(X$2:X382),"")</f>
        <v/>
      </c>
      <c r="Z382" s="96" t="str">
        <f ca="1">IFERROR(INDEX('Trade Journal'!O:O,MATCH(T382,'Trade Journal'!A:A,0)),"")</f>
        <v/>
      </c>
      <c r="AA382" s="96" t="str">
        <f t="array" aca="1" ref="AA382" ca="1">IF(Z382&lt;&gt;"",PRODUCT(Z$2:Z382+1)-1,"")</f>
        <v/>
      </c>
      <c r="AB382" s="96" t="str">
        <f ca="1">IF(AA382&lt;&gt;"",IF(MAX(AA$2:AA382)=AA382,1/(1+AC381)-1,(1+AA382)/(1+AA381)-1),"")</f>
        <v/>
      </c>
      <c r="AC382" s="96" t="str">
        <f t="array" aca="1" ref="AC382" ca="1">IF(AA382&lt;&gt;"",PRODUCT(AB$3:AB382+1)-1,"")</f>
        <v/>
      </c>
      <c r="AD382" s="98" t="str">
        <f ca="1">IF(AA382&lt;&gt;"",POWER((AA382-MAX(AA$2:AA382))/(1+MAX(AA$2:AA382))*100,2),"")</f>
        <v/>
      </c>
    </row>
    <row r="383" spans="20:30" x14ac:dyDescent="0.25">
      <c r="T383" t="str">
        <f t="array" aca="1" ref="T383" ca="1">IF(ROWS($2:383)&lt;=COUNT('Trade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ROWS(U$2:$U383))),"")</f>
        <v/>
      </c>
      <c r="U383" s="88" t="str">
        <f ca="1">IFERROR(INDEX('Trade Journal'!P:P,MATCH(T383,'Trade Journal'!A:A,0)),"")</f>
        <v/>
      </c>
      <c r="V383" s="88" t="str">
        <f ca="1">IFERROR(INDEX('Trade Journal'!Q:Q,MATCH(T383,'Trade Journal'!A:A,0)),"")</f>
        <v/>
      </c>
      <c r="W383" s="88" t="str">
        <f ca="1">IFERROR(INDEX('Trade Journal'!R:R,MATCH(T383,'Trade Journal'!A:A,0)),"")</f>
        <v/>
      </c>
      <c r="X383" s="88" t="str">
        <f t="shared" ca="1" si="6"/>
        <v/>
      </c>
      <c r="Y383" s="88" t="str">
        <f ca="1">IF(X383&lt;&gt;"",SUM(X$2:X383),"")</f>
        <v/>
      </c>
      <c r="Z383" s="96" t="str">
        <f ca="1">IFERROR(INDEX('Trade Journal'!O:O,MATCH(T383,'Trade Journal'!A:A,0)),"")</f>
        <v/>
      </c>
      <c r="AA383" s="96" t="str">
        <f t="array" aca="1" ref="AA383" ca="1">IF(Z383&lt;&gt;"",PRODUCT(Z$2:Z383+1)-1,"")</f>
        <v/>
      </c>
      <c r="AB383" s="96" t="str">
        <f ca="1">IF(AA383&lt;&gt;"",IF(MAX(AA$2:AA383)=AA383,1/(1+AC382)-1,(1+AA383)/(1+AA382)-1),"")</f>
        <v/>
      </c>
      <c r="AC383" s="96" t="str">
        <f t="array" aca="1" ref="AC383" ca="1">IF(AA383&lt;&gt;"",PRODUCT(AB$3:AB383+1)-1,"")</f>
        <v/>
      </c>
      <c r="AD383" s="98" t="str">
        <f ca="1">IF(AA383&lt;&gt;"",POWER((AA383-MAX(AA$2:AA383))/(1+MAX(AA$2:AA383))*100,2),"")</f>
        <v/>
      </c>
    </row>
    <row r="384" spans="20:30" x14ac:dyDescent="0.25">
      <c r="T384" t="str">
        <f t="array" aca="1" ref="T384" ca="1">IF(ROWS($2:384)&lt;=COUNT('Trade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ROWS(U$2:$U384))),"")</f>
        <v/>
      </c>
      <c r="U384" s="88" t="str">
        <f ca="1">IFERROR(INDEX('Trade Journal'!P:P,MATCH(T384,'Trade Journal'!A:A,0)),"")</f>
        <v/>
      </c>
      <c r="V384" s="88" t="str">
        <f ca="1">IFERROR(INDEX('Trade Journal'!Q:Q,MATCH(T384,'Trade Journal'!A:A,0)),"")</f>
        <v/>
      </c>
      <c r="W384" s="88" t="str">
        <f ca="1">IFERROR(INDEX('Trade Journal'!R:R,MATCH(T384,'Trade Journal'!A:A,0)),"")</f>
        <v/>
      </c>
      <c r="X384" s="88" t="str">
        <f t="shared" ca="1" si="6"/>
        <v/>
      </c>
      <c r="Y384" s="88" t="str">
        <f ca="1">IF(X384&lt;&gt;"",SUM(X$2:X384),"")</f>
        <v/>
      </c>
      <c r="Z384" s="96" t="str">
        <f ca="1">IFERROR(INDEX('Trade Journal'!O:O,MATCH(T384,'Trade Journal'!A:A,0)),"")</f>
        <v/>
      </c>
      <c r="AA384" s="96" t="str">
        <f t="array" aca="1" ref="AA384" ca="1">IF(Z384&lt;&gt;"",PRODUCT(Z$2:Z384+1)-1,"")</f>
        <v/>
      </c>
      <c r="AB384" s="96" t="str">
        <f ca="1">IF(AA384&lt;&gt;"",IF(MAX(AA$2:AA384)=AA384,1/(1+AC383)-1,(1+AA384)/(1+AA383)-1),"")</f>
        <v/>
      </c>
      <c r="AC384" s="96" t="str">
        <f t="array" aca="1" ref="AC384" ca="1">IF(AA384&lt;&gt;"",PRODUCT(AB$3:AB384+1)-1,"")</f>
        <v/>
      </c>
      <c r="AD384" s="98" t="str">
        <f ca="1">IF(AA384&lt;&gt;"",POWER((AA384-MAX(AA$2:AA384))/(1+MAX(AA$2:AA384))*100,2),"")</f>
        <v/>
      </c>
    </row>
    <row r="385" spans="20:30" x14ac:dyDescent="0.25">
      <c r="T385" t="str">
        <f t="array" aca="1" ref="T385" ca="1">IF(ROWS($2:385)&lt;=COUNT('Trade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ROWS(U$2:$U385))),"")</f>
        <v/>
      </c>
      <c r="U385" s="88" t="str">
        <f ca="1">IFERROR(INDEX('Trade Journal'!P:P,MATCH(T385,'Trade Journal'!A:A,0)),"")</f>
        <v/>
      </c>
      <c r="V385" s="88" t="str">
        <f ca="1">IFERROR(INDEX('Trade Journal'!Q:Q,MATCH(T385,'Trade Journal'!A:A,0)),"")</f>
        <v/>
      </c>
      <c r="W385" s="88" t="str">
        <f ca="1">IFERROR(INDEX('Trade Journal'!R:R,MATCH(T385,'Trade Journal'!A:A,0)),"")</f>
        <v/>
      </c>
      <c r="X385" s="88" t="str">
        <f t="shared" ca="1" si="6"/>
        <v/>
      </c>
      <c r="Y385" s="88" t="str">
        <f ca="1">IF(X385&lt;&gt;"",SUM(X$2:X385),"")</f>
        <v/>
      </c>
      <c r="Z385" s="96" t="str">
        <f ca="1">IFERROR(INDEX('Trade Journal'!O:O,MATCH(T385,'Trade Journal'!A:A,0)),"")</f>
        <v/>
      </c>
      <c r="AA385" s="96" t="str">
        <f t="array" aca="1" ref="AA385" ca="1">IF(Z385&lt;&gt;"",PRODUCT(Z$2:Z385+1)-1,"")</f>
        <v/>
      </c>
      <c r="AB385" s="96" t="str">
        <f ca="1">IF(AA385&lt;&gt;"",IF(MAX(AA$2:AA385)=AA385,1/(1+AC384)-1,(1+AA385)/(1+AA384)-1),"")</f>
        <v/>
      </c>
      <c r="AC385" s="96" t="str">
        <f t="array" aca="1" ref="AC385" ca="1">IF(AA385&lt;&gt;"",PRODUCT(AB$3:AB385+1)-1,"")</f>
        <v/>
      </c>
      <c r="AD385" s="98" t="str">
        <f ca="1">IF(AA385&lt;&gt;"",POWER((AA385-MAX(AA$2:AA385))/(1+MAX(AA$2:AA385))*100,2),"")</f>
        <v/>
      </c>
    </row>
    <row r="386" spans="20:30" x14ac:dyDescent="0.25">
      <c r="T386" t="str">
        <f t="array" aca="1" ref="T386" ca="1">IF(ROWS($2:386)&lt;=COUNT('Trade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ROWS(U$2:$U386))),"")</f>
        <v/>
      </c>
      <c r="U386" s="88" t="str">
        <f ca="1">IFERROR(INDEX('Trade Journal'!P:P,MATCH(T386,'Trade Journal'!A:A,0)),"")</f>
        <v/>
      </c>
      <c r="V386" s="88" t="str">
        <f ca="1">IFERROR(INDEX('Trade Journal'!Q:Q,MATCH(T386,'Trade Journal'!A:A,0)),"")</f>
        <v/>
      </c>
      <c r="W386" s="88" t="str">
        <f ca="1">IFERROR(INDEX('Trade Journal'!R:R,MATCH(T386,'Trade Journal'!A:A,0)),"")</f>
        <v/>
      </c>
      <c r="X386" s="88" t="str">
        <f t="shared" ca="1" si="6"/>
        <v/>
      </c>
      <c r="Y386" s="88" t="str">
        <f ca="1">IF(X386&lt;&gt;"",SUM(X$2:X386),"")</f>
        <v/>
      </c>
      <c r="Z386" s="96" t="str">
        <f ca="1">IFERROR(INDEX('Trade Journal'!O:O,MATCH(T386,'Trade Journal'!A:A,0)),"")</f>
        <v/>
      </c>
      <c r="AA386" s="96" t="str">
        <f t="array" aca="1" ref="AA386" ca="1">IF(Z386&lt;&gt;"",PRODUCT(Z$2:Z386+1)-1,"")</f>
        <v/>
      </c>
      <c r="AB386" s="96" t="str">
        <f ca="1">IF(AA386&lt;&gt;"",IF(MAX(AA$2:AA386)=AA386,1/(1+AC385)-1,(1+AA386)/(1+AA385)-1),"")</f>
        <v/>
      </c>
      <c r="AC386" s="96" t="str">
        <f t="array" aca="1" ref="AC386" ca="1">IF(AA386&lt;&gt;"",PRODUCT(AB$3:AB386+1)-1,"")</f>
        <v/>
      </c>
      <c r="AD386" s="98" t="str">
        <f ca="1">IF(AA386&lt;&gt;"",POWER((AA386-MAX(AA$2:AA386))/(1+MAX(AA$2:AA386))*100,2),"")</f>
        <v/>
      </c>
    </row>
    <row r="387" spans="20:30" x14ac:dyDescent="0.25">
      <c r="T387" t="str">
        <f t="array" aca="1" ref="T387" ca="1">IF(ROWS($2:387)&lt;=COUNT('Trade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ROWS(U$2:$U387))),"")</f>
        <v/>
      </c>
      <c r="U387" s="88" t="str">
        <f ca="1">IFERROR(INDEX('Trade Journal'!P:P,MATCH(T387,'Trade Journal'!A:A,0)),"")</f>
        <v/>
      </c>
      <c r="V387" s="88" t="str">
        <f ca="1">IFERROR(INDEX('Trade Journal'!Q:Q,MATCH(T387,'Trade Journal'!A:A,0)),"")</f>
        <v/>
      </c>
      <c r="W387" s="88" t="str">
        <f ca="1">IFERROR(INDEX('Trade Journal'!R:R,MATCH(T387,'Trade Journal'!A:A,0)),"")</f>
        <v/>
      </c>
      <c r="X387" s="88" t="str">
        <f t="shared" ca="1" si="6"/>
        <v/>
      </c>
      <c r="Y387" s="88" t="str">
        <f ca="1">IF(X387&lt;&gt;"",SUM(X$2:X387),"")</f>
        <v/>
      </c>
      <c r="Z387" s="96" t="str">
        <f ca="1">IFERROR(INDEX('Trade Journal'!O:O,MATCH(T387,'Trade Journal'!A:A,0)),"")</f>
        <v/>
      </c>
      <c r="AA387" s="96" t="str">
        <f t="array" aca="1" ref="AA387" ca="1">IF(Z387&lt;&gt;"",PRODUCT(Z$2:Z387+1)-1,"")</f>
        <v/>
      </c>
      <c r="AB387" s="96" t="str">
        <f ca="1">IF(AA387&lt;&gt;"",IF(MAX(AA$2:AA387)=AA387,1/(1+AC386)-1,(1+AA387)/(1+AA386)-1),"")</f>
        <v/>
      </c>
      <c r="AC387" s="96" t="str">
        <f t="array" aca="1" ref="AC387" ca="1">IF(AA387&lt;&gt;"",PRODUCT(AB$3:AB387+1)-1,"")</f>
        <v/>
      </c>
      <c r="AD387" s="98" t="str">
        <f ca="1">IF(AA387&lt;&gt;"",POWER((AA387-MAX(AA$2:AA387))/(1+MAX(AA$2:AA387))*100,2),"")</f>
        <v/>
      </c>
    </row>
    <row r="388" spans="20:30" x14ac:dyDescent="0.25">
      <c r="T388" t="str">
        <f t="array" aca="1" ref="T388" ca="1">IF(ROWS($2:388)&lt;=COUNT('Trade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ROWS(U$2:$U388))),"")</f>
        <v/>
      </c>
      <c r="U388" s="88" t="str">
        <f ca="1">IFERROR(INDEX('Trade Journal'!P:P,MATCH(T388,'Trade Journal'!A:A,0)),"")</f>
        <v/>
      </c>
      <c r="V388" s="88" t="str">
        <f ca="1">IFERROR(INDEX('Trade Journal'!Q:Q,MATCH(T388,'Trade Journal'!A:A,0)),"")</f>
        <v/>
      </c>
      <c r="W388" s="88" t="str">
        <f ca="1">IFERROR(INDEX('Trade Journal'!R:R,MATCH(T388,'Trade Journal'!A:A,0)),"")</f>
        <v/>
      </c>
      <c r="X388" s="88" t="str">
        <f t="shared" ca="1" si="6"/>
        <v/>
      </c>
      <c r="Y388" s="88" t="str">
        <f ca="1">IF(X388&lt;&gt;"",SUM(X$2:X388),"")</f>
        <v/>
      </c>
      <c r="Z388" s="96" t="str">
        <f ca="1">IFERROR(INDEX('Trade Journal'!O:O,MATCH(T388,'Trade Journal'!A:A,0)),"")</f>
        <v/>
      </c>
      <c r="AA388" s="96" t="str">
        <f t="array" aca="1" ref="AA388" ca="1">IF(Z388&lt;&gt;"",PRODUCT(Z$2:Z388+1)-1,"")</f>
        <v/>
      </c>
      <c r="AB388" s="96" t="str">
        <f ca="1">IF(AA388&lt;&gt;"",IF(MAX(AA$2:AA388)=AA388,1/(1+AC387)-1,(1+AA388)/(1+AA387)-1),"")</f>
        <v/>
      </c>
      <c r="AC388" s="96" t="str">
        <f t="array" aca="1" ref="AC388" ca="1">IF(AA388&lt;&gt;"",PRODUCT(AB$3:AB388+1)-1,"")</f>
        <v/>
      </c>
      <c r="AD388" s="98" t="str">
        <f ca="1">IF(AA388&lt;&gt;"",POWER((AA388-MAX(AA$2:AA388))/(1+MAX(AA$2:AA388))*100,2),"")</f>
        <v/>
      </c>
    </row>
    <row r="389" spans="20:30" x14ac:dyDescent="0.25">
      <c r="T389" t="str">
        <f t="array" aca="1" ref="T389" ca="1">IF(ROWS($2:389)&lt;=COUNT('Trade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ROWS(U$2:$U389))),"")</f>
        <v/>
      </c>
      <c r="U389" s="88" t="str">
        <f ca="1">IFERROR(INDEX('Trade Journal'!P:P,MATCH(T389,'Trade Journal'!A:A,0)),"")</f>
        <v/>
      </c>
      <c r="V389" s="88" t="str">
        <f ca="1">IFERROR(INDEX('Trade Journal'!Q:Q,MATCH(T389,'Trade Journal'!A:A,0)),"")</f>
        <v/>
      </c>
      <c r="W389" s="88" t="str">
        <f ca="1">IFERROR(INDEX('Trade Journal'!R:R,MATCH(T389,'Trade Journal'!A:A,0)),"")</f>
        <v/>
      </c>
      <c r="X389" s="88" t="str">
        <f t="shared" ca="1" si="6"/>
        <v/>
      </c>
      <c r="Y389" s="88" t="str">
        <f ca="1">IF(X389&lt;&gt;"",SUM(X$2:X389),"")</f>
        <v/>
      </c>
      <c r="Z389" s="96" t="str">
        <f ca="1">IFERROR(INDEX('Trade Journal'!O:O,MATCH(T389,'Trade Journal'!A:A,0)),"")</f>
        <v/>
      </c>
      <c r="AA389" s="96" t="str">
        <f t="array" aca="1" ref="AA389" ca="1">IF(Z389&lt;&gt;"",PRODUCT(Z$2:Z389+1)-1,"")</f>
        <v/>
      </c>
      <c r="AB389" s="96" t="str">
        <f ca="1">IF(AA389&lt;&gt;"",IF(MAX(AA$2:AA389)=AA389,1/(1+AC388)-1,(1+AA389)/(1+AA388)-1),"")</f>
        <v/>
      </c>
      <c r="AC389" s="96" t="str">
        <f t="array" aca="1" ref="AC389" ca="1">IF(AA389&lt;&gt;"",PRODUCT(AB$3:AB389+1)-1,"")</f>
        <v/>
      </c>
      <c r="AD389" s="98" t="str">
        <f ca="1">IF(AA389&lt;&gt;"",POWER((AA389-MAX(AA$2:AA389))/(1+MAX(AA$2:AA389))*100,2),"")</f>
        <v/>
      </c>
    </row>
    <row r="390" spans="20:30" x14ac:dyDescent="0.25">
      <c r="T390" t="str">
        <f t="array" aca="1" ref="T390" ca="1">IF(ROWS($2:390)&lt;=COUNT('Trade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ROWS(U$2:$U390))),"")</f>
        <v/>
      </c>
      <c r="U390" s="88" t="str">
        <f ca="1">IFERROR(INDEX('Trade Journal'!P:P,MATCH(T390,'Trade Journal'!A:A,0)),"")</f>
        <v/>
      </c>
      <c r="V390" s="88" t="str">
        <f ca="1">IFERROR(INDEX('Trade Journal'!Q:Q,MATCH(T390,'Trade Journal'!A:A,0)),"")</f>
        <v/>
      </c>
      <c r="W390" s="88" t="str">
        <f ca="1">IFERROR(INDEX('Trade Journal'!R:R,MATCH(T390,'Trade Journal'!A:A,0)),"")</f>
        <v/>
      </c>
      <c r="X390" s="88" t="str">
        <f t="shared" ca="1" si="6"/>
        <v/>
      </c>
      <c r="Y390" s="88" t="str">
        <f ca="1">IF(X390&lt;&gt;"",SUM(X$2:X390),"")</f>
        <v/>
      </c>
      <c r="Z390" s="96" t="str">
        <f ca="1">IFERROR(INDEX('Trade Journal'!O:O,MATCH(T390,'Trade Journal'!A:A,0)),"")</f>
        <v/>
      </c>
      <c r="AA390" s="96" t="str">
        <f t="array" aca="1" ref="AA390" ca="1">IF(Z390&lt;&gt;"",PRODUCT(Z$2:Z390+1)-1,"")</f>
        <v/>
      </c>
      <c r="AB390" s="96" t="str">
        <f ca="1">IF(AA390&lt;&gt;"",IF(MAX(AA$2:AA390)=AA390,1/(1+AC389)-1,(1+AA390)/(1+AA389)-1),"")</f>
        <v/>
      </c>
      <c r="AC390" s="96" t="str">
        <f t="array" aca="1" ref="AC390" ca="1">IF(AA390&lt;&gt;"",PRODUCT(AB$3:AB390+1)-1,"")</f>
        <v/>
      </c>
      <c r="AD390" s="98" t="str">
        <f ca="1">IF(AA390&lt;&gt;"",POWER((AA390-MAX(AA$2:AA390))/(1+MAX(AA$2:AA390))*100,2),"")</f>
        <v/>
      </c>
    </row>
    <row r="391" spans="20:30" x14ac:dyDescent="0.25">
      <c r="T391" t="str">
        <f t="array" aca="1" ref="T391" ca="1">IF(ROWS($2:391)&lt;=COUNT('Trade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ROWS(U$2:$U391))),"")</f>
        <v/>
      </c>
      <c r="U391" s="88" t="str">
        <f ca="1">IFERROR(INDEX('Trade Journal'!P:P,MATCH(T391,'Trade Journal'!A:A,0)),"")</f>
        <v/>
      </c>
      <c r="V391" s="88" t="str">
        <f ca="1">IFERROR(INDEX('Trade Journal'!Q:Q,MATCH(T391,'Trade Journal'!A:A,0)),"")</f>
        <v/>
      </c>
      <c r="W391" s="88" t="str">
        <f ca="1">IFERROR(INDEX('Trade Journal'!R:R,MATCH(T391,'Trade Journal'!A:A,0)),"")</f>
        <v/>
      </c>
      <c r="X391" s="88" t="str">
        <f t="shared" ca="1" si="6"/>
        <v/>
      </c>
      <c r="Y391" s="88" t="str">
        <f ca="1">IF(X391&lt;&gt;"",SUM(X$2:X391),"")</f>
        <v/>
      </c>
      <c r="Z391" s="96" t="str">
        <f ca="1">IFERROR(INDEX('Trade Journal'!O:O,MATCH(T391,'Trade Journal'!A:A,0)),"")</f>
        <v/>
      </c>
      <c r="AA391" s="96" t="str">
        <f t="array" aca="1" ref="AA391" ca="1">IF(Z391&lt;&gt;"",PRODUCT(Z$2:Z391+1)-1,"")</f>
        <v/>
      </c>
      <c r="AB391" s="96" t="str">
        <f ca="1">IF(AA391&lt;&gt;"",IF(MAX(AA$2:AA391)=AA391,1/(1+AC390)-1,(1+AA391)/(1+AA390)-1),"")</f>
        <v/>
      </c>
      <c r="AC391" s="96" t="str">
        <f t="array" aca="1" ref="AC391" ca="1">IF(AA391&lt;&gt;"",PRODUCT(AB$3:AB391+1)-1,"")</f>
        <v/>
      </c>
      <c r="AD391" s="98" t="str">
        <f ca="1">IF(AA391&lt;&gt;"",POWER((AA391-MAX(AA$2:AA391))/(1+MAX(AA$2:AA391))*100,2),"")</f>
        <v/>
      </c>
    </row>
    <row r="392" spans="20:30" x14ac:dyDescent="0.25">
      <c r="T392" t="str">
        <f t="array" aca="1" ref="T392" ca="1">IF(ROWS($2:392)&lt;=COUNT('Trade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ROWS(U$2:$U392))),"")</f>
        <v/>
      </c>
      <c r="U392" s="88" t="str">
        <f ca="1">IFERROR(INDEX('Trade Journal'!P:P,MATCH(T392,'Trade Journal'!A:A,0)),"")</f>
        <v/>
      </c>
      <c r="V392" s="88" t="str">
        <f ca="1">IFERROR(INDEX('Trade Journal'!Q:Q,MATCH(T392,'Trade Journal'!A:A,0)),"")</f>
        <v/>
      </c>
      <c r="W392" s="88" t="str">
        <f ca="1">IFERROR(INDEX('Trade Journal'!R:R,MATCH(T392,'Trade Journal'!A:A,0)),"")</f>
        <v/>
      </c>
      <c r="X392" s="88" t="str">
        <f t="shared" ca="1" si="6"/>
        <v/>
      </c>
      <c r="Y392" s="88" t="str">
        <f ca="1">IF(X392&lt;&gt;"",SUM(X$2:X392),"")</f>
        <v/>
      </c>
      <c r="Z392" s="96" t="str">
        <f ca="1">IFERROR(INDEX('Trade Journal'!O:O,MATCH(T392,'Trade Journal'!A:A,0)),"")</f>
        <v/>
      </c>
      <c r="AA392" s="96" t="str">
        <f t="array" aca="1" ref="AA392" ca="1">IF(Z392&lt;&gt;"",PRODUCT(Z$2:Z392+1)-1,"")</f>
        <v/>
      </c>
      <c r="AB392" s="96" t="str">
        <f ca="1">IF(AA392&lt;&gt;"",IF(MAX(AA$2:AA392)=AA392,1/(1+AC391)-1,(1+AA392)/(1+AA391)-1),"")</f>
        <v/>
      </c>
      <c r="AC392" s="96" t="str">
        <f t="array" aca="1" ref="AC392" ca="1">IF(AA392&lt;&gt;"",PRODUCT(AB$3:AB392+1)-1,"")</f>
        <v/>
      </c>
      <c r="AD392" s="98" t="str">
        <f ca="1">IF(AA392&lt;&gt;"",POWER((AA392-MAX(AA$2:AA392))/(1+MAX(AA$2:AA392))*100,2),"")</f>
        <v/>
      </c>
    </row>
    <row r="393" spans="20:30" x14ac:dyDescent="0.25">
      <c r="T393" t="str">
        <f t="array" aca="1" ref="T393" ca="1">IF(ROWS($2:393)&lt;=COUNT('Trade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ROWS(U$2:$U393))),"")</f>
        <v/>
      </c>
      <c r="U393" s="88" t="str">
        <f ca="1">IFERROR(INDEX('Trade Journal'!P:P,MATCH(T393,'Trade Journal'!A:A,0)),"")</f>
        <v/>
      </c>
      <c r="V393" s="88" t="str">
        <f ca="1">IFERROR(INDEX('Trade Journal'!Q:Q,MATCH(T393,'Trade Journal'!A:A,0)),"")</f>
        <v/>
      </c>
      <c r="W393" s="88" t="str">
        <f ca="1">IFERROR(INDEX('Trade Journal'!R:R,MATCH(T393,'Trade Journal'!A:A,0)),"")</f>
        <v/>
      </c>
      <c r="X393" s="88" t="str">
        <f t="shared" ca="1" si="6"/>
        <v/>
      </c>
      <c r="Y393" s="88" t="str">
        <f ca="1">IF(X393&lt;&gt;"",SUM(X$2:X393),"")</f>
        <v/>
      </c>
      <c r="Z393" s="96" t="str">
        <f ca="1">IFERROR(INDEX('Trade Journal'!O:O,MATCH(T393,'Trade Journal'!A:A,0)),"")</f>
        <v/>
      </c>
      <c r="AA393" s="96" t="str">
        <f t="array" aca="1" ref="AA393" ca="1">IF(Z393&lt;&gt;"",PRODUCT(Z$2:Z393+1)-1,"")</f>
        <v/>
      </c>
      <c r="AB393" s="96" t="str">
        <f ca="1">IF(AA393&lt;&gt;"",IF(MAX(AA$2:AA393)=AA393,1/(1+AC392)-1,(1+AA393)/(1+AA392)-1),"")</f>
        <v/>
      </c>
      <c r="AC393" s="96" t="str">
        <f t="array" aca="1" ref="AC393" ca="1">IF(AA393&lt;&gt;"",PRODUCT(AB$3:AB393+1)-1,"")</f>
        <v/>
      </c>
      <c r="AD393" s="98" t="str">
        <f ca="1">IF(AA393&lt;&gt;"",POWER((AA393-MAX(AA$2:AA393))/(1+MAX(AA$2:AA393))*100,2),"")</f>
        <v/>
      </c>
    </row>
    <row r="394" spans="20:30" x14ac:dyDescent="0.25">
      <c r="T394" t="str">
        <f t="array" aca="1" ref="T394" ca="1">IF(ROWS($2:394)&lt;=COUNT('Trade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ROWS(U$2:$U394))),"")</f>
        <v/>
      </c>
      <c r="U394" s="88" t="str">
        <f ca="1">IFERROR(INDEX('Trade Journal'!P:P,MATCH(T394,'Trade Journal'!A:A,0)),"")</f>
        <v/>
      </c>
      <c r="V394" s="88" t="str">
        <f ca="1">IFERROR(INDEX('Trade Journal'!Q:Q,MATCH(T394,'Trade Journal'!A:A,0)),"")</f>
        <v/>
      </c>
      <c r="W394" s="88" t="str">
        <f ca="1">IFERROR(INDEX('Trade Journal'!R:R,MATCH(T394,'Trade Journal'!A:A,0)),"")</f>
        <v/>
      </c>
      <c r="X394" s="88" t="str">
        <f t="shared" ca="1" si="6"/>
        <v/>
      </c>
      <c r="Y394" s="88" t="str">
        <f ca="1">IF(X394&lt;&gt;"",SUM(X$2:X394),"")</f>
        <v/>
      </c>
      <c r="Z394" s="96" t="str">
        <f ca="1">IFERROR(INDEX('Trade Journal'!O:O,MATCH(T394,'Trade Journal'!A:A,0)),"")</f>
        <v/>
      </c>
      <c r="AA394" s="96" t="str">
        <f t="array" aca="1" ref="AA394" ca="1">IF(Z394&lt;&gt;"",PRODUCT(Z$2:Z394+1)-1,"")</f>
        <v/>
      </c>
      <c r="AB394" s="96" t="str">
        <f ca="1">IF(AA394&lt;&gt;"",IF(MAX(AA$2:AA394)=AA394,1/(1+AC393)-1,(1+AA394)/(1+AA393)-1),"")</f>
        <v/>
      </c>
      <c r="AC394" s="96" t="str">
        <f t="array" aca="1" ref="AC394" ca="1">IF(AA394&lt;&gt;"",PRODUCT(AB$3:AB394+1)-1,"")</f>
        <v/>
      </c>
      <c r="AD394" s="98" t="str">
        <f ca="1">IF(AA394&lt;&gt;"",POWER((AA394-MAX(AA$2:AA394))/(1+MAX(AA$2:AA394))*100,2),"")</f>
        <v/>
      </c>
    </row>
    <row r="395" spans="20:30" x14ac:dyDescent="0.25">
      <c r="T395" t="str">
        <f t="array" aca="1" ref="T395" ca="1">IF(ROWS($2:395)&lt;=COUNT('Trade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ROWS(U$2:$U395))),"")</f>
        <v/>
      </c>
      <c r="U395" s="88" t="str">
        <f ca="1">IFERROR(INDEX('Trade Journal'!P:P,MATCH(T395,'Trade Journal'!A:A,0)),"")</f>
        <v/>
      </c>
      <c r="V395" s="88" t="str">
        <f ca="1">IFERROR(INDEX('Trade Journal'!Q:Q,MATCH(T395,'Trade Journal'!A:A,0)),"")</f>
        <v/>
      </c>
      <c r="W395" s="88" t="str">
        <f ca="1">IFERROR(INDEX('Trade Journal'!R:R,MATCH(T395,'Trade Journal'!A:A,0)),"")</f>
        <v/>
      </c>
      <c r="X395" s="88" t="str">
        <f t="shared" ca="1" si="6"/>
        <v/>
      </c>
      <c r="Y395" s="88" t="str">
        <f ca="1">IF(X395&lt;&gt;"",SUM(X$2:X395),"")</f>
        <v/>
      </c>
      <c r="Z395" s="96" t="str">
        <f ca="1">IFERROR(INDEX('Trade Journal'!O:O,MATCH(T395,'Trade Journal'!A:A,0)),"")</f>
        <v/>
      </c>
      <c r="AA395" s="96" t="str">
        <f t="array" aca="1" ref="AA395" ca="1">IF(Z395&lt;&gt;"",PRODUCT(Z$2:Z395+1)-1,"")</f>
        <v/>
      </c>
      <c r="AB395" s="96" t="str">
        <f ca="1">IF(AA395&lt;&gt;"",IF(MAX(AA$2:AA395)=AA395,1/(1+AC394)-1,(1+AA395)/(1+AA394)-1),"")</f>
        <v/>
      </c>
      <c r="AC395" s="96" t="str">
        <f t="array" aca="1" ref="AC395" ca="1">IF(AA395&lt;&gt;"",PRODUCT(AB$3:AB395+1)-1,"")</f>
        <v/>
      </c>
      <c r="AD395" s="98" t="str">
        <f ca="1">IF(AA395&lt;&gt;"",POWER((AA395-MAX(AA$2:AA395))/(1+MAX(AA$2:AA395))*100,2),"")</f>
        <v/>
      </c>
    </row>
    <row r="396" spans="20:30" x14ac:dyDescent="0.25">
      <c r="T396" t="str">
        <f t="array" aca="1" ref="T396" ca="1">IF(ROWS($2:396)&lt;=COUNT('Trade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ROWS(U$2:$U396))),"")</f>
        <v/>
      </c>
      <c r="U396" s="88" t="str">
        <f ca="1">IFERROR(INDEX('Trade Journal'!P:P,MATCH(T396,'Trade Journal'!A:A,0)),"")</f>
        <v/>
      </c>
      <c r="V396" s="88" t="str">
        <f ca="1">IFERROR(INDEX('Trade Journal'!Q:Q,MATCH(T396,'Trade Journal'!A:A,0)),"")</f>
        <v/>
      </c>
      <c r="W396" s="88" t="str">
        <f ca="1">IFERROR(INDEX('Trade Journal'!R:R,MATCH(T396,'Trade Journal'!A:A,0)),"")</f>
        <v/>
      </c>
      <c r="X396" s="88" t="str">
        <f t="shared" ca="1" si="6"/>
        <v/>
      </c>
      <c r="Y396" s="88" t="str">
        <f ca="1">IF(X396&lt;&gt;"",SUM(X$2:X396),"")</f>
        <v/>
      </c>
      <c r="Z396" s="96" t="str">
        <f ca="1">IFERROR(INDEX('Trade Journal'!O:O,MATCH(T396,'Trade Journal'!A:A,0)),"")</f>
        <v/>
      </c>
      <c r="AA396" s="96" t="str">
        <f t="array" aca="1" ref="AA396" ca="1">IF(Z396&lt;&gt;"",PRODUCT(Z$2:Z396+1)-1,"")</f>
        <v/>
      </c>
      <c r="AB396" s="96" t="str">
        <f ca="1">IF(AA396&lt;&gt;"",IF(MAX(AA$2:AA396)=AA396,1/(1+AC395)-1,(1+AA396)/(1+AA395)-1),"")</f>
        <v/>
      </c>
      <c r="AC396" s="96" t="str">
        <f t="array" aca="1" ref="AC396" ca="1">IF(AA396&lt;&gt;"",PRODUCT(AB$3:AB396+1)-1,"")</f>
        <v/>
      </c>
      <c r="AD396" s="98" t="str">
        <f ca="1">IF(AA396&lt;&gt;"",POWER((AA396-MAX(AA$2:AA396))/(1+MAX(AA$2:AA396))*100,2),"")</f>
        <v/>
      </c>
    </row>
    <row r="397" spans="20:30" x14ac:dyDescent="0.25">
      <c r="T397" t="str">
        <f t="array" aca="1" ref="T397" ca="1">IF(ROWS($2:397)&lt;=COUNT('Trade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ROWS(U$2:$U397))),"")</f>
        <v/>
      </c>
      <c r="U397" s="88" t="str">
        <f ca="1">IFERROR(INDEX('Trade Journal'!P:P,MATCH(T397,'Trade Journal'!A:A,0)),"")</f>
        <v/>
      </c>
      <c r="V397" s="88" t="str">
        <f ca="1">IFERROR(INDEX('Trade Journal'!Q:Q,MATCH(T397,'Trade Journal'!A:A,0)),"")</f>
        <v/>
      </c>
      <c r="W397" s="88" t="str">
        <f ca="1">IFERROR(INDEX('Trade Journal'!R:R,MATCH(T397,'Trade Journal'!A:A,0)),"")</f>
        <v/>
      </c>
      <c r="X397" s="88" t="str">
        <f t="shared" ca="1" si="6"/>
        <v/>
      </c>
      <c r="Y397" s="88" t="str">
        <f ca="1">IF(X397&lt;&gt;"",SUM(X$2:X397),"")</f>
        <v/>
      </c>
      <c r="Z397" s="96" t="str">
        <f ca="1">IFERROR(INDEX('Trade Journal'!O:O,MATCH(T397,'Trade Journal'!A:A,0)),"")</f>
        <v/>
      </c>
      <c r="AA397" s="96" t="str">
        <f t="array" aca="1" ref="AA397" ca="1">IF(Z397&lt;&gt;"",PRODUCT(Z$2:Z397+1)-1,"")</f>
        <v/>
      </c>
      <c r="AB397" s="96" t="str">
        <f ca="1">IF(AA397&lt;&gt;"",IF(MAX(AA$2:AA397)=AA397,1/(1+AC396)-1,(1+AA397)/(1+AA396)-1),"")</f>
        <v/>
      </c>
      <c r="AC397" s="96" t="str">
        <f t="array" aca="1" ref="AC397" ca="1">IF(AA397&lt;&gt;"",PRODUCT(AB$3:AB397+1)-1,"")</f>
        <v/>
      </c>
      <c r="AD397" s="98" t="str">
        <f ca="1">IF(AA397&lt;&gt;"",POWER((AA397-MAX(AA$2:AA397))/(1+MAX(AA$2:AA397))*100,2),"")</f>
        <v/>
      </c>
    </row>
    <row r="398" spans="20:30" x14ac:dyDescent="0.25">
      <c r="T398" t="str">
        <f t="array" aca="1" ref="T398" ca="1">IF(ROWS($2:398)&lt;=COUNT('Trade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ROWS(U$2:$U398))),"")</f>
        <v/>
      </c>
      <c r="U398" s="88" t="str">
        <f ca="1">IFERROR(INDEX('Trade Journal'!P:P,MATCH(T398,'Trade Journal'!A:A,0)),"")</f>
        <v/>
      </c>
      <c r="V398" s="88" t="str">
        <f ca="1">IFERROR(INDEX('Trade Journal'!Q:Q,MATCH(T398,'Trade Journal'!A:A,0)),"")</f>
        <v/>
      </c>
      <c r="W398" s="88" t="str">
        <f ca="1">IFERROR(INDEX('Trade Journal'!R:R,MATCH(T398,'Trade Journal'!A:A,0)),"")</f>
        <v/>
      </c>
      <c r="X398" s="88" t="str">
        <f t="shared" ca="1" si="6"/>
        <v/>
      </c>
      <c r="Y398" s="88" t="str">
        <f ca="1">IF(X398&lt;&gt;"",SUM(X$2:X398),"")</f>
        <v/>
      </c>
      <c r="Z398" s="96" t="str">
        <f ca="1">IFERROR(INDEX('Trade Journal'!O:O,MATCH(T398,'Trade Journal'!A:A,0)),"")</f>
        <v/>
      </c>
      <c r="AA398" s="96" t="str">
        <f t="array" aca="1" ref="AA398" ca="1">IF(Z398&lt;&gt;"",PRODUCT(Z$2:Z398+1)-1,"")</f>
        <v/>
      </c>
      <c r="AB398" s="96" t="str">
        <f ca="1">IF(AA398&lt;&gt;"",IF(MAX(AA$2:AA398)=AA398,1/(1+AC397)-1,(1+AA398)/(1+AA397)-1),"")</f>
        <v/>
      </c>
      <c r="AC398" s="96" t="str">
        <f t="array" aca="1" ref="AC398" ca="1">IF(AA398&lt;&gt;"",PRODUCT(AB$3:AB398+1)-1,"")</f>
        <v/>
      </c>
      <c r="AD398" s="98" t="str">
        <f ca="1">IF(AA398&lt;&gt;"",POWER((AA398-MAX(AA$2:AA398))/(1+MAX(AA$2:AA398))*100,2),"")</f>
        <v/>
      </c>
    </row>
    <row r="399" spans="20:30" x14ac:dyDescent="0.25">
      <c r="T399" t="str">
        <f t="array" aca="1" ref="T399" ca="1">IF(ROWS($2:399)&lt;=COUNT('Trade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ROWS(U$2:$U399))),"")</f>
        <v/>
      </c>
      <c r="U399" s="88" t="str">
        <f ca="1">IFERROR(INDEX('Trade Journal'!P:P,MATCH(T399,'Trade Journal'!A:A,0)),"")</f>
        <v/>
      </c>
      <c r="V399" s="88" t="str">
        <f ca="1">IFERROR(INDEX('Trade Journal'!Q:Q,MATCH(T399,'Trade Journal'!A:A,0)),"")</f>
        <v/>
      </c>
      <c r="W399" s="88" t="str">
        <f ca="1">IFERROR(INDEX('Trade Journal'!R:R,MATCH(T399,'Trade Journal'!A:A,0)),"")</f>
        <v/>
      </c>
      <c r="X399" s="88" t="str">
        <f t="shared" ca="1" si="6"/>
        <v/>
      </c>
      <c r="Y399" s="88" t="str">
        <f ca="1">IF(X399&lt;&gt;"",SUM(X$2:X399),"")</f>
        <v/>
      </c>
      <c r="Z399" s="96" t="str">
        <f ca="1">IFERROR(INDEX('Trade Journal'!O:O,MATCH(T399,'Trade Journal'!A:A,0)),"")</f>
        <v/>
      </c>
      <c r="AA399" s="96" t="str">
        <f t="array" aca="1" ref="AA399" ca="1">IF(Z399&lt;&gt;"",PRODUCT(Z$2:Z399+1)-1,"")</f>
        <v/>
      </c>
      <c r="AB399" s="96" t="str">
        <f ca="1">IF(AA399&lt;&gt;"",IF(MAX(AA$2:AA399)=AA399,1/(1+AC398)-1,(1+AA399)/(1+AA398)-1),"")</f>
        <v/>
      </c>
      <c r="AC399" s="96" t="str">
        <f t="array" aca="1" ref="AC399" ca="1">IF(AA399&lt;&gt;"",PRODUCT(AB$3:AB399+1)-1,"")</f>
        <v/>
      </c>
      <c r="AD399" s="98" t="str">
        <f ca="1">IF(AA399&lt;&gt;"",POWER((AA399-MAX(AA$2:AA399))/(1+MAX(AA$2:AA399))*100,2),"")</f>
        <v/>
      </c>
    </row>
    <row r="400" spans="20:30" x14ac:dyDescent="0.25">
      <c r="T400" t="str">
        <f t="array" aca="1" ref="T400" ca="1">IF(ROWS($2:400)&lt;=COUNT('Trade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ROWS(U$2:$U400))),"")</f>
        <v/>
      </c>
      <c r="U400" s="88" t="str">
        <f ca="1">IFERROR(INDEX('Trade Journal'!P:P,MATCH(T400,'Trade Journal'!A:A,0)),"")</f>
        <v/>
      </c>
      <c r="V400" s="88" t="str">
        <f ca="1">IFERROR(INDEX('Trade Journal'!Q:Q,MATCH(T400,'Trade Journal'!A:A,0)),"")</f>
        <v/>
      </c>
      <c r="W400" s="88" t="str">
        <f ca="1">IFERROR(INDEX('Trade Journal'!R:R,MATCH(T400,'Trade Journal'!A:A,0)),"")</f>
        <v/>
      </c>
      <c r="X400" s="88" t="str">
        <f t="shared" ref="X400:X463" ca="1" si="7">IF(OR(U400&lt;&gt;"",V400&lt;&gt;"",W400&lt;&gt;""),SUM(U400:W400),"")</f>
        <v/>
      </c>
      <c r="Y400" s="88" t="str">
        <f ca="1">IF(X400&lt;&gt;"",SUM(X$2:X400),"")</f>
        <v/>
      </c>
      <c r="Z400" s="96" t="str">
        <f ca="1">IFERROR(INDEX('Trade Journal'!O:O,MATCH(T400,'Trade Journal'!A:A,0)),"")</f>
        <v/>
      </c>
      <c r="AA400" s="96" t="str">
        <f t="array" aca="1" ref="AA400" ca="1">IF(Z400&lt;&gt;"",PRODUCT(Z$2:Z400+1)-1,"")</f>
        <v/>
      </c>
      <c r="AB400" s="96" t="str">
        <f ca="1">IF(AA400&lt;&gt;"",IF(MAX(AA$2:AA400)=AA400,1/(1+AC399)-1,(1+AA400)/(1+AA399)-1),"")</f>
        <v/>
      </c>
      <c r="AC400" s="96" t="str">
        <f t="array" aca="1" ref="AC400" ca="1">IF(AA400&lt;&gt;"",PRODUCT(AB$3:AB400+1)-1,"")</f>
        <v/>
      </c>
      <c r="AD400" s="98" t="str">
        <f ca="1">IF(AA400&lt;&gt;"",POWER((AA400-MAX(AA$2:AA400))/(1+MAX(AA$2:AA400))*100,2),"")</f>
        <v/>
      </c>
    </row>
    <row r="401" spans="20:30" x14ac:dyDescent="0.25">
      <c r="T401" t="str">
        <f t="array" aca="1" ref="T401" ca="1">IF(ROWS($2:401)&lt;=COUNT('Trade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ROWS(U$2:$U401))),"")</f>
        <v/>
      </c>
      <c r="U401" s="88" t="str">
        <f ca="1">IFERROR(INDEX('Trade Journal'!P:P,MATCH(T401,'Trade Journal'!A:A,0)),"")</f>
        <v/>
      </c>
      <c r="V401" s="88" t="str">
        <f ca="1">IFERROR(INDEX('Trade Journal'!Q:Q,MATCH(T401,'Trade Journal'!A:A,0)),"")</f>
        <v/>
      </c>
      <c r="W401" s="88" t="str">
        <f ca="1">IFERROR(INDEX('Trade Journal'!R:R,MATCH(T401,'Trade Journal'!A:A,0)),"")</f>
        <v/>
      </c>
      <c r="X401" s="88" t="str">
        <f t="shared" ca="1" si="7"/>
        <v/>
      </c>
      <c r="Y401" s="88" t="str">
        <f ca="1">IF(X401&lt;&gt;"",SUM(X$2:X401),"")</f>
        <v/>
      </c>
      <c r="Z401" s="96" t="str">
        <f ca="1">IFERROR(INDEX('Trade Journal'!O:O,MATCH(T401,'Trade Journal'!A:A,0)),"")</f>
        <v/>
      </c>
      <c r="AA401" s="96" t="str">
        <f t="array" aca="1" ref="AA401" ca="1">IF(Z401&lt;&gt;"",PRODUCT(Z$2:Z401+1)-1,"")</f>
        <v/>
      </c>
      <c r="AB401" s="96" t="str">
        <f ca="1">IF(AA401&lt;&gt;"",IF(MAX(AA$2:AA401)=AA401,1/(1+AC400)-1,(1+AA401)/(1+AA400)-1),"")</f>
        <v/>
      </c>
      <c r="AC401" s="96" t="str">
        <f t="array" aca="1" ref="AC401" ca="1">IF(AA401&lt;&gt;"",PRODUCT(AB$3:AB401+1)-1,"")</f>
        <v/>
      </c>
      <c r="AD401" s="98" t="str">
        <f ca="1">IF(AA401&lt;&gt;"",POWER((AA401-MAX(AA$2:AA401))/(1+MAX(AA$2:AA401))*100,2),"")</f>
        <v/>
      </c>
    </row>
    <row r="402" spans="20:30" x14ac:dyDescent="0.25">
      <c r="T402" t="str">
        <f t="array" aca="1" ref="T402" ca="1">IF(ROWS($2:402)&lt;=COUNT('Trade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ROWS(U$2:$U402))),"")</f>
        <v/>
      </c>
      <c r="U402" s="88" t="str">
        <f ca="1">IFERROR(INDEX('Trade Journal'!P:P,MATCH(T402,'Trade Journal'!A:A,0)),"")</f>
        <v/>
      </c>
      <c r="V402" s="88" t="str">
        <f ca="1">IFERROR(INDEX('Trade Journal'!Q:Q,MATCH(T402,'Trade Journal'!A:A,0)),"")</f>
        <v/>
      </c>
      <c r="W402" s="88" t="str">
        <f ca="1">IFERROR(INDEX('Trade Journal'!R:R,MATCH(T402,'Trade Journal'!A:A,0)),"")</f>
        <v/>
      </c>
      <c r="X402" s="88" t="str">
        <f t="shared" ca="1" si="7"/>
        <v/>
      </c>
      <c r="Y402" s="88" t="str">
        <f ca="1">IF(X402&lt;&gt;"",SUM(X$2:X402),"")</f>
        <v/>
      </c>
      <c r="Z402" s="96" t="str">
        <f ca="1">IFERROR(INDEX('Trade Journal'!O:O,MATCH(T402,'Trade Journal'!A:A,0)),"")</f>
        <v/>
      </c>
      <c r="AA402" s="96" t="str">
        <f t="array" aca="1" ref="AA402" ca="1">IF(Z402&lt;&gt;"",PRODUCT(Z$2:Z402+1)-1,"")</f>
        <v/>
      </c>
      <c r="AB402" s="96" t="str">
        <f ca="1">IF(AA402&lt;&gt;"",IF(MAX(AA$2:AA402)=AA402,1/(1+AC401)-1,(1+AA402)/(1+AA401)-1),"")</f>
        <v/>
      </c>
      <c r="AC402" s="96" t="str">
        <f t="array" aca="1" ref="AC402" ca="1">IF(AA402&lt;&gt;"",PRODUCT(AB$3:AB402+1)-1,"")</f>
        <v/>
      </c>
      <c r="AD402" s="98" t="str">
        <f ca="1">IF(AA402&lt;&gt;"",POWER((AA402-MAX(AA$2:AA402))/(1+MAX(AA$2:AA402))*100,2),"")</f>
        <v/>
      </c>
    </row>
    <row r="403" spans="20:30" x14ac:dyDescent="0.25">
      <c r="T403" t="str">
        <f t="array" aca="1" ref="T403" ca="1">IF(ROWS($2:403)&lt;=COUNT('Trade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ROWS(U$2:$U403))),"")</f>
        <v/>
      </c>
      <c r="U403" s="88" t="str">
        <f ca="1">IFERROR(INDEX('Trade Journal'!P:P,MATCH(T403,'Trade Journal'!A:A,0)),"")</f>
        <v/>
      </c>
      <c r="V403" s="88" t="str">
        <f ca="1">IFERROR(INDEX('Trade Journal'!Q:Q,MATCH(T403,'Trade Journal'!A:A,0)),"")</f>
        <v/>
      </c>
      <c r="W403" s="88" t="str">
        <f ca="1">IFERROR(INDEX('Trade Journal'!R:R,MATCH(T403,'Trade Journal'!A:A,0)),"")</f>
        <v/>
      </c>
      <c r="X403" s="88" t="str">
        <f t="shared" ca="1" si="7"/>
        <v/>
      </c>
      <c r="Y403" s="88" t="str">
        <f ca="1">IF(X403&lt;&gt;"",SUM(X$2:X403),"")</f>
        <v/>
      </c>
      <c r="Z403" s="96" t="str">
        <f ca="1">IFERROR(INDEX('Trade Journal'!O:O,MATCH(T403,'Trade Journal'!A:A,0)),"")</f>
        <v/>
      </c>
      <c r="AA403" s="96" t="str">
        <f t="array" aca="1" ref="AA403" ca="1">IF(Z403&lt;&gt;"",PRODUCT(Z$2:Z403+1)-1,"")</f>
        <v/>
      </c>
      <c r="AB403" s="96" t="str">
        <f ca="1">IF(AA403&lt;&gt;"",IF(MAX(AA$2:AA403)=AA403,1/(1+AC402)-1,(1+AA403)/(1+AA402)-1),"")</f>
        <v/>
      </c>
      <c r="AC403" s="96" t="str">
        <f t="array" aca="1" ref="AC403" ca="1">IF(AA403&lt;&gt;"",PRODUCT(AB$3:AB403+1)-1,"")</f>
        <v/>
      </c>
      <c r="AD403" s="98" t="str">
        <f ca="1">IF(AA403&lt;&gt;"",POWER((AA403-MAX(AA$2:AA403))/(1+MAX(AA$2:AA403))*100,2),"")</f>
        <v/>
      </c>
    </row>
    <row r="404" spans="20:30" x14ac:dyDescent="0.25">
      <c r="T404" t="str">
        <f t="array" aca="1" ref="T404" ca="1">IF(ROWS($2:404)&lt;=COUNT('Trade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ROWS(U$2:$U404))),"")</f>
        <v/>
      </c>
      <c r="U404" s="88" t="str">
        <f ca="1">IFERROR(INDEX('Trade Journal'!P:P,MATCH(T404,'Trade Journal'!A:A,0)),"")</f>
        <v/>
      </c>
      <c r="V404" s="88" t="str">
        <f ca="1">IFERROR(INDEX('Trade Journal'!Q:Q,MATCH(T404,'Trade Journal'!A:A,0)),"")</f>
        <v/>
      </c>
      <c r="W404" s="88" t="str">
        <f ca="1">IFERROR(INDEX('Trade Journal'!R:R,MATCH(T404,'Trade Journal'!A:A,0)),"")</f>
        <v/>
      </c>
      <c r="X404" s="88" t="str">
        <f t="shared" ca="1" si="7"/>
        <v/>
      </c>
      <c r="Y404" s="88" t="str">
        <f ca="1">IF(X404&lt;&gt;"",SUM(X$2:X404),"")</f>
        <v/>
      </c>
      <c r="Z404" s="96" t="str">
        <f ca="1">IFERROR(INDEX('Trade Journal'!O:O,MATCH(T404,'Trade Journal'!A:A,0)),"")</f>
        <v/>
      </c>
      <c r="AA404" s="96" t="str">
        <f t="array" aca="1" ref="AA404" ca="1">IF(Z404&lt;&gt;"",PRODUCT(Z$2:Z404+1)-1,"")</f>
        <v/>
      </c>
      <c r="AB404" s="96" t="str">
        <f ca="1">IF(AA404&lt;&gt;"",IF(MAX(AA$2:AA404)=AA404,1/(1+AC403)-1,(1+AA404)/(1+AA403)-1),"")</f>
        <v/>
      </c>
      <c r="AC404" s="96" t="str">
        <f t="array" aca="1" ref="AC404" ca="1">IF(AA404&lt;&gt;"",PRODUCT(AB$3:AB404+1)-1,"")</f>
        <v/>
      </c>
      <c r="AD404" s="98" t="str">
        <f ca="1">IF(AA404&lt;&gt;"",POWER((AA404-MAX(AA$2:AA404))/(1+MAX(AA$2:AA404))*100,2),"")</f>
        <v/>
      </c>
    </row>
    <row r="405" spans="20:30" x14ac:dyDescent="0.25">
      <c r="T405" t="str">
        <f t="array" aca="1" ref="T405" ca="1">IF(ROWS($2:405)&lt;=COUNT('Trade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ROWS(U$2:$U405))),"")</f>
        <v/>
      </c>
      <c r="U405" s="88" t="str">
        <f ca="1">IFERROR(INDEX('Trade Journal'!P:P,MATCH(T405,'Trade Journal'!A:A,0)),"")</f>
        <v/>
      </c>
      <c r="V405" s="88" t="str">
        <f ca="1">IFERROR(INDEX('Trade Journal'!Q:Q,MATCH(T405,'Trade Journal'!A:A,0)),"")</f>
        <v/>
      </c>
      <c r="W405" s="88" t="str">
        <f ca="1">IFERROR(INDEX('Trade Journal'!R:R,MATCH(T405,'Trade Journal'!A:A,0)),"")</f>
        <v/>
      </c>
      <c r="X405" s="88" t="str">
        <f t="shared" ca="1" si="7"/>
        <v/>
      </c>
      <c r="Y405" s="88" t="str">
        <f ca="1">IF(X405&lt;&gt;"",SUM(X$2:X405),"")</f>
        <v/>
      </c>
      <c r="Z405" s="96" t="str">
        <f ca="1">IFERROR(INDEX('Trade Journal'!O:O,MATCH(T405,'Trade Journal'!A:A,0)),"")</f>
        <v/>
      </c>
      <c r="AA405" s="96" t="str">
        <f t="array" aca="1" ref="AA405" ca="1">IF(Z405&lt;&gt;"",PRODUCT(Z$2:Z405+1)-1,"")</f>
        <v/>
      </c>
      <c r="AB405" s="96" t="str">
        <f ca="1">IF(AA405&lt;&gt;"",IF(MAX(AA$2:AA405)=AA405,1/(1+AC404)-1,(1+AA405)/(1+AA404)-1),"")</f>
        <v/>
      </c>
      <c r="AC405" s="96" t="str">
        <f t="array" aca="1" ref="AC405" ca="1">IF(AA405&lt;&gt;"",PRODUCT(AB$3:AB405+1)-1,"")</f>
        <v/>
      </c>
      <c r="AD405" s="98" t="str">
        <f ca="1">IF(AA405&lt;&gt;"",POWER((AA405-MAX(AA$2:AA405))/(1+MAX(AA$2:AA405))*100,2),"")</f>
        <v/>
      </c>
    </row>
    <row r="406" spans="20:30" x14ac:dyDescent="0.25">
      <c r="T406" t="str">
        <f t="array" aca="1" ref="T406" ca="1">IF(ROWS($2:406)&lt;=COUNT('Trade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ROWS(U$2:$U406))),"")</f>
        <v/>
      </c>
      <c r="U406" s="88" t="str">
        <f ca="1">IFERROR(INDEX('Trade Journal'!P:P,MATCH(T406,'Trade Journal'!A:A,0)),"")</f>
        <v/>
      </c>
      <c r="V406" s="88" t="str">
        <f ca="1">IFERROR(INDEX('Trade Journal'!Q:Q,MATCH(T406,'Trade Journal'!A:A,0)),"")</f>
        <v/>
      </c>
      <c r="W406" s="88" t="str">
        <f ca="1">IFERROR(INDEX('Trade Journal'!R:R,MATCH(T406,'Trade Journal'!A:A,0)),"")</f>
        <v/>
      </c>
      <c r="X406" s="88" t="str">
        <f t="shared" ca="1" si="7"/>
        <v/>
      </c>
      <c r="Y406" s="88" t="str">
        <f ca="1">IF(X406&lt;&gt;"",SUM(X$2:X406),"")</f>
        <v/>
      </c>
      <c r="Z406" s="96" t="str">
        <f ca="1">IFERROR(INDEX('Trade Journal'!O:O,MATCH(T406,'Trade Journal'!A:A,0)),"")</f>
        <v/>
      </c>
      <c r="AA406" s="96" t="str">
        <f t="array" aca="1" ref="AA406" ca="1">IF(Z406&lt;&gt;"",PRODUCT(Z$2:Z406+1)-1,"")</f>
        <v/>
      </c>
      <c r="AB406" s="96" t="str">
        <f ca="1">IF(AA406&lt;&gt;"",IF(MAX(AA$2:AA406)=AA406,1/(1+AC405)-1,(1+AA406)/(1+AA405)-1),"")</f>
        <v/>
      </c>
      <c r="AC406" s="96" t="str">
        <f t="array" aca="1" ref="AC406" ca="1">IF(AA406&lt;&gt;"",PRODUCT(AB$3:AB406+1)-1,"")</f>
        <v/>
      </c>
      <c r="AD406" s="98" t="str">
        <f ca="1">IF(AA406&lt;&gt;"",POWER((AA406-MAX(AA$2:AA406))/(1+MAX(AA$2:AA406))*100,2),"")</f>
        <v/>
      </c>
    </row>
    <row r="407" spans="20:30" x14ac:dyDescent="0.25">
      <c r="T407" t="str">
        <f t="array" aca="1" ref="T407" ca="1">IF(ROWS($2:407)&lt;=COUNT('Trade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ROWS(U$2:$U407))),"")</f>
        <v/>
      </c>
      <c r="U407" s="88" t="str">
        <f ca="1">IFERROR(INDEX('Trade Journal'!P:P,MATCH(T407,'Trade Journal'!A:A,0)),"")</f>
        <v/>
      </c>
      <c r="V407" s="88" t="str">
        <f ca="1">IFERROR(INDEX('Trade Journal'!Q:Q,MATCH(T407,'Trade Journal'!A:A,0)),"")</f>
        <v/>
      </c>
      <c r="W407" s="88" t="str">
        <f ca="1">IFERROR(INDEX('Trade Journal'!R:R,MATCH(T407,'Trade Journal'!A:A,0)),"")</f>
        <v/>
      </c>
      <c r="X407" s="88" t="str">
        <f t="shared" ca="1" si="7"/>
        <v/>
      </c>
      <c r="Y407" s="88" t="str">
        <f ca="1">IF(X407&lt;&gt;"",SUM(X$2:X407),"")</f>
        <v/>
      </c>
      <c r="Z407" s="96" t="str">
        <f ca="1">IFERROR(INDEX('Trade Journal'!O:O,MATCH(T407,'Trade Journal'!A:A,0)),"")</f>
        <v/>
      </c>
      <c r="AA407" s="96" t="str">
        <f t="array" aca="1" ref="AA407" ca="1">IF(Z407&lt;&gt;"",PRODUCT(Z$2:Z407+1)-1,"")</f>
        <v/>
      </c>
      <c r="AB407" s="96" t="str">
        <f ca="1">IF(AA407&lt;&gt;"",IF(MAX(AA$2:AA407)=AA407,1/(1+AC406)-1,(1+AA407)/(1+AA406)-1),"")</f>
        <v/>
      </c>
      <c r="AC407" s="96" t="str">
        <f t="array" aca="1" ref="AC407" ca="1">IF(AA407&lt;&gt;"",PRODUCT(AB$3:AB407+1)-1,"")</f>
        <v/>
      </c>
      <c r="AD407" s="98" t="str">
        <f ca="1">IF(AA407&lt;&gt;"",POWER((AA407-MAX(AA$2:AA407))/(1+MAX(AA$2:AA407))*100,2),"")</f>
        <v/>
      </c>
    </row>
    <row r="408" spans="20:30" x14ac:dyDescent="0.25">
      <c r="T408" t="str">
        <f t="array" aca="1" ref="T408" ca="1">IF(ROWS($2:408)&lt;=COUNT('Trade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ROWS(U$2:$U408))),"")</f>
        <v/>
      </c>
      <c r="U408" s="88" t="str">
        <f ca="1">IFERROR(INDEX('Trade Journal'!P:P,MATCH(T408,'Trade Journal'!A:A,0)),"")</f>
        <v/>
      </c>
      <c r="V408" s="88" t="str">
        <f ca="1">IFERROR(INDEX('Trade Journal'!Q:Q,MATCH(T408,'Trade Journal'!A:A,0)),"")</f>
        <v/>
      </c>
      <c r="W408" s="88" t="str">
        <f ca="1">IFERROR(INDEX('Trade Journal'!R:R,MATCH(T408,'Trade Journal'!A:A,0)),"")</f>
        <v/>
      </c>
      <c r="X408" s="88" t="str">
        <f t="shared" ca="1" si="7"/>
        <v/>
      </c>
      <c r="Y408" s="88" t="str">
        <f ca="1">IF(X408&lt;&gt;"",SUM(X$2:X408),"")</f>
        <v/>
      </c>
      <c r="Z408" s="96" t="str">
        <f ca="1">IFERROR(INDEX('Trade Journal'!O:O,MATCH(T408,'Trade Journal'!A:A,0)),"")</f>
        <v/>
      </c>
      <c r="AA408" s="96" t="str">
        <f t="array" aca="1" ref="AA408" ca="1">IF(Z408&lt;&gt;"",PRODUCT(Z$2:Z408+1)-1,"")</f>
        <v/>
      </c>
      <c r="AB408" s="96" t="str">
        <f ca="1">IF(AA408&lt;&gt;"",IF(MAX(AA$2:AA408)=AA408,1/(1+AC407)-1,(1+AA408)/(1+AA407)-1),"")</f>
        <v/>
      </c>
      <c r="AC408" s="96" t="str">
        <f t="array" aca="1" ref="AC408" ca="1">IF(AA408&lt;&gt;"",PRODUCT(AB$3:AB408+1)-1,"")</f>
        <v/>
      </c>
      <c r="AD408" s="98" t="str">
        <f ca="1">IF(AA408&lt;&gt;"",POWER((AA408-MAX(AA$2:AA408))/(1+MAX(AA$2:AA408))*100,2),"")</f>
        <v/>
      </c>
    </row>
    <row r="409" spans="20:30" x14ac:dyDescent="0.25">
      <c r="T409" t="str">
        <f t="array" aca="1" ref="T409" ca="1">IF(ROWS($2:409)&lt;=COUNT('Trade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ROWS(U$2:$U409))),"")</f>
        <v/>
      </c>
      <c r="U409" s="88" t="str">
        <f ca="1">IFERROR(INDEX('Trade Journal'!P:P,MATCH(T409,'Trade Journal'!A:A,0)),"")</f>
        <v/>
      </c>
      <c r="V409" s="88" t="str">
        <f ca="1">IFERROR(INDEX('Trade Journal'!Q:Q,MATCH(T409,'Trade Journal'!A:A,0)),"")</f>
        <v/>
      </c>
      <c r="W409" s="88" t="str">
        <f ca="1">IFERROR(INDEX('Trade Journal'!R:R,MATCH(T409,'Trade Journal'!A:A,0)),"")</f>
        <v/>
      </c>
      <c r="X409" s="88" t="str">
        <f t="shared" ca="1" si="7"/>
        <v/>
      </c>
      <c r="Y409" s="88" t="str">
        <f ca="1">IF(X409&lt;&gt;"",SUM(X$2:X409),"")</f>
        <v/>
      </c>
      <c r="Z409" s="96" t="str">
        <f ca="1">IFERROR(INDEX('Trade Journal'!O:O,MATCH(T409,'Trade Journal'!A:A,0)),"")</f>
        <v/>
      </c>
      <c r="AA409" s="96" t="str">
        <f t="array" aca="1" ref="AA409" ca="1">IF(Z409&lt;&gt;"",PRODUCT(Z$2:Z409+1)-1,"")</f>
        <v/>
      </c>
      <c r="AB409" s="96" t="str">
        <f ca="1">IF(AA409&lt;&gt;"",IF(MAX(AA$2:AA409)=AA409,1/(1+AC408)-1,(1+AA409)/(1+AA408)-1),"")</f>
        <v/>
      </c>
      <c r="AC409" s="96" t="str">
        <f t="array" aca="1" ref="AC409" ca="1">IF(AA409&lt;&gt;"",PRODUCT(AB$3:AB409+1)-1,"")</f>
        <v/>
      </c>
      <c r="AD409" s="98" t="str">
        <f ca="1">IF(AA409&lt;&gt;"",POWER((AA409-MAX(AA$2:AA409))/(1+MAX(AA$2:AA409))*100,2),"")</f>
        <v/>
      </c>
    </row>
    <row r="410" spans="20:30" x14ac:dyDescent="0.25">
      <c r="T410" t="str">
        <f t="array" aca="1" ref="T410" ca="1">IF(ROWS($2:410)&lt;=COUNT('Trade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ROWS(U$2:$U410))),"")</f>
        <v/>
      </c>
      <c r="U410" s="88" t="str">
        <f ca="1">IFERROR(INDEX('Trade Journal'!P:P,MATCH(T410,'Trade Journal'!A:A,0)),"")</f>
        <v/>
      </c>
      <c r="V410" s="88" t="str">
        <f ca="1">IFERROR(INDEX('Trade Journal'!Q:Q,MATCH(T410,'Trade Journal'!A:A,0)),"")</f>
        <v/>
      </c>
      <c r="W410" s="88" t="str">
        <f ca="1">IFERROR(INDEX('Trade Journal'!R:R,MATCH(T410,'Trade Journal'!A:A,0)),"")</f>
        <v/>
      </c>
      <c r="X410" s="88" t="str">
        <f t="shared" ca="1" si="7"/>
        <v/>
      </c>
      <c r="Y410" s="88" t="str">
        <f ca="1">IF(X410&lt;&gt;"",SUM(X$2:X410),"")</f>
        <v/>
      </c>
      <c r="Z410" s="96" t="str">
        <f ca="1">IFERROR(INDEX('Trade Journal'!O:O,MATCH(T410,'Trade Journal'!A:A,0)),"")</f>
        <v/>
      </c>
      <c r="AA410" s="96" t="str">
        <f t="array" aca="1" ref="AA410" ca="1">IF(Z410&lt;&gt;"",PRODUCT(Z$2:Z410+1)-1,"")</f>
        <v/>
      </c>
      <c r="AB410" s="96" t="str">
        <f ca="1">IF(AA410&lt;&gt;"",IF(MAX(AA$2:AA410)=AA410,1/(1+AC409)-1,(1+AA410)/(1+AA409)-1),"")</f>
        <v/>
      </c>
      <c r="AC410" s="96" t="str">
        <f t="array" aca="1" ref="AC410" ca="1">IF(AA410&lt;&gt;"",PRODUCT(AB$3:AB410+1)-1,"")</f>
        <v/>
      </c>
      <c r="AD410" s="98" t="str">
        <f ca="1">IF(AA410&lt;&gt;"",POWER((AA410-MAX(AA$2:AA410))/(1+MAX(AA$2:AA410))*100,2),"")</f>
        <v/>
      </c>
    </row>
    <row r="411" spans="20:30" x14ac:dyDescent="0.25">
      <c r="T411" t="str">
        <f t="array" aca="1" ref="T411" ca="1">IF(ROWS($2:411)&lt;=COUNT('Trade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ROWS(U$2:$U411))),"")</f>
        <v/>
      </c>
      <c r="U411" s="88" t="str">
        <f ca="1">IFERROR(INDEX('Trade Journal'!P:P,MATCH(T411,'Trade Journal'!A:A,0)),"")</f>
        <v/>
      </c>
      <c r="V411" s="88" t="str">
        <f ca="1">IFERROR(INDEX('Trade Journal'!Q:Q,MATCH(T411,'Trade Journal'!A:A,0)),"")</f>
        <v/>
      </c>
      <c r="W411" s="88" t="str">
        <f ca="1">IFERROR(INDEX('Trade Journal'!R:R,MATCH(T411,'Trade Journal'!A:A,0)),"")</f>
        <v/>
      </c>
      <c r="X411" s="88" t="str">
        <f t="shared" ca="1" si="7"/>
        <v/>
      </c>
      <c r="Y411" s="88" t="str">
        <f ca="1">IF(X411&lt;&gt;"",SUM(X$2:X411),"")</f>
        <v/>
      </c>
      <c r="Z411" s="96" t="str">
        <f ca="1">IFERROR(INDEX('Trade Journal'!O:O,MATCH(T411,'Trade Journal'!A:A,0)),"")</f>
        <v/>
      </c>
      <c r="AA411" s="96" t="str">
        <f t="array" aca="1" ref="AA411" ca="1">IF(Z411&lt;&gt;"",PRODUCT(Z$2:Z411+1)-1,"")</f>
        <v/>
      </c>
      <c r="AB411" s="96" t="str">
        <f ca="1">IF(AA411&lt;&gt;"",IF(MAX(AA$2:AA411)=AA411,1/(1+AC410)-1,(1+AA411)/(1+AA410)-1),"")</f>
        <v/>
      </c>
      <c r="AC411" s="96" t="str">
        <f t="array" aca="1" ref="AC411" ca="1">IF(AA411&lt;&gt;"",PRODUCT(AB$3:AB411+1)-1,"")</f>
        <v/>
      </c>
      <c r="AD411" s="98" t="str">
        <f ca="1">IF(AA411&lt;&gt;"",POWER((AA411-MAX(AA$2:AA411))/(1+MAX(AA$2:AA411))*100,2),"")</f>
        <v/>
      </c>
    </row>
    <row r="412" spans="20:30" x14ac:dyDescent="0.25">
      <c r="T412" t="str">
        <f t="array" aca="1" ref="T412" ca="1">IF(ROWS($2:412)&lt;=COUNT('Trade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ROWS(U$2:$U412))),"")</f>
        <v/>
      </c>
      <c r="U412" s="88" t="str">
        <f ca="1">IFERROR(INDEX('Trade Journal'!P:P,MATCH(T412,'Trade Journal'!A:A,0)),"")</f>
        <v/>
      </c>
      <c r="V412" s="88" t="str">
        <f ca="1">IFERROR(INDEX('Trade Journal'!Q:Q,MATCH(T412,'Trade Journal'!A:A,0)),"")</f>
        <v/>
      </c>
      <c r="W412" s="88" t="str">
        <f ca="1">IFERROR(INDEX('Trade Journal'!R:R,MATCH(T412,'Trade Journal'!A:A,0)),"")</f>
        <v/>
      </c>
      <c r="X412" s="88" t="str">
        <f t="shared" ca="1" si="7"/>
        <v/>
      </c>
      <c r="Y412" s="88" t="str">
        <f ca="1">IF(X412&lt;&gt;"",SUM(X$2:X412),"")</f>
        <v/>
      </c>
      <c r="Z412" s="96" t="str">
        <f ca="1">IFERROR(INDEX('Trade Journal'!O:O,MATCH(T412,'Trade Journal'!A:A,0)),"")</f>
        <v/>
      </c>
      <c r="AA412" s="96" t="str">
        <f t="array" aca="1" ref="AA412" ca="1">IF(Z412&lt;&gt;"",PRODUCT(Z$2:Z412+1)-1,"")</f>
        <v/>
      </c>
      <c r="AB412" s="96" t="str">
        <f ca="1">IF(AA412&lt;&gt;"",IF(MAX(AA$2:AA412)=AA412,1/(1+AC411)-1,(1+AA412)/(1+AA411)-1),"")</f>
        <v/>
      </c>
      <c r="AC412" s="96" t="str">
        <f t="array" aca="1" ref="AC412" ca="1">IF(AA412&lt;&gt;"",PRODUCT(AB$3:AB412+1)-1,"")</f>
        <v/>
      </c>
      <c r="AD412" s="98" t="str">
        <f ca="1">IF(AA412&lt;&gt;"",POWER((AA412-MAX(AA$2:AA412))/(1+MAX(AA$2:AA412))*100,2),"")</f>
        <v/>
      </c>
    </row>
    <row r="413" spans="20:30" x14ac:dyDescent="0.25">
      <c r="T413" t="str">
        <f t="array" aca="1" ref="T413" ca="1">IF(ROWS($2:413)&lt;=COUNT('Trade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ROWS(U$2:$U413))),"")</f>
        <v/>
      </c>
      <c r="U413" s="88" t="str">
        <f ca="1">IFERROR(INDEX('Trade Journal'!P:P,MATCH(T413,'Trade Journal'!A:A,0)),"")</f>
        <v/>
      </c>
      <c r="V413" s="88" t="str">
        <f ca="1">IFERROR(INDEX('Trade Journal'!Q:Q,MATCH(T413,'Trade Journal'!A:A,0)),"")</f>
        <v/>
      </c>
      <c r="W413" s="88" t="str">
        <f ca="1">IFERROR(INDEX('Trade Journal'!R:R,MATCH(T413,'Trade Journal'!A:A,0)),"")</f>
        <v/>
      </c>
      <c r="X413" s="88" t="str">
        <f t="shared" ca="1" si="7"/>
        <v/>
      </c>
      <c r="Y413" s="88" t="str">
        <f ca="1">IF(X413&lt;&gt;"",SUM(X$2:X413),"")</f>
        <v/>
      </c>
      <c r="Z413" s="96" t="str">
        <f ca="1">IFERROR(INDEX('Trade Journal'!O:O,MATCH(T413,'Trade Journal'!A:A,0)),"")</f>
        <v/>
      </c>
      <c r="AA413" s="96" t="str">
        <f t="array" aca="1" ref="AA413" ca="1">IF(Z413&lt;&gt;"",PRODUCT(Z$2:Z413+1)-1,"")</f>
        <v/>
      </c>
      <c r="AB413" s="96" t="str">
        <f ca="1">IF(AA413&lt;&gt;"",IF(MAX(AA$2:AA413)=AA413,1/(1+AC412)-1,(1+AA413)/(1+AA412)-1),"")</f>
        <v/>
      </c>
      <c r="AC413" s="96" t="str">
        <f t="array" aca="1" ref="AC413" ca="1">IF(AA413&lt;&gt;"",PRODUCT(AB$3:AB413+1)-1,"")</f>
        <v/>
      </c>
      <c r="AD413" s="98" t="str">
        <f ca="1">IF(AA413&lt;&gt;"",POWER((AA413-MAX(AA$2:AA413))/(1+MAX(AA$2:AA413))*100,2),"")</f>
        <v/>
      </c>
    </row>
    <row r="414" spans="20:30" x14ac:dyDescent="0.25">
      <c r="T414" t="str">
        <f t="array" aca="1" ref="T414" ca="1">IF(ROWS($2:414)&lt;=COUNT('Trade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ROWS(U$2:$U414))),"")</f>
        <v/>
      </c>
      <c r="U414" s="88" t="str">
        <f ca="1">IFERROR(INDEX('Trade Journal'!P:P,MATCH(T414,'Trade Journal'!A:A,0)),"")</f>
        <v/>
      </c>
      <c r="V414" s="88" t="str">
        <f ca="1">IFERROR(INDEX('Trade Journal'!Q:Q,MATCH(T414,'Trade Journal'!A:A,0)),"")</f>
        <v/>
      </c>
      <c r="W414" s="88" t="str">
        <f ca="1">IFERROR(INDEX('Trade Journal'!R:R,MATCH(T414,'Trade Journal'!A:A,0)),"")</f>
        <v/>
      </c>
      <c r="X414" s="88" t="str">
        <f t="shared" ca="1" si="7"/>
        <v/>
      </c>
      <c r="Y414" s="88" t="str">
        <f ca="1">IF(X414&lt;&gt;"",SUM(X$2:X414),"")</f>
        <v/>
      </c>
      <c r="Z414" s="96" t="str">
        <f ca="1">IFERROR(INDEX('Trade Journal'!O:O,MATCH(T414,'Trade Journal'!A:A,0)),"")</f>
        <v/>
      </c>
      <c r="AA414" s="96" t="str">
        <f t="array" aca="1" ref="AA414" ca="1">IF(Z414&lt;&gt;"",PRODUCT(Z$2:Z414+1)-1,"")</f>
        <v/>
      </c>
      <c r="AB414" s="96" t="str">
        <f ca="1">IF(AA414&lt;&gt;"",IF(MAX(AA$2:AA414)=AA414,1/(1+AC413)-1,(1+AA414)/(1+AA413)-1),"")</f>
        <v/>
      </c>
      <c r="AC414" s="96" t="str">
        <f t="array" aca="1" ref="AC414" ca="1">IF(AA414&lt;&gt;"",PRODUCT(AB$3:AB414+1)-1,"")</f>
        <v/>
      </c>
      <c r="AD414" s="98" t="str">
        <f ca="1">IF(AA414&lt;&gt;"",POWER((AA414-MAX(AA$2:AA414))/(1+MAX(AA$2:AA414))*100,2),"")</f>
        <v/>
      </c>
    </row>
    <row r="415" spans="20:30" x14ac:dyDescent="0.25">
      <c r="T415" t="str">
        <f t="array" aca="1" ref="T415" ca="1">IF(ROWS($2:415)&lt;=COUNT('Trade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ROWS(U$2:$U415))),"")</f>
        <v/>
      </c>
      <c r="U415" s="88" t="str">
        <f ca="1">IFERROR(INDEX('Trade Journal'!P:P,MATCH(T415,'Trade Journal'!A:A,0)),"")</f>
        <v/>
      </c>
      <c r="V415" s="88" t="str">
        <f ca="1">IFERROR(INDEX('Trade Journal'!Q:Q,MATCH(T415,'Trade Journal'!A:A,0)),"")</f>
        <v/>
      </c>
      <c r="W415" s="88" t="str">
        <f ca="1">IFERROR(INDEX('Trade Journal'!R:R,MATCH(T415,'Trade Journal'!A:A,0)),"")</f>
        <v/>
      </c>
      <c r="X415" s="88" t="str">
        <f t="shared" ca="1" si="7"/>
        <v/>
      </c>
      <c r="Y415" s="88" t="str">
        <f ca="1">IF(X415&lt;&gt;"",SUM(X$2:X415),"")</f>
        <v/>
      </c>
      <c r="Z415" s="96" t="str">
        <f ca="1">IFERROR(INDEX('Trade Journal'!O:O,MATCH(T415,'Trade Journal'!A:A,0)),"")</f>
        <v/>
      </c>
      <c r="AA415" s="96" t="str">
        <f t="array" aca="1" ref="AA415" ca="1">IF(Z415&lt;&gt;"",PRODUCT(Z$2:Z415+1)-1,"")</f>
        <v/>
      </c>
      <c r="AB415" s="96" t="str">
        <f ca="1">IF(AA415&lt;&gt;"",IF(MAX(AA$2:AA415)=AA415,1/(1+AC414)-1,(1+AA415)/(1+AA414)-1),"")</f>
        <v/>
      </c>
      <c r="AC415" s="96" t="str">
        <f t="array" aca="1" ref="AC415" ca="1">IF(AA415&lt;&gt;"",PRODUCT(AB$3:AB415+1)-1,"")</f>
        <v/>
      </c>
      <c r="AD415" s="98" t="str">
        <f ca="1">IF(AA415&lt;&gt;"",POWER((AA415-MAX(AA$2:AA415))/(1+MAX(AA$2:AA415))*100,2),"")</f>
        <v/>
      </c>
    </row>
    <row r="416" spans="20:30" x14ac:dyDescent="0.25">
      <c r="T416" t="str">
        <f t="array" aca="1" ref="T416" ca="1">IF(ROWS($2:416)&lt;=COUNT('Trade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ROWS(U$2:$U416))),"")</f>
        <v/>
      </c>
      <c r="U416" s="88" t="str">
        <f ca="1">IFERROR(INDEX('Trade Journal'!P:P,MATCH(T416,'Trade Journal'!A:A,0)),"")</f>
        <v/>
      </c>
      <c r="V416" s="88" t="str">
        <f ca="1">IFERROR(INDEX('Trade Journal'!Q:Q,MATCH(T416,'Trade Journal'!A:A,0)),"")</f>
        <v/>
      </c>
      <c r="W416" s="88" t="str">
        <f ca="1">IFERROR(INDEX('Trade Journal'!R:R,MATCH(T416,'Trade Journal'!A:A,0)),"")</f>
        <v/>
      </c>
      <c r="X416" s="88" t="str">
        <f t="shared" ca="1" si="7"/>
        <v/>
      </c>
      <c r="Y416" s="88" t="str">
        <f ca="1">IF(X416&lt;&gt;"",SUM(X$2:X416),"")</f>
        <v/>
      </c>
      <c r="Z416" s="96" t="str">
        <f ca="1">IFERROR(INDEX('Trade Journal'!O:O,MATCH(T416,'Trade Journal'!A:A,0)),"")</f>
        <v/>
      </c>
      <c r="AA416" s="96" t="str">
        <f t="array" aca="1" ref="AA416" ca="1">IF(Z416&lt;&gt;"",PRODUCT(Z$2:Z416+1)-1,"")</f>
        <v/>
      </c>
      <c r="AB416" s="96" t="str">
        <f ca="1">IF(AA416&lt;&gt;"",IF(MAX(AA$2:AA416)=AA416,1/(1+AC415)-1,(1+AA416)/(1+AA415)-1),"")</f>
        <v/>
      </c>
      <c r="AC416" s="96" t="str">
        <f t="array" aca="1" ref="AC416" ca="1">IF(AA416&lt;&gt;"",PRODUCT(AB$3:AB416+1)-1,"")</f>
        <v/>
      </c>
      <c r="AD416" s="98" t="str">
        <f ca="1">IF(AA416&lt;&gt;"",POWER((AA416-MAX(AA$2:AA416))/(1+MAX(AA$2:AA416))*100,2),"")</f>
        <v/>
      </c>
    </row>
    <row r="417" spans="20:30" x14ac:dyDescent="0.25">
      <c r="T417" t="str">
        <f t="array" aca="1" ref="T417" ca="1">IF(ROWS($2:417)&lt;=COUNT('Trade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ROWS(U$2:$U417))),"")</f>
        <v/>
      </c>
      <c r="U417" s="88" t="str">
        <f ca="1">IFERROR(INDEX('Trade Journal'!P:P,MATCH(T417,'Trade Journal'!A:A,0)),"")</f>
        <v/>
      </c>
      <c r="V417" s="88" t="str">
        <f ca="1">IFERROR(INDEX('Trade Journal'!Q:Q,MATCH(T417,'Trade Journal'!A:A,0)),"")</f>
        <v/>
      </c>
      <c r="W417" s="88" t="str">
        <f ca="1">IFERROR(INDEX('Trade Journal'!R:R,MATCH(T417,'Trade Journal'!A:A,0)),"")</f>
        <v/>
      </c>
      <c r="X417" s="88" t="str">
        <f t="shared" ca="1" si="7"/>
        <v/>
      </c>
      <c r="Y417" s="88" t="str">
        <f ca="1">IF(X417&lt;&gt;"",SUM(X$2:X417),"")</f>
        <v/>
      </c>
      <c r="Z417" s="96" t="str">
        <f ca="1">IFERROR(INDEX('Trade Journal'!O:O,MATCH(T417,'Trade Journal'!A:A,0)),"")</f>
        <v/>
      </c>
      <c r="AA417" s="96" t="str">
        <f t="array" aca="1" ref="AA417" ca="1">IF(Z417&lt;&gt;"",PRODUCT(Z$2:Z417+1)-1,"")</f>
        <v/>
      </c>
      <c r="AB417" s="96" t="str">
        <f ca="1">IF(AA417&lt;&gt;"",IF(MAX(AA$2:AA417)=AA417,1/(1+AC416)-1,(1+AA417)/(1+AA416)-1),"")</f>
        <v/>
      </c>
      <c r="AC417" s="96" t="str">
        <f t="array" aca="1" ref="AC417" ca="1">IF(AA417&lt;&gt;"",PRODUCT(AB$3:AB417+1)-1,"")</f>
        <v/>
      </c>
      <c r="AD417" s="98" t="str">
        <f ca="1">IF(AA417&lt;&gt;"",POWER((AA417-MAX(AA$2:AA417))/(1+MAX(AA$2:AA417))*100,2),"")</f>
        <v/>
      </c>
    </row>
    <row r="418" spans="20:30" x14ac:dyDescent="0.25">
      <c r="T418" t="str">
        <f t="array" aca="1" ref="T418" ca="1">IF(ROWS($2:418)&lt;=COUNT('Trade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ROWS(U$2:$U418))),"")</f>
        <v/>
      </c>
      <c r="U418" s="88" t="str">
        <f ca="1">IFERROR(INDEX('Trade Journal'!P:P,MATCH(T418,'Trade Journal'!A:A,0)),"")</f>
        <v/>
      </c>
      <c r="V418" s="88" t="str">
        <f ca="1">IFERROR(INDEX('Trade Journal'!Q:Q,MATCH(T418,'Trade Journal'!A:A,0)),"")</f>
        <v/>
      </c>
      <c r="W418" s="88" t="str">
        <f ca="1">IFERROR(INDEX('Trade Journal'!R:R,MATCH(T418,'Trade Journal'!A:A,0)),"")</f>
        <v/>
      </c>
      <c r="X418" s="88" t="str">
        <f t="shared" ca="1" si="7"/>
        <v/>
      </c>
      <c r="Y418" s="88" t="str">
        <f ca="1">IF(X418&lt;&gt;"",SUM(X$2:X418),"")</f>
        <v/>
      </c>
      <c r="Z418" s="96" t="str">
        <f ca="1">IFERROR(INDEX('Trade Journal'!O:O,MATCH(T418,'Trade Journal'!A:A,0)),"")</f>
        <v/>
      </c>
      <c r="AA418" s="96" t="str">
        <f t="array" aca="1" ref="AA418" ca="1">IF(Z418&lt;&gt;"",PRODUCT(Z$2:Z418+1)-1,"")</f>
        <v/>
      </c>
      <c r="AB418" s="96" t="str">
        <f ca="1">IF(AA418&lt;&gt;"",IF(MAX(AA$2:AA418)=AA418,1/(1+AC417)-1,(1+AA418)/(1+AA417)-1),"")</f>
        <v/>
      </c>
      <c r="AC418" s="96" t="str">
        <f t="array" aca="1" ref="AC418" ca="1">IF(AA418&lt;&gt;"",PRODUCT(AB$3:AB418+1)-1,"")</f>
        <v/>
      </c>
      <c r="AD418" s="98" t="str">
        <f ca="1">IF(AA418&lt;&gt;"",POWER((AA418-MAX(AA$2:AA418))/(1+MAX(AA$2:AA418))*100,2),"")</f>
        <v/>
      </c>
    </row>
    <row r="419" spans="20:30" x14ac:dyDescent="0.25">
      <c r="T419" t="str">
        <f t="array" aca="1" ref="T419" ca="1">IF(ROWS($2:419)&lt;=COUNT('Trade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ROWS(U$2:$U419))),"")</f>
        <v/>
      </c>
      <c r="U419" s="88" t="str">
        <f ca="1">IFERROR(INDEX('Trade Journal'!P:P,MATCH(T419,'Trade Journal'!A:A,0)),"")</f>
        <v/>
      </c>
      <c r="V419" s="88" t="str">
        <f ca="1">IFERROR(INDEX('Trade Journal'!Q:Q,MATCH(T419,'Trade Journal'!A:A,0)),"")</f>
        <v/>
      </c>
      <c r="W419" s="88" t="str">
        <f ca="1">IFERROR(INDEX('Trade Journal'!R:R,MATCH(T419,'Trade Journal'!A:A,0)),"")</f>
        <v/>
      </c>
      <c r="X419" s="88" t="str">
        <f t="shared" ca="1" si="7"/>
        <v/>
      </c>
      <c r="Y419" s="88" t="str">
        <f ca="1">IF(X419&lt;&gt;"",SUM(X$2:X419),"")</f>
        <v/>
      </c>
      <c r="Z419" s="96" t="str">
        <f ca="1">IFERROR(INDEX('Trade Journal'!O:O,MATCH(T419,'Trade Journal'!A:A,0)),"")</f>
        <v/>
      </c>
      <c r="AA419" s="96" t="str">
        <f t="array" aca="1" ref="AA419" ca="1">IF(Z419&lt;&gt;"",PRODUCT(Z$2:Z419+1)-1,"")</f>
        <v/>
      </c>
      <c r="AB419" s="96" t="str">
        <f ca="1">IF(AA419&lt;&gt;"",IF(MAX(AA$2:AA419)=AA419,1/(1+AC418)-1,(1+AA419)/(1+AA418)-1),"")</f>
        <v/>
      </c>
      <c r="AC419" s="96" t="str">
        <f t="array" aca="1" ref="AC419" ca="1">IF(AA419&lt;&gt;"",PRODUCT(AB$3:AB419+1)-1,"")</f>
        <v/>
      </c>
      <c r="AD419" s="98" t="str">
        <f ca="1">IF(AA419&lt;&gt;"",POWER((AA419-MAX(AA$2:AA419))/(1+MAX(AA$2:AA419))*100,2),"")</f>
        <v/>
      </c>
    </row>
    <row r="420" spans="20:30" x14ac:dyDescent="0.25">
      <c r="T420" t="str">
        <f t="array" aca="1" ref="T420" ca="1">IF(ROWS($2:420)&lt;=COUNT('Trade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ROWS(U$2:$U420))),"")</f>
        <v/>
      </c>
      <c r="U420" s="88" t="str">
        <f ca="1">IFERROR(INDEX('Trade Journal'!P:P,MATCH(T420,'Trade Journal'!A:A,0)),"")</f>
        <v/>
      </c>
      <c r="V420" s="88" t="str">
        <f ca="1">IFERROR(INDEX('Trade Journal'!Q:Q,MATCH(T420,'Trade Journal'!A:A,0)),"")</f>
        <v/>
      </c>
      <c r="W420" s="88" t="str">
        <f ca="1">IFERROR(INDEX('Trade Journal'!R:R,MATCH(T420,'Trade Journal'!A:A,0)),"")</f>
        <v/>
      </c>
      <c r="X420" s="88" t="str">
        <f t="shared" ca="1" si="7"/>
        <v/>
      </c>
      <c r="Y420" s="88" t="str">
        <f ca="1">IF(X420&lt;&gt;"",SUM(X$2:X420),"")</f>
        <v/>
      </c>
      <c r="Z420" s="96" t="str">
        <f ca="1">IFERROR(INDEX('Trade Journal'!O:O,MATCH(T420,'Trade Journal'!A:A,0)),"")</f>
        <v/>
      </c>
      <c r="AA420" s="96" t="str">
        <f t="array" aca="1" ref="AA420" ca="1">IF(Z420&lt;&gt;"",PRODUCT(Z$2:Z420+1)-1,"")</f>
        <v/>
      </c>
      <c r="AB420" s="96" t="str">
        <f ca="1">IF(AA420&lt;&gt;"",IF(MAX(AA$2:AA420)=AA420,1/(1+AC419)-1,(1+AA420)/(1+AA419)-1),"")</f>
        <v/>
      </c>
      <c r="AC420" s="96" t="str">
        <f t="array" aca="1" ref="AC420" ca="1">IF(AA420&lt;&gt;"",PRODUCT(AB$3:AB420+1)-1,"")</f>
        <v/>
      </c>
      <c r="AD420" s="98" t="str">
        <f ca="1">IF(AA420&lt;&gt;"",POWER((AA420-MAX(AA$2:AA420))/(1+MAX(AA$2:AA420))*100,2),"")</f>
        <v/>
      </c>
    </row>
    <row r="421" spans="20:30" x14ac:dyDescent="0.25">
      <c r="T421" t="str">
        <f t="array" aca="1" ref="T421" ca="1">IF(ROWS($2:421)&lt;=COUNT('Trade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ROWS(U$2:$U421))),"")</f>
        <v/>
      </c>
      <c r="U421" s="88" t="str">
        <f ca="1">IFERROR(INDEX('Trade Journal'!P:P,MATCH(T421,'Trade Journal'!A:A,0)),"")</f>
        <v/>
      </c>
      <c r="V421" s="88" t="str">
        <f ca="1">IFERROR(INDEX('Trade Journal'!Q:Q,MATCH(T421,'Trade Journal'!A:A,0)),"")</f>
        <v/>
      </c>
      <c r="W421" s="88" t="str">
        <f ca="1">IFERROR(INDEX('Trade Journal'!R:R,MATCH(T421,'Trade Journal'!A:A,0)),"")</f>
        <v/>
      </c>
      <c r="X421" s="88" t="str">
        <f t="shared" ca="1" si="7"/>
        <v/>
      </c>
      <c r="Y421" s="88" t="str">
        <f ca="1">IF(X421&lt;&gt;"",SUM(X$2:X421),"")</f>
        <v/>
      </c>
      <c r="Z421" s="96" t="str">
        <f ca="1">IFERROR(INDEX('Trade Journal'!O:O,MATCH(T421,'Trade Journal'!A:A,0)),"")</f>
        <v/>
      </c>
      <c r="AA421" s="96" t="str">
        <f t="array" aca="1" ref="AA421" ca="1">IF(Z421&lt;&gt;"",PRODUCT(Z$2:Z421+1)-1,"")</f>
        <v/>
      </c>
      <c r="AB421" s="96" t="str">
        <f ca="1">IF(AA421&lt;&gt;"",IF(MAX(AA$2:AA421)=AA421,1/(1+AC420)-1,(1+AA421)/(1+AA420)-1),"")</f>
        <v/>
      </c>
      <c r="AC421" s="96" t="str">
        <f t="array" aca="1" ref="AC421" ca="1">IF(AA421&lt;&gt;"",PRODUCT(AB$3:AB421+1)-1,"")</f>
        <v/>
      </c>
      <c r="AD421" s="98" t="str">
        <f ca="1">IF(AA421&lt;&gt;"",POWER((AA421-MAX(AA$2:AA421))/(1+MAX(AA$2:AA421))*100,2),"")</f>
        <v/>
      </c>
    </row>
    <row r="422" spans="20:30" x14ac:dyDescent="0.25">
      <c r="T422" t="str">
        <f t="array" aca="1" ref="T422" ca="1">IF(ROWS($2:422)&lt;=COUNT('Trade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ROWS(U$2:$U422))),"")</f>
        <v/>
      </c>
      <c r="U422" s="88" t="str">
        <f ca="1">IFERROR(INDEX('Trade Journal'!P:P,MATCH(T422,'Trade Journal'!A:A,0)),"")</f>
        <v/>
      </c>
      <c r="V422" s="88" t="str">
        <f ca="1">IFERROR(INDEX('Trade Journal'!Q:Q,MATCH(T422,'Trade Journal'!A:A,0)),"")</f>
        <v/>
      </c>
      <c r="W422" s="88" t="str">
        <f ca="1">IFERROR(INDEX('Trade Journal'!R:R,MATCH(T422,'Trade Journal'!A:A,0)),"")</f>
        <v/>
      </c>
      <c r="X422" s="88" t="str">
        <f t="shared" ca="1" si="7"/>
        <v/>
      </c>
      <c r="Y422" s="88" t="str">
        <f ca="1">IF(X422&lt;&gt;"",SUM(X$2:X422),"")</f>
        <v/>
      </c>
      <c r="Z422" s="96" t="str">
        <f ca="1">IFERROR(INDEX('Trade Journal'!O:O,MATCH(T422,'Trade Journal'!A:A,0)),"")</f>
        <v/>
      </c>
      <c r="AA422" s="96" t="str">
        <f t="array" aca="1" ref="AA422" ca="1">IF(Z422&lt;&gt;"",PRODUCT(Z$2:Z422+1)-1,"")</f>
        <v/>
      </c>
      <c r="AB422" s="96" t="str">
        <f ca="1">IF(AA422&lt;&gt;"",IF(MAX(AA$2:AA422)=AA422,1/(1+AC421)-1,(1+AA422)/(1+AA421)-1),"")</f>
        <v/>
      </c>
      <c r="AC422" s="96" t="str">
        <f t="array" aca="1" ref="AC422" ca="1">IF(AA422&lt;&gt;"",PRODUCT(AB$3:AB422+1)-1,"")</f>
        <v/>
      </c>
      <c r="AD422" s="98" t="str">
        <f ca="1">IF(AA422&lt;&gt;"",POWER((AA422-MAX(AA$2:AA422))/(1+MAX(AA$2:AA422))*100,2),"")</f>
        <v/>
      </c>
    </row>
    <row r="423" spans="20:30" x14ac:dyDescent="0.25">
      <c r="T423" t="str">
        <f t="array" aca="1" ref="T423" ca="1">IF(ROWS($2:423)&lt;=COUNT('Trade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ROWS(U$2:$U423))),"")</f>
        <v/>
      </c>
      <c r="U423" s="88" t="str">
        <f ca="1">IFERROR(INDEX('Trade Journal'!P:P,MATCH(T423,'Trade Journal'!A:A,0)),"")</f>
        <v/>
      </c>
      <c r="V423" s="88" t="str">
        <f ca="1">IFERROR(INDEX('Trade Journal'!Q:Q,MATCH(T423,'Trade Journal'!A:A,0)),"")</f>
        <v/>
      </c>
      <c r="W423" s="88" t="str">
        <f ca="1">IFERROR(INDEX('Trade Journal'!R:R,MATCH(T423,'Trade Journal'!A:A,0)),"")</f>
        <v/>
      </c>
      <c r="X423" s="88" t="str">
        <f t="shared" ca="1" si="7"/>
        <v/>
      </c>
      <c r="Y423" s="88" t="str">
        <f ca="1">IF(X423&lt;&gt;"",SUM(X$2:X423),"")</f>
        <v/>
      </c>
      <c r="Z423" s="96" t="str">
        <f ca="1">IFERROR(INDEX('Trade Journal'!O:O,MATCH(T423,'Trade Journal'!A:A,0)),"")</f>
        <v/>
      </c>
      <c r="AA423" s="96" t="str">
        <f t="array" aca="1" ref="AA423" ca="1">IF(Z423&lt;&gt;"",PRODUCT(Z$2:Z423+1)-1,"")</f>
        <v/>
      </c>
      <c r="AB423" s="96" t="str">
        <f ca="1">IF(AA423&lt;&gt;"",IF(MAX(AA$2:AA423)=AA423,1/(1+AC422)-1,(1+AA423)/(1+AA422)-1),"")</f>
        <v/>
      </c>
      <c r="AC423" s="96" t="str">
        <f t="array" aca="1" ref="AC423" ca="1">IF(AA423&lt;&gt;"",PRODUCT(AB$3:AB423+1)-1,"")</f>
        <v/>
      </c>
      <c r="AD423" s="98" t="str">
        <f ca="1">IF(AA423&lt;&gt;"",POWER((AA423-MAX(AA$2:AA423))/(1+MAX(AA$2:AA423))*100,2),"")</f>
        <v/>
      </c>
    </row>
    <row r="424" spans="20:30" x14ac:dyDescent="0.25">
      <c r="T424" t="str">
        <f t="array" aca="1" ref="T424" ca="1">IF(ROWS($2:424)&lt;=COUNT('Trade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ROWS(U$2:$U424))),"")</f>
        <v/>
      </c>
      <c r="U424" s="88" t="str">
        <f ca="1">IFERROR(INDEX('Trade Journal'!P:P,MATCH(T424,'Trade Journal'!A:A,0)),"")</f>
        <v/>
      </c>
      <c r="V424" s="88" t="str">
        <f ca="1">IFERROR(INDEX('Trade Journal'!Q:Q,MATCH(T424,'Trade Journal'!A:A,0)),"")</f>
        <v/>
      </c>
      <c r="W424" s="88" t="str">
        <f ca="1">IFERROR(INDEX('Trade Journal'!R:R,MATCH(T424,'Trade Journal'!A:A,0)),"")</f>
        <v/>
      </c>
      <c r="X424" s="88" t="str">
        <f t="shared" ca="1" si="7"/>
        <v/>
      </c>
      <c r="Y424" s="88" t="str">
        <f ca="1">IF(X424&lt;&gt;"",SUM(X$2:X424),"")</f>
        <v/>
      </c>
      <c r="Z424" s="96" t="str">
        <f ca="1">IFERROR(INDEX('Trade Journal'!O:O,MATCH(T424,'Trade Journal'!A:A,0)),"")</f>
        <v/>
      </c>
      <c r="AA424" s="96" t="str">
        <f t="array" aca="1" ref="AA424" ca="1">IF(Z424&lt;&gt;"",PRODUCT(Z$2:Z424+1)-1,"")</f>
        <v/>
      </c>
      <c r="AB424" s="96" t="str">
        <f ca="1">IF(AA424&lt;&gt;"",IF(MAX(AA$2:AA424)=AA424,1/(1+AC423)-1,(1+AA424)/(1+AA423)-1),"")</f>
        <v/>
      </c>
      <c r="AC424" s="96" t="str">
        <f t="array" aca="1" ref="AC424" ca="1">IF(AA424&lt;&gt;"",PRODUCT(AB$3:AB424+1)-1,"")</f>
        <v/>
      </c>
      <c r="AD424" s="98" t="str">
        <f ca="1">IF(AA424&lt;&gt;"",POWER((AA424-MAX(AA$2:AA424))/(1+MAX(AA$2:AA424))*100,2),"")</f>
        <v/>
      </c>
    </row>
    <row r="425" spans="20:30" x14ac:dyDescent="0.25">
      <c r="T425" t="str">
        <f t="array" aca="1" ref="T425" ca="1">IF(ROWS($2:425)&lt;=COUNT('Trade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ROWS(U$2:$U425))),"")</f>
        <v/>
      </c>
      <c r="U425" s="88" t="str">
        <f ca="1">IFERROR(INDEX('Trade Journal'!P:P,MATCH(T425,'Trade Journal'!A:A,0)),"")</f>
        <v/>
      </c>
      <c r="V425" s="88" t="str">
        <f ca="1">IFERROR(INDEX('Trade Journal'!Q:Q,MATCH(T425,'Trade Journal'!A:A,0)),"")</f>
        <v/>
      </c>
      <c r="W425" s="88" t="str">
        <f ca="1">IFERROR(INDEX('Trade Journal'!R:R,MATCH(T425,'Trade Journal'!A:A,0)),"")</f>
        <v/>
      </c>
      <c r="X425" s="88" t="str">
        <f t="shared" ca="1" si="7"/>
        <v/>
      </c>
      <c r="Y425" s="88" t="str">
        <f ca="1">IF(X425&lt;&gt;"",SUM(X$2:X425),"")</f>
        <v/>
      </c>
      <c r="Z425" s="96" t="str">
        <f ca="1">IFERROR(INDEX('Trade Journal'!O:O,MATCH(T425,'Trade Journal'!A:A,0)),"")</f>
        <v/>
      </c>
      <c r="AA425" s="96" t="str">
        <f t="array" aca="1" ref="AA425" ca="1">IF(Z425&lt;&gt;"",PRODUCT(Z$2:Z425+1)-1,"")</f>
        <v/>
      </c>
      <c r="AB425" s="96" t="str">
        <f ca="1">IF(AA425&lt;&gt;"",IF(MAX(AA$2:AA425)=AA425,1/(1+AC424)-1,(1+AA425)/(1+AA424)-1),"")</f>
        <v/>
      </c>
      <c r="AC425" s="96" t="str">
        <f t="array" aca="1" ref="AC425" ca="1">IF(AA425&lt;&gt;"",PRODUCT(AB$3:AB425+1)-1,"")</f>
        <v/>
      </c>
      <c r="AD425" s="98" t="str">
        <f ca="1">IF(AA425&lt;&gt;"",POWER((AA425-MAX(AA$2:AA425))/(1+MAX(AA$2:AA425))*100,2),"")</f>
        <v/>
      </c>
    </row>
    <row r="426" spans="20:30" x14ac:dyDescent="0.25">
      <c r="T426" t="str">
        <f t="array" aca="1" ref="T426" ca="1">IF(ROWS($2:426)&lt;=COUNT('Trade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ROWS(U$2:$U426))),"")</f>
        <v/>
      </c>
      <c r="U426" s="88" t="str">
        <f ca="1">IFERROR(INDEX('Trade Journal'!P:P,MATCH(T426,'Trade Journal'!A:A,0)),"")</f>
        <v/>
      </c>
      <c r="V426" s="88" t="str">
        <f ca="1">IFERROR(INDEX('Trade Journal'!Q:Q,MATCH(T426,'Trade Journal'!A:A,0)),"")</f>
        <v/>
      </c>
      <c r="W426" s="88" t="str">
        <f ca="1">IFERROR(INDEX('Trade Journal'!R:R,MATCH(T426,'Trade Journal'!A:A,0)),"")</f>
        <v/>
      </c>
      <c r="X426" s="88" t="str">
        <f t="shared" ca="1" si="7"/>
        <v/>
      </c>
      <c r="Y426" s="88" t="str">
        <f ca="1">IF(X426&lt;&gt;"",SUM(X$2:X426),"")</f>
        <v/>
      </c>
      <c r="Z426" s="96" t="str">
        <f ca="1">IFERROR(INDEX('Trade Journal'!O:O,MATCH(T426,'Trade Journal'!A:A,0)),"")</f>
        <v/>
      </c>
      <c r="AA426" s="96" t="str">
        <f t="array" aca="1" ref="AA426" ca="1">IF(Z426&lt;&gt;"",PRODUCT(Z$2:Z426+1)-1,"")</f>
        <v/>
      </c>
      <c r="AB426" s="96" t="str">
        <f ca="1">IF(AA426&lt;&gt;"",IF(MAX(AA$2:AA426)=AA426,1/(1+AC425)-1,(1+AA426)/(1+AA425)-1),"")</f>
        <v/>
      </c>
      <c r="AC426" s="96" t="str">
        <f t="array" aca="1" ref="AC426" ca="1">IF(AA426&lt;&gt;"",PRODUCT(AB$3:AB426+1)-1,"")</f>
        <v/>
      </c>
      <c r="AD426" s="98" t="str">
        <f ca="1">IF(AA426&lt;&gt;"",POWER((AA426-MAX(AA$2:AA426))/(1+MAX(AA$2:AA426))*100,2),"")</f>
        <v/>
      </c>
    </row>
    <row r="427" spans="20:30" x14ac:dyDescent="0.25">
      <c r="T427" t="str">
        <f t="array" aca="1" ref="T427" ca="1">IF(ROWS($2:427)&lt;=COUNT('Trade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ROWS(U$2:$U427))),"")</f>
        <v/>
      </c>
      <c r="U427" s="88" t="str">
        <f ca="1">IFERROR(INDEX('Trade Journal'!P:P,MATCH(T427,'Trade Journal'!A:A,0)),"")</f>
        <v/>
      </c>
      <c r="V427" s="88" t="str">
        <f ca="1">IFERROR(INDEX('Trade Journal'!Q:Q,MATCH(T427,'Trade Journal'!A:A,0)),"")</f>
        <v/>
      </c>
      <c r="W427" s="88" t="str">
        <f ca="1">IFERROR(INDEX('Trade Journal'!R:R,MATCH(T427,'Trade Journal'!A:A,0)),"")</f>
        <v/>
      </c>
      <c r="X427" s="88" t="str">
        <f t="shared" ca="1" si="7"/>
        <v/>
      </c>
      <c r="Y427" s="88" t="str">
        <f ca="1">IF(X427&lt;&gt;"",SUM(X$2:X427),"")</f>
        <v/>
      </c>
      <c r="Z427" s="96" t="str">
        <f ca="1">IFERROR(INDEX('Trade Journal'!O:O,MATCH(T427,'Trade Journal'!A:A,0)),"")</f>
        <v/>
      </c>
      <c r="AA427" s="96" t="str">
        <f t="array" aca="1" ref="AA427" ca="1">IF(Z427&lt;&gt;"",PRODUCT(Z$2:Z427+1)-1,"")</f>
        <v/>
      </c>
      <c r="AB427" s="96" t="str">
        <f ca="1">IF(AA427&lt;&gt;"",IF(MAX(AA$2:AA427)=AA427,1/(1+AC426)-1,(1+AA427)/(1+AA426)-1),"")</f>
        <v/>
      </c>
      <c r="AC427" s="96" t="str">
        <f t="array" aca="1" ref="AC427" ca="1">IF(AA427&lt;&gt;"",PRODUCT(AB$3:AB427+1)-1,"")</f>
        <v/>
      </c>
      <c r="AD427" s="98" t="str">
        <f ca="1">IF(AA427&lt;&gt;"",POWER((AA427-MAX(AA$2:AA427))/(1+MAX(AA$2:AA427))*100,2),"")</f>
        <v/>
      </c>
    </row>
    <row r="428" spans="20:30" x14ac:dyDescent="0.25">
      <c r="T428" t="str">
        <f t="array" aca="1" ref="T428" ca="1">IF(ROWS($2:428)&lt;=COUNT('Trade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ROWS(U$2:$U428))),"")</f>
        <v/>
      </c>
      <c r="U428" s="88" t="str">
        <f ca="1">IFERROR(INDEX('Trade Journal'!P:P,MATCH(T428,'Trade Journal'!A:A,0)),"")</f>
        <v/>
      </c>
      <c r="V428" s="88" t="str">
        <f ca="1">IFERROR(INDEX('Trade Journal'!Q:Q,MATCH(T428,'Trade Journal'!A:A,0)),"")</f>
        <v/>
      </c>
      <c r="W428" s="88" t="str">
        <f ca="1">IFERROR(INDEX('Trade Journal'!R:R,MATCH(T428,'Trade Journal'!A:A,0)),"")</f>
        <v/>
      </c>
      <c r="X428" s="88" t="str">
        <f t="shared" ca="1" si="7"/>
        <v/>
      </c>
      <c r="Y428" s="88" t="str">
        <f ca="1">IF(X428&lt;&gt;"",SUM(X$2:X428),"")</f>
        <v/>
      </c>
      <c r="Z428" s="96" t="str">
        <f ca="1">IFERROR(INDEX('Trade Journal'!O:O,MATCH(T428,'Trade Journal'!A:A,0)),"")</f>
        <v/>
      </c>
      <c r="AA428" s="96" t="str">
        <f t="array" aca="1" ref="AA428" ca="1">IF(Z428&lt;&gt;"",PRODUCT(Z$2:Z428+1)-1,"")</f>
        <v/>
      </c>
      <c r="AB428" s="96" t="str">
        <f ca="1">IF(AA428&lt;&gt;"",IF(MAX(AA$2:AA428)=AA428,1/(1+AC427)-1,(1+AA428)/(1+AA427)-1),"")</f>
        <v/>
      </c>
      <c r="AC428" s="96" t="str">
        <f t="array" aca="1" ref="AC428" ca="1">IF(AA428&lt;&gt;"",PRODUCT(AB$3:AB428+1)-1,"")</f>
        <v/>
      </c>
      <c r="AD428" s="98" t="str">
        <f ca="1">IF(AA428&lt;&gt;"",POWER((AA428-MAX(AA$2:AA428))/(1+MAX(AA$2:AA428))*100,2),"")</f>
        <v/>
      </c>
    </row>
    <row r="429" spans="20:30" x14ac:dyDescent="0.25">
      <c r="T429" t="str">
        <f t="array" aca="1" ref="T429" ca="1">IF(ROWS($2:429)&lt;=COUNT('Trade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ROWS(U$2:$U429))),"")</f>
        <v/>
      </c>
      <c r="U429" s="88" t="str">
        <f ca="1">IFERROR(INDEX('Trade Journal'!P:P,MATCH(T429,'Trade Journal'!A:A,0)),"")</f>
        <v/>
      </c>
      <c r="V429" s="88" t="str">
        <f ca="1">IFERROR(INDEX('Trade Journal'!Q:Q,MATCH(T429,'Trade Journal'!A:A,0)),"")</f>
        <v/>
      </c>
      <c r="W429" s="88" t="str">
        <f ca="1">IFERROR(INDEX('Trade Journal'!R:R,MATCH(T429,'Trade Journal'!A:A,0)),"")</f>
        <v/>
      </c>
      <c r="X429" s="88" t="str">
        <f t="shared" ca="1" si="7"/>
        <v/>
      </c>
      <c r="Y429" s="88" t="str">
        <f ca="1">IF(X429&lt;&gt;"",SUM(X$2:X429),"")</f>
        <v/>
      </c>
      <c r="Z429" s="96" t="str">
        <f ca="1">IFERROR(INDEX('Trade Journal'!O:O,MATCH(T429,'Trade Journal'!A:A,0)),"")</f>
        <v/>
      </c>
      <c r="AA429" s="96" t="str">
        <f t="array" aca="1" ref="AA429" ca="1">IF(Z429&lt;&gt;"",PRODUCT(Z$2:Z429+1)-1,"")</f>
        <v/>
      </c>
      <c r="AB429" s="96" t="str">
        <f ca="1">IF(AA429&lt;&gt;"",IF(MAX(AA$2:AA429)=AA429,1/(1+AC428)-1,(1+AA429)/(1+AA428)-1),"")</f>
        <v/>
      </c>
      <c r="AC429" s="96" t="str">
        <f t="array" aca="1" ref="AC429" ca="1">IF(AA429&lt;&gt;"",PRODUCT(AB$3:AB429+1)-1,"")</f>
        <v/>
      </c>
      <c r="AD429" s="98" t="str">
        <f ca="1">IF(AA429&lt;&gt;"",POWER((AA429-MAX(AA$2:AA429))/(1+MAX(AA$2:AA429))*100,2),"")</f>
        <v/>
      </c>
    </row>
    <row r="430" spans="20:30" x14ac:dyDescent="0.25">
      <c r="T430" t="str">
        <f t="array" aca="1" ref="T430" ca="1">IF(ROWS($2:430)&lt;=COUNT('Trade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ROWS(U$2:$U430))),"")</f>
        <v/>
      </c>
      <c r="U430" s="88" t="str">
        <f ca="1">IFERROR(INDEX('Trade Journal'!P:P,MATCH(T430,'Trade Journal'!A:A,0)),"")</f>
        <v/>
      </c>
      <c r="V430" s="88" t="str">
        <f ca="1">IFERROR(INDEX('Trade Journal'!Q:Q,MATCH(T430,'Trade Journal'!A:A,0)),"")</f>
        <v/>
      </c>
      <c r="W430" s="88" t="str">
        <f ca="1">IFERROR(INDEX('Trade Journal'!R:R,MATCH(T430,'Trade Journal'!A:A,0)),"")</f>
        <v/>
      </c>
      <c r="X430" s="88" t="str">
        <f t="shared" ca="1" si="7"/>
        <v/>
      </c>
      <c r="Y430" s="88" t="str">
        <f ca="1">IF(X430&lt;&gt;"",SUM(X$2:X430),"")</f>
        <v/>
      </c>
      <c r="Z430" s="96" t="str">
        <f ca="1">IFERROR(INDEX('Trade Journal'!O:O,MATCH(T430,'Trade Journal'!A:A,0)),"")</f>
        <v/>
      </c>
      <c r="AA430" s="96" t="str">
        <f t="array" aca="1" ref="AA430" ca="1">IF(Z430&lt;&gt;"",PRODUCT(Z$2:Z430+1)-1,"")</f>
        <v/>
      </c>
      <c r="AB430" s="96" t="str">
        <f ca="1">IF(AA430&lt;&gt;"",IF(MAX(AA$2:AA430)=AA430,1/(1+AC429)-1,(1+AA430)/(1+AA429)-1),"")</f>
        <v/>
      </c>
      <c r="AC430" s="96" t="str">
        <f t="array" aca="1" ref="AC430" ca="1">IF(AA430&lt;&gt;"",PRODUCT(AB$3:AB430+1)-1,"")</f>
        <v/>
      </c>
      <c r="AD430" s="98" t="str">
        <f ca="1">IF(AA430&lt;&gt;"",POWER((AA430-MAX(AA$2:AA430))/(1+MAX(AA$2:AA430))*100,2),"")</f>
        <v/>
      </c>
    </row>
    <row r="431" spans="20:30" x14ac:dyDescent="0.25">
      <c r="T431" t="str">
        <f t="array" aca="1" ref="T431" ca="1">IF(ROWS($2:431)&lt;=COUNT('Trade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ROWS(U$2:$U431))),"")</f>
        <v/>
      </c>
      <c r="U431" s="88" t="str">
        <f ca="1">IFERROR(INDEX('Trade Journal'!P:P,MATCH(T431,'Trade Journal'!A:A,0)),"")</f>
        <v/>
      </c>
      <c r="V431" s="88" t="str">
        <f ca="1">IFERROR(INDEX('Trade Journal'!Q:Q,MATCH(T431,'Trade Journal'!A:A,0)),"")</f>
        <v/>
      </c>
      <c r="W431" s="88" t="str">
        <f ca="1">IFERROR(INDEX('Trade Journal'!R:R,MATCH(T431,'Trade Journal'!A:A,0)),"")</f>
        <v/>
      </c>
      <c r="X431" s="88" t="str">
        <f t="shared" ca="1" si="7"/>
        <v/>
      </c>
      <c r="Y431" s="88" t="str">
        <f ca="1">IF(X431&lt;&gt;"",SUM(X$2:X431),"")</f>
        <v/>
      </c>
      <c r="Z431" s="96" t="str">
        <f ca="1">IFERROR(INDEX('Trade Journal'!O:O,MATCH(T431,'Trade Journal'!A:A,0)),"")</f>
        <v/>
      </c>
      <c r="AA431" s="96" t="str">
        <f t="array" aca="1" ref="AA431" ca="1">IF(Z431&lt;&gt;"",PRODUCT(Z$2:Z431+1)-1,"")</f>
        <v/>
      </c>
      <c r="AB431" s="96" t="str">
        <f ca="1">IF(AA431&lt;&gt;"",IF(MAX(AA$2:AA431)=AA431,1/(1+AC430)-1,(1+AA431)/(1+AA430)-1),"")</f>
        <v/>
      </c>
      <c r="AC431" s="96" t="str">
        <f t="array" aca="1" ref="AC431" ca="1">IF(AA431&lt;&gt;"",PRODUCT(AB$3:AB431+1)-1,"")</f>
        <v/>
      </c>
      <c r="AD431" s="98" t="str">
        <f ca="1">IF(AA431&lt;&gt;"",POWER((AA431-MAX(AA$2:AA431))/(1+MAX(AA$2:AA431))*100,2),"")</f>
        <v/>
      </c>
    </row>
    <row r="432" spans="20:30" x14ac:dyDescent="0.25">
      <c r="T432" t="str">
        <f t="array" aca="1" ref="T432" ca="1">IF(ROWS($2:432)&lt;=COUNT('Trade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ROWS(U$2:$U432))),"")</f>
        <v/>
      </c>
      <c r="U432" s="88" t="str">
        <f ca="1">IFERROR(INDEX('Trade Journal'!P:P,MATCH(T432,'Trade Journal'!A:A,0)),"")</f>
        <v/>
      </c>
      <c r="V432" s="88" t="str">
        <f ca="1">IFERROR(INDEX('Trade Journal'!Q:Q,MATCH(T432,'Trade Journal'!A:A,0)),"")</f>
        <v/>
      </c>
      <c r="W432" s="88" t="str">
        <f ca="1">IFERROR(INDEX('Trade Journal'!R:R,MATCH(T432,'Trade Journal'!A:A,0)),"")</f>
        <v/>
      </c>
      <c r="X432" s="88" t="str">
        <f t="shared" ca="1" si="7"/>
        <v/>
      </c>
      <c r="Y432" s="88" t="str">
        <f ca="1">IF(X432&lt;&gt;"",SUM(X$2:X432),"")</f>
        <v/>
      </c>
      <c r="Z432" s="96" t="str">
        <f ca="1">IFERROR(INDEX('Trade Journal'!O:O,MATCH(T432,'Trade Journal'!A:A,0)),"")</f>
        <v/>
      </c>
      <c r="AA432" s="96" t="str">
        <f t="array" aca="1" ref="AA432" ca="1">IF(Z432&lt;&gt;"",PRODUCT(Z$2:Z432+1)-1,"")</f>
        <v/>
      </c>
      <c r="AB432" s="96" t="str">
        <f ca="1">IF(AA432&lt;&gt;"",IF(MAX(AA$2:AA432)=AA432,1/(1+AC431)-1,(1+AA432)/(1+AA431)-1),"")</f>
        <v/>
      </c>
      <c r="AC432" s="96" t="str">
        <f t="array" aca="1" ref="AC432" ca="1">IF(AA432&lt;&gt;"",PRODUCT(AB$3:AB432+1)-1,"")</f>
        <v/>
      </c>
      <c r="AD432" s="98" t="str">
        <f ca="1">IF(AA432&lt;&gt;"",POWER((AA432-MAX(AA$2:AA432))/(1+MAX(AA$2:AA432))*100,2),"")</f>
        <v/>
      </c>
    </row>
    <row r="433" spans="20:30" x14ac:dyDescent="0.25">
      <c r="T433" t="str">
        <f t="array" aca="1" ref="T433" ca="1">IF(ROWS($2:433)&lt;=COUNT('Trade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ROWS(U$2:$U433))),"")</f>
        <v/>
      </c>
      <c r="U433" s="88" t="str">
        <f ca="1">IFERROR(INDEX('Trade Journal'!P:P,MATCH(T433,'Trade Journal'!A:A,0)),"")</f>
        <v/>
      </c>
      <c r="V433" s="88" t="str">
        <f ca="1">IFERROR(INDEX('Trade Journal'!Q:Q,MATCH(T433,'Trade Journal'!A:A,0)),"")</f>
        <v/>
      </c>
      <c r="W433" s="88" t="str">
        <f ca="1">IFERROR(INDEX('Trade Journal'!R:R,MATCH(T433,'Trade Journal'!A:A,0)),"")</f>
        <v/>
      </c>
      <c r="X433" s="88" t="str">
        <f t="shared" ca="1" si="7"/>
        <v/>
      </c>
      <c r="Y433" s="88" t="str">
        <f ca="1">IF(X433&lt;&gt;"",SUM(X$2:X433),"")</f>
        <v/>
      </c>
      <c r="Z433" s="96" t="str">
        <f ca="1">IFERROR(INDEX('Trade Journal'!O:O,MATCH(T433,'Trade Journal'!A:A,0)),"")</f>
        <v/>
      </c>
      <c r="AA433" s="96" t="str">
        <f t="array" aca="1" ref="AA433" ca="1">IF(Z433&lt;&gt;"",PRODUCT(Z$2:Z433+1)-1,"")</f>
        <v/>
      </c>
      <c r="AB433" s="96" t="str">
        <f ca="1">IF(AA433&lt;&gt;"",IF(MAX(AA$2:AA433)=AA433,1/(1+AC432)-1,(1+AA433)/(1+AA432)-1),"")</f>
        <v/>
      </c>
      <c r="AC433" s="96" t="str">
        <f t="array" aca="1" ref="AC433" ca="1">IF(AA433&lt;&gt;"",PRODUCT(AB$3:AB433+1)-1,"")</f>
        <v/>
      </c>
      <c r="AD433" s="98" t="str">
        <f ca="1">IF(AA433&lt;&gt;"",POWER((AA433-MAX(AA$2:AA433))/(1+MAX(AA$2:AA433))*100,2),"")</f>
        <v/>
      </c>
    </row>
    <row r="434" spans="20:30" x14ac:dyDescent="0.25">
      <c r="T434" t="str">
        <f t="array" aca="1" ref="T434" ca="1">IF(ROWS($2:434)&lt;=COUNT('Trade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ROWS(U$2:$U434))),"")</f>
        <v/>
      </c>
      <c r="U434" s="88" t="str">
        <f ca="1">IFERROR(INDEX('Trade Journal'!P:P,MATCH(T434,'Trade Journal'!A:A,0)),"")</f>
        <v/>
      </c>
      <c r="V434" s="88" t="str">
        <f ca="1">IFERROR(INDEX('Trade Journal'!Q:Q,MATCH(T434,'Trade Journal'!A:A,0)),"")</f>
        <v/>
      </c>
      <c r="W434" s="88" t="str">
        <f ca="1">IFERROR(INDEX('Trade Journal'!R:R,MATCH(T434,'Trade Journal'!A:A,0)),"")</f>
        <v/>
      </c>
      <c r="X434" s="88" t="str">
        <f t="shared" ca="1" si="7"/>
        <v/>
      </c>
      <c r="Y434" s="88" t="str">
        <f ca="1">IF(X434&lt;&gt;"",SUM(X$2:X434),"")</f>
        <v/>
      </c>
      <c r="Z434" s="96" t="str">
        <f ca="1">IFERROR(INDEX('Trade Journal'!O:O,MATCH(T434,'Trade Journal'!A:A,0)),"")</f>
        <v/>
      </c>
      <c r="AA434" s="96" t="str">
        <f t="array" aca="1" ref="AA434" ca="1">IF(Z434&lt;&gt;"",PRODUCT(Z$2:Z434+1)-1,"")</f>
        <v/>
      </c>
      <c r="AB434" s="96" t="str">
        <f ca="1">IF(AA434&lt;&gt;"",IF(MAX(AA$2:AA434)=AA434,1/(1+AC433)-1,(1+AA434)/(1+AA433)-1),"")</f>
        <v/>
      </c>
      <c r="AC434" s="96" t="str">
        <f t="array" aca="1" ref="AC434" ca="1">IF(AA434&lt;&gt;"",PRODUCT(AB$3:AB434+1)-1,"")</f>
        <v/>
      </c>
      <c r="AD434" s="98" t="str">
        <f ca="1">IF(AA434&lt;&gt;"",POWER((AA434-MAX(AA$2:AA434))/(1+MAX(AA$2:AA434))*100,2),"")</f>
        <v/>
      </c>
    </row>
    <row r="435" spans="20:30" x14ac:dyDescent="0.25">
      <c r="T435" t="str">
        <f t="array" aca="1" ref="T435" ca="1">IF(ROWS($2:435)&lt;=COUNT('Trade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ROWS(U$2:$U435))),"")</f>
        <v/>
      </c>
      <c r="U435" s="88" t="str">
        <f ca="1">IFERROR(INDEX('Trade Journal'!P:P,MATCH(T435,'Trade Journal'!A:A,0)),"")</f>
        <v/>
      </c>
      <c r="V435" s="88" t="str">
        <f ca="1">IFERROR(INDEX('Trade Journal'!Q:Q,MATCH(T435,'Trade Journal'!A:A,0)),"")</f>
        <v/>
      </c>
      <c r="W435" s="88" t="str">
        <f ca="1">IFERROR(INDEX('Trade Journal'!R:R,MATCH(T435,'Trade Journal'!A:A,0)),"")</f>
        <v/>
      </c>
      <c r="X435" s="88" t="str">
        <f t="shared" ca="1" si="7"/>
        <v/>
      </c>
      <c r="Y435" s="88" t="str">
        <f ca="1">IF(X435&lt;&gt;"",SUM(X$2:X435),"")</f>
        <v/>
      </c>
      <c r="Z435" s="96" t="str">
        <f ca="1">IFERROR(INDEX('Trade Journal'!O:O,MATCH(T435,'Trade Journal'!A:A,0)),"")</f>
        <v/>
      </c>
      <c r="AA435" s="96" t="str">
        <f t="array" aca="1" ref="AA435" ca="1">IF(Z435&lt;&gt;"",PRODUCT(Z$2:Z435+1)-1,"")</f>
        <v/>
      </c>
      <c r="AB435" s="96" t="str">
        <f ca="1">IF(AA435&lt;&gt;"",IF(MAX(AA$2:AA435)=AA435,1/(1+AC434)-1,(1+AA435)/(1+AA434)-1),"")</f>
        <v/>
      </c>
      <c r="AC435" s="96" t="str">
        <f t="array" aca="1" ref="AC435" ca="1">IF(AA435&lt;&gt;"",PRODUCT(AB$3:AB435+1)-1,"")</f>
        <v/>
      </c>
      <c r="AD435" s="98" t="str">
        <f ca="1">IF(AA435&lt;&gt;"",POWER((AA435-MAX(AA$2:AA435))/(1+MAX(AA$2:AA435))*100,2),"")</f>
        <v/>
      </c>
    </row>
    <row r="436" spans="20:30" x14ac:dyDescent="0.25">
      <c r="T436" t="str">
        <f t="array" aca="1" ref="T436" ca="1">IF(ROWS($2:436)&lt;=COUNT('Trade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ROWS(U$2:$U436))),"")</f>
        <v/>
      </c>
      <c r="U436" s="88" t="str">
        <f ca="1">IFERROR(INDEX('Trade Journal'!P:P,MATCH(T436,'Trade Journal'!A:A,0)),"")</f>
        <v/>
      </c>
      <c r="V436" s="88" t="str">
        <f ca="1">IFERROR(INDEX('Trade Journal'!Q:Q,MATCH(T436,'Trade Journal'!A:A,0)),"")</f>
        <v/>
      </c>
      <c r="W436" s="88" t="str">
        <f ca="1">IFERROR(INDEX('Trade Journal'!R:R,MATCH(T436,'Trade Journal'!A:A,0)),"")</f>
        <v/>
      </c>
      <c r="X436" s="88" t="str">
        <f t="shared" ca="1" si="7"/>
        <v/>
      </c>
      <c r="Y436" s="88" t="str">
        <f ca="1">IF(X436&lt;&gt;"",SUM(X$2:X436),"")</f>
        <v/>
      </c>
      <c r="Z436" s="96" t="str">
        <f ca="1">IFERROR(INDEX('Trade Journal'!O:O,MATCH(T436,'Trade Journal'!A:A,0)),"")</f>
        <v/>
      </c>
      <c r="AA436" s="96" t="str">
        <f t="array" aca="1" ref="AA436" ca="1">IF(Z436&lt;&gt;"",PRODUCT(Z$2:Z436+1)-1,"")</f>
        <v/>
      </c>
      <c r="AB436" s="96" t="str">
        <f ca="1">IF(AA436&lt;&gt;"",IF(MAX(AA$2:AA436)=AA436,1/(1+AC435)-1,(1+AA436)/(1+AA435)-1),"")</f>
        <v/>
      </c>
      <c r="AC436" s="96" t="str">
        <f t="array" aca="1" ref="AC436" ca="1">IF(AA436&lt;&gt;"",PRODUCT(AB$3:AB436+1)-1,"")</f>
        <v/>
      </c>
      <c r="AD436" s="98" t="str">
        <f ca="1">IF(AA436&lt;&gt;"",POWER((AA436-MAX(AA$2:AA436))/(1+MAX(AA$2:AA436))*100,2),"")</f>
        <v/>
      </c>
    </row>
    <row r="437" spans="20:30" x14ac:dyDescent="0.25">
      <c r="T437" t="str">
        <f t="array" aca="1" ref="T437" ca="1">IF(ROWS($2:437)&lt;=COUNT('Trade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ROWS(U$2:$U437))),"")</f>
        <v/>
      </c>
      <c r="U437" s="88" t="str">
        <f ca="1">IFERROR(INDEX('Trade Journal'!P:P,MATCH(T437,'Trade Journal'!A:A,0)),"")</f>
        <v/>
      </c>
      <c r="V437" s="88" t="str">
        <f ca="1">IFERROR(INDEX('Trade Journal'!Q:Q,MATCH(T437,'Trade Journal'!A:A,0)),"")</f>
        <v/>
      </c>
      <c r="W437" s="88" t="str">
        <f ca="1">IFERROR(INDEX('Trade Journal'!R:R,MATCH(T437,'Trade Journal'!A:A,0)),"")</f>
        <v/>
      </c>
      <c r="X437" s="88" t="str">
        <f t="shared" ca="1" si="7"/>
        <v/>
      </c>
      <c r="Y437" s="88" t="str">
        <f ca="1">IF(X437&lt;&gt;"",SUM(X$2:X437),"")</f>
        <v/>
      </c>
      <c r="Z437" s="96" t="str">
        <f ca="1">IFERROR(INDEX('Trade Journal'!O:O,MATCH(T437,'Trade Journal'!A:A,0)),"")</f>
        <v/>
      </c>
      <c r="AA437" s="96" t="str">
        <f t="array" aca="1" ref="AA437" ca="1">IF(Z437&lt;&gt;"",PRODUCT(Z$2:Z437+1)-1,"")</f>
        <v/>
      </c>
      <c r="AB437" s="96" t="str">
        <f ca="1">IF(AA437&lt;&gt;"",IF(MAX(AA$2:AA437)=AA437,1/(1+AC436)-1,(1+AA437)/(1+AA436)-1),"")</f>
        <v/>
      </c>
      <c r="AC437" s="96" t="str">
        <f t="array" aca="1" ref="AC437" ca="1">IF(AA437&lt;&gt;"",PRODUCT(AB$3:AB437+1)-1,"")</f>
        <v/>
      </c>
      <c r="AD437" s="98" t="str">
        <f ca="1">IF(AA437&lt;&gt;"",POWER((AA437-MAX(AA$2:AA437))/(1+MAX(AA$2:AA437))*100,2),"")</f>
        <v/>
      </c>
    </row>
    <row r="438" spans="20:30" x14ac:dyDescent="0.25">
      <c r="T438" t="str">
        <f t="array" aca="1" ref="T438" ca="1">IF(ROWS($2:438)&lt;=COUNT('Trade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ROWS(U$2:$U438))),"")</f>
        <v/>
      </c>
      <c r="U438" s="88" t="str">
        <f ca="1">IFERROR(INDEX('Trade Journal'!P:P,MATCH(T438,'Trade Journal'!A:A,0)),"")</f>
        <v/>
      </c>
      <c r="V438" s="88" t="str">
        <f ca="1">IFERROR(INDEX('Trade Journal'!Q:Q,MATCH(T438,'Trade Journal'!A:A,0)),"")</f>
        <v/>
      </c>
      <c r="W438" s="88" t="str">
        <f ca="1">IFERROR(INDEX('Trade Journal'!R:R,MATCH(T438,'Trade Journal'!A:A,0)),"")</f>
        <v/>
      </c>
      <c r="X438" s="88" t="str">
        <f t="shared" ca="1" si="7"/>
        <v/>
      </c>
      <c r="Y438" s="88" t="str">
        <f ca="1">IF(X438&lt;&gt;"",SUM(X$2:X438),"")</f>
        <v/>
      </c>
      <c r="Z438" s="96" t="str">
        <f ca="1">IFERROR(INDEX('Trade Journal'!O:O,MATCH(T438,'Trade Journal'!A:A,0)),"")</f>
        <v/>
      </c>
      <c r="AA438" s="96" t="str">
        <f t="array" aca="1" ref="AA438" ca="1">IF(Z438&lt;&gt;"",PRODUCT(Z$2:Z438+1)-1,"")</f>
        <v/>
      </c>
      <c r="AB438" s="96" t="str">
        <f ca="1">IF(AA438&lt;&gt;"",IF(MAX(AA$2:AA438)=AA438,1/(1+AC437)-1,(1+AA438)/(1+AA437)-1),"")</f>
        <v/>
      </c>
      <c r="AC438" s="96" t="str">
        <f t="array" aca="1" ref="AC438" ca="1">IF(AA438&lt;&gt;"",PRODUCT(AB$3:AB438+1)-1,"")</f>
        <v/>
      </c>
      <c r="AD438" s="98" t="str">
        <f ca="1">IF(AA438&lt;&gt;"",POWER((AA438-MAX(AA$2:AA438))/(1+MAX(AA$2:AA438))*100,2),"")</f>
        <v/>
      </c>
    </row>
    <row r="439" spans="20:30" x14ac:dyDescent="0.25">
      <c r="T439" t="str">
        <f t="array" aca="1" ref="T439" ca="1">IF(ROWS($2:439)&lt;=COUNT('Trade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ROWS(U$2:$U439))),"")</f>
        <v/>
      </c>
      <c r="U439" s="88" t="str">
        <f ca="1">IFERROR(INDEX('Trade Journal'!P:P,MATCH(T439,'Trade Journal'!A:A,0)),"")</f>
        <v/>
      </c>
      <c r="V439" s="88" t="str">
        <f ca="1">IFERROR(INDEX('Trade Journal'!Q:Q,MATCH(T439,'Trade Journal'!A:A,0)),"")</f>
        <v/>
      </c>
      <c r="W439" s="88" t="str">
        <f ca="1">IFERROR(INDEX('Trade Journal'!R:R,MATCH(T439,'Trade Journal'!A:A,0)),"")</f>
        <v/>
      </c>
      <c r="X439" s="88" t="str">
        <f t="shared" ca="1" si="7"/>
        <v/>
      </c>
      <c r="Y439" s="88" t="str">
        <f ca="1">IF(X439&lt;&gt;"",SUM(X$2:X439),"")</f>
        <v/>
      </c>
      <c r="Z439" s="96" t="str">
        <f ca="1">IFERROR(INDEX('Trade Journal'!O:O,MATCH(T439,'Trade Journal'!A:A,0)),"")</f>
        <v/>
      </c>
      <c r="AA439" s="96" t="str">
        <f t="array" aca="1" ref="AA439" ca="1">IF(Z439&lt;&gt;"",PRODUCT(Z$2:Z439+1)-1,"")</f>
        <v/>
      </c>
      <c r="AB439" s="96" t="str">
        <f ca="1">IF(AA439&lt;&gt;"",IF(MAX(AA$2:AA439)=AA439,1/(1+AC438)-1,(1+AA439)/(1+AA438)-1),"")</f>
        <v/>
      </c>
      <c r="AC439" s="96" t="str">
        <f t="array" aca="1" ref="AC439" ca="1">IF(AA439&lt;&gt;"",PRODUCT(AB$3:AB439+1)-1,"")</f>
        <v/>
      </c>
      <c r="AD439" s="98" t="str">
        <f ca="1">IF(AA439&lt;&gt;"",POWER((AA439-MAX(AA$2:AA439))/(1+MAX(AA$2:AA439))*100,2),"")</f>
        <v/>
      </c>
    </row>
    <row r="440" spans="20:30" x14ac:dyDescent="0.25">
      <c r="T440" t="str">
        <f t="array" aca="1" ref="T440" ca="1">IF(ROWS($2:440)&lt;=COUNT('Trade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ROWS(U$2:$U440))),"")</f>
        <v/>
      </c>
      <c r="U440" s="88" t="str">
        <f ca="1">IFERROR(INDEX('Trade Journal'!P:P,MATCH(T440,'Trade Journal'!A:A,0)),"")</f>
        <v/>
      </c>
      <c r="V440" s="88" t="str">
        <f ca="1">IFERROR(INDEX('Trade Journal'!Q:Q,MATCH(T440,'Trade Journal'!A:A,0)),"")</f>
        <v/>
      </c>
      <c r="W440" s="88" t="str">
        <f ca="1">IFERROR(INDEX('Trade Journal'!R:R,MATCH(T440,'Trade Journal'!A:A,0)),"")</f>
        <v/>
      </c>
      <c r="X440" s="88" t="str">
        <f t="shared" ca="1" si="7"/>
        <v/>
      </c>
      <c r="Y440" s="88" t="str">
        <f ca="1">IF(X440&lt;&gt;"",SUM(X$2:X440),"")</f>
        <v/>
      </c>
      <c r="Z440" s="96" t="str">
        <f ca="1">IFERROR(INDEX('Trade Journal'!O:O,MATCH(T440,'Trade Journal'!A:A,0)),"")</f>
        <v/>
      </c>
      <c r="AA440" s="96" t="str">
        <f t="array" aca="1" ref="AA440" ca="1">IF(Z440&lt;&gt;"",PRODUCT(Z$2:Z440+1)-1,"")</f>
        <v/>
      </c>
      <c r="AB440" s="96" t="str">
        <f ca="1">IF(AA440&lt;&gt;"",IF(MAX(AA$2:AA440)=AA440,1/(1+AC439)-1,(1+AA440)/(1+AA439)-1),"")</f>
        <v/>
      </c>
      <c r="AC440" s="96" t="str">
        <f t="array" aca="1" ref="AC440" ca="1">IF(AA440&lt;&gt;"",PRODUCT(AB$3:AB440+1)-1,"")</f>
        <v/>
      </c>
      <c r="AD440" s="98" t="str">
        <f ca="1">IF(AA440&lt;&gt;"",POWER((AA440-MAX(AA$2:AA440))/(1+MAX(AA$2:AA440))*100,2),"")</f>
        <v/>
      </c>
    </row>
    <row r="441" spans="20:30" x14ac:dyDescent="0.25">
      <c r="T441" t="str">
        <f t="array" aca="1" ref="T441" ca="1">IF(ROWS($2:441)&lt;=COUNT('Trade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ROWS(U$2:$U441))),"")</f>
        <v/>
      </c>
      <c r="U441" s="88" t="str">
        <f ca="1">IFERROR(INDEX('Trade Journal'!P:P,MATCH(T441,'Trade Journal'!A:A,0)),"")</f>
        <v/>
      </c>
      <c r="V441" s="88" t="str">
        <f ca="1">IFERROR(INDEX('Trade Journal'!Q:Q,MATCH(T441,'Trade Journal'!A:A,0)),"")</f>
        <v/>
      </c>
      <c r="W441" s="88" t="str">
        <f ca="1">IFERROR(INDEX('Trade Journal'!R:R,MATCH(T441,'Trade Journal'!A:A,0)),"")</f>
        <v/>
      </c>
      <c r="X441" s="88" t="str">
        <f t="shared" ca="1" si="7"/>
        <v/>
      </c>
      <c r="Y441" s="88" t="str">
        <f ca="1">IF(X441&lt;&gt;"",SUM(X$2:X441),"")</f>
        <v/>
      </c>
      <c r="Z441" s="96" t="str">
        <f ca="1">IFERROR(INDEX('Trade Journal'!O:O,MATCH(T441,'Trade Journal'!A:A,0)),"")</f>
        <v/>
      </c>
      <c r="AA441" s="96" t="str">
        <f t="array" aca="1" ref="AA441" ca="1">IF(Z441&lt;&gt;"",PRODUCT(Z$2:Z441+1)-1,"")</f>
        <v/>
      </c>
      <c r="AB441" s="96" t="str">
        <f ca="1">IF(AA441&lt;&gt;"",IF(MAX(AA$2:AA441)=AA441,1/(1+AC440)-1,(1+AA441)/(1+AA440)-1),"")</f>
        <v/>
      </c>
      <c r="AC441" s="96" t="str">
        <f t="array" aca="1" ref="AC441" ca="1">IF(AA441&lt;&gt;"",PRODUCT(AB$3:AB441+1)-1,"")</f>
        <v/>
      </c>
      <c r="AD441" s="98" t="str">
        <f ca="1">IF(AA441&lt;&gt;"",POWER((AA441-MAX(AA$2:AA441))/(1+MAX(AA$2:AA441))*100,2),"")</f>
        <v/>
      </c>
    </row>
    <row r="442" spans="20:30" x14ac:dyDescent="0.25">
      <c r="T442" t="str">
        <f t="array" aca="1" ref="T442" ca="1">IF(ROWS($2:442)&lt;=COUNT('Trade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ROWS(U$2:$U442))),"")</f>
        <v/>
      </c>
      <c r="U442" s="88" t="str">
        <f ca="1">IFERROR(INDEX('Trade Journal'!P:P,MATCH(T442,'Trade Journal'!A:A,0)),"")</f>
        <v/>
      </c>
      <c r="V442" s="88" t="str">
        <f ca="1">IFERROR(INDEX('Trade Journal'!Q:Q,MATCH(T442,'Trade Journal'!A:A,0)),"")</f>
        <v/>
      </c>
      <c r="W442" s="88" t="str">
        <f ca="1">IFERROR(INDEX('Trade Journal'!R:R,MATCH(T442,'Trade Journal'!A:A,0)),"")</f>
        <v/>
      </c>
      <c r="X442" s="88" t="str">
        <f t="shared" ca="1" si="7"/>
        <v/>
      </c>
      <c r="Y442" s="88" t="str">
        <f ca="1">IF(X442&lt;&gt;"",SUM(X$2:X442),"")</f>
        <v/>
      </c>
      <c r="Z442" s="96" t="str">
        <f ca="1">IFERROR(INDEX('Trade Journal'!O:O,MATCH(T442,'Trade Journal'!A:A,0)),"")</f>
        <v/>
      </c>
      <c r="AA442" s="96" t="str">
        <f t="array" aca="1" ref="AA442" ca="1">IF(Z442&lt;&gt;"",PRODUCT(Z$2:Z442+1)-1,"")</f>
        <v/>
      </c>
      <c r="AB442" s="96" t="str">
        <f ca="1">IF(AA442&lt;&gt;"",IF(MAX(AA$2:AA442)=AA442,1/(1+AC441)-1,(1+AA442)/(1+AA441)-1),"")</f>
        <v/>
      </c>
      <c r="AC442" s="96" t="str">
        <f t="array" aca="1" ref="AC442" ca="1">IF(AA442&lt;&gt;"",PRODUCT(AB$3:AB442+1)-1,"")</f>
        <v/>
      </c>
      <c r="AD442" s="98" t="str">
        <f ca="1">IF(AA442&lt;&gt;"",POWER((AA442-MAX(AA$2:AA442))/(1+MAX(AA$2:AA442))*100,2),"")</f>
        <v/>
      </c>
    </row>
    <row r="443" spans="20:30" x14ac:dyDescent="0.25">
      <c r="T443" t="str">
        <f t="array" aca="1" ref="T443" ca="1">IF(ROWS($2:443)&lt;=COUNT('Trade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ROWS(U$2:$U443))),"")</f>
        <v/>
      </c>
      <c r="U443" s="88" t="str">
        <f ca="1">IFERROR(INDEX('Trade Journal'!P:P,MATCH(T443,'Trade Journal'!A:A,0)),"")</f>
        <v/>
      </c>
      <c r="V443" s="88" t="str">
        <f ca="1">IFERROR(INDEX('Trade Journal'!Q:Q,MATCH(T443,'Trade Journal'!A:A,0)),"")</f>
        <v/>
      </c>
      <c r="W443" s="88" t="str">
        <f ca="1">IFERROR(INDEX('Trade Journal'!R:R,MATCH(T443,'Trade Journal'!A:A,0)),"")</f>
        <v/>
      </c>
      <c r="X443" s="88" t="str">
        <f t="shared" ca="1" si="7"/>
        <v/>
      </c>
      <c r="Y443" s="88" t="str">
        <f ca="1">IF(X443&lt;&gt;"",SUM(X$2:X443),"")</f>
        <v/>
      </c>
      <c r="Z443" s="96" t="str">
        <f ca="1">IFERROR(INDEX('Trade Journal'!O:O,MATCH(T443,'Trade Journal'!A:A,0)),"")</f>
        <v/>
      </c>
      <c r="AA443" s="96" t="str">
        <f t="array" aca="1" ref="AA443" ca="1">IF(Z443&lt;&gt;"",PRODUCT(Z$2:Z443+1)-1,"")</f>
        <v/>
      </c>
      <c r="AB443" s="96" t="str">
        <f ca="1">IF(AA443&lt;&gt;"",IF(MAX(AA$2:AA443)=AA443,1/(1+AC442)-1,(1+AA443)/(1+AA442)-1),"")</f>
        <v/>
      </c>
      <c r="AC443" s="96" t="str">
        <f t="array" aca="1" ref="AC443" ca="1">IF(AA443&lt;&gt;"",PRODUCT(AB$3:AB443+1)-1,"")</f>
        <v/>
      </c>
      <c r="AD443" s="98" t="str">
        <f ca="1">IF(AA443&lt;&gt;"",POWER((AA443-MAX(AA$2:AA443))/(1+MAX(AA$2:AA443))*100,2),"")</f>
        <v/>
      </c>
    </row>
    <row r="444" spans="20:30" x14ac:dyDescent="0.25">
      <c r="T444" t="str">
        <f t="array" aca="1" ref="T444" ca="1">IF(ROWS($2:444)&lt;=COUNT('Trade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ROWS(U$2:$U444))),"")</f>
        <v/>
      </c>
      <c r="U444" s="88" t="str">
        <f ca="1">IFERROR(INDEX('Trade Journal'!P:P,MATCH(T444,'Trade Journal'!A:A,0)),"")</f>
        <v/>
      </c>
      <c r="V444" s="88" t="str">
        <f ca="1">IFERROR(INDEX('Trade Journal'!Q:Q,MATCH(T444,'Trade Journal'!A:A,0)),"")</f>
        <v/>
      </c>
      <c r="W444" s="88" t="str">
        <f ca="1">IFERROR(INDEX('Trade Journal'!R:R,MATCH(T444,'Trade Journal'!A:A,0)),"")</f>
        <v/>
      </c>
      <c r="X444" s="88" t="str">
        <f t="shared" ca="1" si="7"/>
        <v/>
      </c>
      <c r="Y444" s="88" t="str">
        <f ca="1">IF(X444&lt;&gt;"",SUM(X$2:X444),"")</f>
        <v/>
      </c>
      <c r="Z444" s="96" t="str">
        <f ca="1">IFERROR(INDEX('Trade Journal'!O:O,MATCH(T444,'Trade Journal'!A:A,0)),"")</f>
        <v/>
      </c>
      <c r="AA444" s="96" t="str">
        <f t="array" aca="1" ref="AA444" ca="1">IF(Z444&lt;&gt;"",PRODUCT(Z$2:Z444+1)-1,"")</f>
        <v/>
      </c>
      <c r="AB444" s="96" t="str">
        <f ca="1">IF(AA444&lt;&gt;"",IF(MAX(AA$2:AA444)=AA444,1/(1+AC443)-1,(1+AA444)/(1+AA443)-1),"")</f>
        <v/>
      </c>
      <c r="AC444" s="96" t="str">
        <f t="array" aca="1" ref="AC444" ca="1">IF(AA444&lt;&gt;"",PRODUCT(AB$3:AB444+1)-1,"")</f>
        <v/>
      </c>
      <c r="AD444" s="98" t="str">
        <f ca="1">IF(AA444&lt;&gt;"",POWER((AA444-MAX(AA$2:AA444))/(1+MAX(AA$2:AA444))*100,2),"")</f>
        <v/>
      </c>
    </row>
    <row r="445" spans="20:30" x14ac:dyDescent="0.25">
      <c r="T445" t="str">
        <f t="array" aca="1" ref="T445" ca="1">IF(ROWS($2:445)&lt;=COUNT('Trade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ROWS(U$2:$U445))),"")</f>
        <v/>
      </c>
      <c r="U445" s="88" t="str">
        <f ca="1">IFERROR(INDEX('Trade Journal'!P:P,MATCH(T445,'Trade Journal'!A:A,0)),"")</f>
        <v/>
      </c>
      <c r="V445" s="88" t="str">
        <f ca="1">IFERROR(INDEX('Trade Journal'!Q:Q,MATCH(T445,'Trade Journal'!A:A,0)),"")</f>
        <v/>
      </c>
      <c r="W445" s="88" t="str">
        <f ca="1">IFERROR(INDEX('Trade Journal'!R:R,MATCH(T445,'Trade Journal'!A:A,0)),"")</f>
        <v/>
      </c>
      <c r="X445" s="88" t="str">
        <f t="shared" ca="1" si="7"/>
        <v/>
      </c>
      <c r="Y445" s="88" t="str">
        <f ca="1">IF(X445&lt;&gt;"",SUM(X$2:X445),"")</f>
        <v/>
      </c>
      <c r="Z445" s="96" t="str">
        <f ca="1">IFERROR(INDEX('Trade Journal'!O:O,MATCH(T445,'Trade Journal'!A:A,0)),"")</f>
        <v/>
      </c>
      <c r="AA445" s="96" t="str">
        <f t="array" aca="1" ref="AA445" ca="1">IF(Z445&lt;&gt;"",PRODUCT(Z$2:Z445+1)-1,"")</f>
        <v/>
      </c>
      <c r="AB445" s="96" t="str">
        <f ca="1">IF(AA445&lt;&gt;"",IF(MAX(AA$2:AA445)=AA445,1/(1+AC444)-1,(1+AA445)/(1+AA444)-1),"")</f>
        <v/>
      </c>
      <c r="AC445" s="96" t="str">
        <f t="array" aca="1" ref="AC445" ca="1">IF(AA445&lt;&gt;"",PRODUCT(AB$3:AB445+1)-1,"")</f>
        <v/>
      </c>
      <c r="AD445" s="98" t="str">
        <f ca="1">IF(AA445&lt;&gt;"",POWER((AA445-MAX(AA$2:AA445))/(1+MAX(AA$2:AA445))*100,2),"")</f>
        <v/>
      </c>
    </row>
    <row r="446" spans="20:30" x14ac:dyDescent="0.25">
      <c r="T446" t="str">
        <f t="array" aca="1" ref="T446" ca="1">IF(ROWS($2:446)&lt;=COUNT('Trade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ROWS(U$2:$U446))),"")</f>
        <v/>
      </c>
      <c r="U446" s="88" t="str">
        <f ca="1">IFERROR(INDEX('Trade Journal'!P:P,MATCH(T446,'Trade Journal'!A:A,0)),"")</f>
        <v/>
      </c>
      <c r="V446" s="88" t="str">
        <f ca="1">IFERROR(INDEX('Trade Journal'!Q:Q,MATCH(T446,'Trade Journal'!A:A,0)),"")</f>
        <v/>
      </c>
      <c r="W446" s="88" t="str">
        <f ca="1">IFERROR(INDEX('Trade Journal'!R:R,MATCH(T446,'Trade Journal'!A:A,0)),"")</f>
        <v/>
      </c>
      <c r="X446" s="88" t="str">
        <f t="shared" ca="1" si="7"/>
        <v/>
      </c>
      <c r="Y446" s="88" t="str">
        <f ca="1">IF(X446&lt;&gt;"",SUM(X$2:X446),"")</f>
        <v/>
      </c>
      <c r="Z446" s="96" t="str">
        <f ca="1">IFERROR(INDEX('Trade Journal'!O:O,MATCH(T446,'Trade Journal'!A:A,0)),"")</f>
        <v/>
      </c>
      <c r="AA446" s="96" t="str">
        <f t="array" aca="1" ref="AA446" ca="1">IF(Z446&lt;&gt;"",PRODUCT(Z$2:Z446+1)-1,"")</f>
        <v/>
      </c>
      <c r="AB446" s="96" t="str">
        <f ca="1">IF(AA446&lt;&gt;"",IF(MAX(AA$2:AA446)=AA446,1/(1+AC445)-1,(1+AA446)/(1+AA445)-1),"")</f>
        <v/>
      </c>
      <c r="AC446" s="96" t="str">
        <f t="array" aca="1" ref="AC446" ca="1">IF(AA446&lt;&gt;"",PRODUCT(AB$3:AB446+1)-1,"")</f>
        <v/>
      </c>
      <c r="AD446" s="98" t="str">
        <f ca="1">IF(AA446&lt;&gt;"",POWER((AA446-MAX(AA$2:AA446))/(1+MAX(AA$2:AA446))*100,2),"")</f>
        <v/>
      </c>
    </row>
    <row r="447" spans="20:30" x14ac:dyDescent="0.25">
      <c r="T447" t="str">
        <f t="array" aca="1" ref="T447" ca="1">IF(ROWS($2:447)&lt;=COUNT('Trade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ROWS(U$2:$U447))),"")</f>
        <v/>
      </c>
      <c r="U447" s="88" t="str">
        <f ca="1">IFERROR(INDEX('Trade Journal'!P:P,MATCH(T447,'Trade Journal'!A:A,0)),"")</f>
        <v/>
      </c>
      <c r="V447" s="88" t="str">
        <f ca="1">IFERROR(INDEX('Trade Journal'!Q:Q,MATCH(T447,'Trade Journal'!A:A,0)),"")</f>
        <v/>
      </c>
      <c r="W447" s="88" t="str">
        <f ca="1">IFERROR(INDEX('Trade Journal'!R:R,MATCH(T447,'Trade Journal'!A:A,0)),"")</f>
        <v/>
      </c>
      <c r="X447" s="88" t="str">
        <f t="shared" ca="1" si="7"/>
        <v/>
      </c>
      <c r="Y447" s="88" t="str">
        <f ca="1">IF(X447&lt;&gt;"",SUM(X$2:X447),"")</f>
        <v/>
      </c>
      <c r="Z447" s="96" t="str">
        <f ca="1">IFERROR(INDEX('Trade Journal'!O:O,MATCH(T447,'Trade Journal'!A:A,0)),"")</f>
        <v/>
      </c>
      <c r="AA447" s="96" t="str">
        <f t="array" aca="1" ref="AA447" ca="1">IF(Z447&lt;&gt;"",PRODUCT(Z$2:Z447+1)-1,"")</f>
        <v/>
      </c>
      <c r="AB447" s="96" t="str">
        <f ca="1">IF(AA447&lt;&gt;"",IF(MAX(AA$2:AA447)=AA447,1/(1+AC446)-1,(1+AA447)/(1+AA446)-1),"")</f>
        <v/>
      </c>
      <c r="AC447" s="96" t="str">
        <f t="array" aca="1" ref="AC447" ca="1">IF(AA447&lt;&gt;"",PRODUCT(AB$3:AB447+1)-1,"")</f>
        <v/>
      </c>
      <c r="AD447" s="98" t="str">
        <f ca="1">IF(AA447&lt;&gt;"",POWER((AA447-MAX(AA$2:AA447))/(1+MAX(AA$2:AA447))*100,2),"")</f>
        <v/>
      </c>
    </row>
    <row r="448" spans="20:30" x14ac:dyDescent="0.25">
      <c r="T448" t="str">
        <f t="array" aca="1" ref="T448" ca="1">IF(ROWS($2:448)&lt;=COUNT('Trade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ROWS(U$2:$U448))),"")</f>
        <v/>
      </c>
      <c r="U448" s="88" t="str">
        <f ca="1">IFERROR(INDEX('Trade Journal'!P:P,MATCH(T448,'Trade Journal'!A:A,0)),"")</f>
        <v/>
      </c>
      <c r="V448" s="88" t="str">
        <f ca="1">IFERROR(INDEX('Trade Journal'!Q:Q,MATCH(T448,'Trade Journal'!A:A,0)),"")</f>
        <v/>
      </c>
      <c r="W448" s="88" t="str">
        <f ca="1">IFERROR(INDEX('Trade Journal'!R:R,MATCH(T448,'Trade Journal'!A:A,0)),"")</f>
        <v/>
      </c>
      <c r="X448" s="88" t="str">
        <f t="shared" ca="1" si="7"/>
        <v/>
      </c>
      <c r="Y448" s="88" t="str">
        <f ca="1">IF(X448&lt;&gt;"",SUM(X$2:X448),"")</f>
        <v/>
      </c>
      <c r="Z448" s="96" t="str">
        <f ca="1">IFERROR(INDEX('Trade Journal'!O:O,MATCH(T448,'Trade Journal'!A:A,0)),"")</f>
        <v/>
      </c>
      <c r="AA448" s="96" t="str">
        <f t="array" aca="1" ref="AA448" ca="1">IF(Z448&lt;&gt;"",PRODUCT(Z$2:Z448+1)-1,"")</f>
        <v/>
      </c>
      <c r="AB448" s="96" t="str">
        <f ca="1">IF(AA448&lt;&gt;"",IF(MAX(AA$2:AA448)=AA448,1/(1+AC447)-1,(1+AA448)/(1+AA447)-1),"")</f>
        <v/>
      </c>
      <c r="AC448" s="96" t="str">
        <f t="array" aca="1" ref="AC448" ca="1">IF(AA448&lt;&gt;"",PRODUCT(AB$3:AB448+1)-1,"")</f>
        <v/>
      </c>
      <c r="AD448" s="98" t="str">
        <f ca="1">IF(AA448&lt;&gt;"",POWER((AA448-MAX(AA$2:AA448))/(1+MAX(AA$2:AA448))*100,2),"")</f>
        <v/>
      </c>
    </row>
    <row r="449" spans="20:30" x14ac:dyDescent="0.25">
      <c r="T449" t="str">
        <f t="array" aca="1" ref="T449" ca="1">IF(ROWS($2:449)&lt;=COUNT('Trade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ROWS(U$2:$U449))),"")</f>
        <v/>
      </c>
      <c r="U449" s="88" t="str">
        <f ca="1">IFERROR(INDEX('Trade Journal'!P:P,MATCH(T449,'Trade Journal'!A:A,0)),"")</f>
        <v/>
      </c>
      <c r="V449" s="88" t="str">
        <f ca="1">IFERROR(INDEX('Trade Journal'!Q:Q,MATCH(T449,'Trade Journal'!A:A,0)),"")</f>
        <v/>
      </c>
      <c r="W449" s="88" t="str">
        <f ca="1">IFERROR(INDEX('Trade Journal'!R:R,MATCH(T449,'Trade Journal'!A:A,0)),"")</f>
        <v/>
      </c>
      <c r="X449" s="88" t="str">
        <f t="shared" ca="1" si="7"/>
        <v/>
      </c>
      <c r="Y449" s="88" t="str">
        <f ca="1">IF(X449&lt;&gt;"",SUM(X$2:X449),"")</f>
        <v/>
      </c>
      <c r="Z449" s="96" t="str">
        <f ca="1">IFERROR(INDEX('Trade Journal'!O:O,MATCH(T449,'Trade Journal'!A:A,0)),"")</f>
        <v/>
      </c>
      <c r="AA449" s="96" t="str">
        <f t="array" aca="1" ref="AA449" ca="1">IF(Z449&lt;&gt;"",PRODUCT(Z$2:Z449+1)-1,"")</f>
        <v/>
      </c>
      <c r="AB449" s="96" t="str">
        <f ca="1">IF(AA449&lt;&gt;"",IF(MAX(AA$2:AA449)=AA449,1/(1+AC448)-1,(1+AA449)/(1+AA448)-1),"")</f>
        <v/>
      </c>
      <c r="AC449" s="96" t="str">
        <f t="array" aca="1" ref="AC449" ca="1">IF(AA449&lt;&gt;"",PRODUCT(AB$3:AB449+1)-1,"")</f>
        <v/>
      </c>
      <c r="AD449" s="98" t="str">
        <f ca="1">IF(AA449&lt;&gt;"",POWER((AA449-MAX(AA$2:AA449))/(1+MAX(AA$2:AA449))*100,2),"")</f>
        <v/>
      </c>
    </row>
    <row r="450" spans="20:30" x14ac:dyDescent="0.25">
      <c r="T450" t="str">
        <f t="array" aca="1" ref="T450" ca="1">IF(ROWS($2:450)&lt;=COUNT('Trade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ROWS(U$2:$U450))),"")</f>
        <v/>
      </c>
      <c r="U450" s="88" t="str">
        <f ca="1">IFERROR(INDEX('Trade Journal'!P:P,MATCH(T450,'Trade Journal'!A:A,0)),"")</f>
        <v/>
      </c>
      <c r="V450" s="88" t="str">
        <f ca="1">IFERROR(INDEX('Trade Journal'!Q:Q,MATCH(T450,'Trade Journal'!A:A,0)),"")</f>
        <v/>
      </c>
      <c r="W450" s="88" t="str">
        <f ca="1">IFERROR(INDEX('Trade Journal'!R:R,MATCH(T450,'Trade Journal'!A:A,0)),"")</f>
        <v/>
      </c>
      <c r="X450" s="88" t="str">
        <f t="shared" ca="1" si="7"/>
        <v/>
      </c>
      <c r="Y450" s="88" t="str">
        <f ca="1">IF(X450&lt;&gt;"",SUM(X$2:X450),"")</f>
        <v/>
      </c>
      <c r="Z450" s="96" t="str">
        <f ca="1">IFERROR(INDEX('Trade Journal'!O:O,MATCH(T450,'Trade Journal'!A:A,0)),"")</f>
        <v/>
      </c>
      <c r="AA450" s="96" t="str">
        <f t="array" aca="1" ref="AA450" ca="1">IF(Z450&lt;&gt;"",PRODUCT(Z$2:Z450+1)-1,"")</f>
        <v/>
      </c>
      <c r="AB450" s="96" t="str">
        <f ca="1">IF(AA450&lt;&gt;"",IF(MAX(AA$2:AA450)=AA450,1/(1+AC449)-1,(1+AA450)/(1+AA449)-1),"")</f>
        <v/>
      </c>
      <c r="AC450" s="96" t="str">
        <f t="array" aca="1" ref="AC450" ca="1">IF(AA450&lt;&gt;"",PRODUCT(AB$3:AB450+1)-1,"")</f>
        <v/>
      </c>
      <c r="AD450" s="98" t="str">
        <f ca="1">IF(AA450&lt;&gt;"",POWER((AA450-MAX(AA$2:AA450))/(1+MAX(AA$2:AA450))*100,2),"")</f>
        <v/>
      </c>
    </row>
    <row r="451" spans="20:30" x14ac:dyDescent="0.25">
      <c r="T451" t="str">
        <f t="array" aca="1" ref="T451" ca="1">IF(ROWS($2:451)&lt;=COUNT('Trade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ROWS(U$2:$U451))),"")</f>
        <v/>
      </c>
      <c r="U451" s="88" t="str">
        <f ca="1">IFERROR(INDEX('Trade Journal'!P:P,MATCH(T451,'Trade Journal'!A:A,0)),"")</f>
        <v/>
      </c>
      <c r="V451" s="88" t="str">
        <f ca="1">IFERROR(INDEX('Trade Journal'!Q:Q,MATCH(T451,'Trade Journal'!A:A,0)),"")</f>
        <v/>
      </c>
      <c r="W451" s="88" t="str">
        <f ca="1">IFERROR(INDEX('Trade Journal'!R:R,MATCH(T451,'Trade Journal'!A:A,0)),"")</f>
        <v/>
      </c>
      <c r="X451" s="88" t="str">
        <f t="shared" ca="1" si="7"/>
        <v/>
      </c>
      <c r="Y451" s="88" t="str">
        <f ca="1">IF(X451&lt;&gt;"",SUM(X$2:X451),"")</f>
        <v/>
      </c>
      <c r="Z451" s="96" t="str">
        <f ca="1">IFERROR(INDEX('Trade Journal'!O:O,MATCH(T451,'Trade Journal'!A:A,0)),"")</f>
        <v/>
      </c>
      <c r="AA451" s="96" t="str">
        <f t="array" aca="1" ref="AA451" ca="1">IF(Z451&lt;&gt;"",PRODUCT(Z$2:Z451+1)-1,"")</f>
        <v/>
      </c>
      <c r="AB451" s="96" t="str">
        <f ca="1">IF(AA451&lt;&gt;"",IF(MAX(AA$2:AA451)=AA451,1/(1+AC450)-1,(1+AA451)/(1+AA450)-1),"")</f>
        <v/>
      </c>
      <c r="AC451" s="96" t="str">
        <f t="array" aca="1" ref="AC451" ca="1">IF(AA451&lt;&gt;"",PRODUCT(AB$3:AB451+1)-1,"")</f>
        <v/>
      </c>
      <c r="AD451" s="98" t="str">
        <f ca="1">IF(AA451&lt;&gt;"",POWER((AA451-MAX(AA$2:AA451))/(1+MAX(AA$2:AA451))*100,2),"")</f>
        <v/>
      </c>
    </row>
    <row r="452" spans="20:30" x14ac:dyDescent="0.25">
      <c r="T452" t="str">
        <f t="array" aca="1" ref="T452" ca="1">IF(ROWS($2:452)&lt;=COUNT('Trade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ROWS(U$2:$U452))),"")</f>
        <v/>
      </c>
      <c r="U452" s="88" t="str">
        <f ca="1">IFERROR(INDEX('Trade Journal'!P:P,MATCH(T452,'Trade Journal'!A:A,0)),"")</f>
        <v/>
      </c>
      <c r="V452" s="88" t="str">
        <f ca="1">IFERROR(INDEX('Trade Journal'!Q:Q,MATCH(T452,'Trade Journal'!A:A,0)),"")</f>
        <v/>
      </c>
      <c r="W452" s="88" t="str">
        <f ca="1">IFERROR(INDEX('Trade Journal'!R:R,MATCH(T452,'Trade Journal'!A:A,0)),"")</f>
        <v/>
      </c>
      <c r="X452" s="88" t="str">
        <f t="shared" ca="1" si="7"/>
        <v/>
      </c>
      <c r="Y452" s="88" t="str">
        <f ca="1">IF(X452&lt;&gt;"",SUM(X$2:X452),"")</f>
        <v/>
      </c>
      <c r="Z452" s="96" t="str">
        <f ca="1">IFERROR(INDEX('Trade Journal'!O:O,MATCH(T452,'Trade Journal'!A:A,0)),"")</f>
        <v/>
      </c>
      <c r="AA452" s="96" t="str">
        <f t="array" aca="1" ref="AA452" ca="1">IF(Z452&lt;&gt;"",PRODUCT(Z$2:Z452+1)-1,"")</f>
        <v/>
      </c>
      <c r="AB452" s="96" t="str">
        <f ca="1">IF(AA452&lt;&gt;"",IF(MAX(AA$2:AA452)=AA452,1/(1+AC451)-1,(1+AA452)/(1+AA451)-1),"")</f>
        <v/>
      </c>
      <c r="AC452" s="96" t="str">
        <f t="array" aca="1" ref="AC452" ca="1">IF(AA452&lt;&gt;"",PRODUCT(AB$3:AB452+1)-1,"")</f>
        <v/>
      </c>
      <c r="AD452" s="98" t="str">
        <f ca="1">IF(AA452&lt;&gt;"",POWER((AA452-MAX(AA$2:AA452))/(1+MAX(AA$2:AA452))*100,2),"")</f>
        <v/>
      </c>
    </row>
    <row r="453" spans="20:30" x14ac:dyDescent="0.25">
      <c r="T453" t="str">
        <f t="array" aca="1" ref="T453" ca="1">IF(ROWS($2:453)&lt;=COUNT('Trade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ROWS(U$2:$U453))),"")</f>
        <v/>
      </c>
      <c r="U453" s="88" t="str">
        <f ca="1">IFERROR(INDEX('Trade Journal'!P:P,MATCH(T453,'Trade Journal'!A:A,0)),"")</f>
        <v/>
      </c>
      <c r="V453" s="88" t="str">
        <f ca="1">IFERROR(INDEX('Trade Journal'!Q:Q,MATCH(T453,'Trade Journal'!A:A,0)),"")</f>
        <v/>
      </c>
      <c r="W453" s="88" t="str">
        <f ca="1">IFERROR(INDEX('Trade Journal'!R:R,MATCH(T453,'Trade Journal'!A:A,0)),"")</f>
        <v/>
      </c>
      <c r="X453" s="88" t="str">
        <f t="shared" ca="1" si="7"/>
        <v/>
      </c>
      <c r="Y453" s="88" t="str">
        <f ca="1">IF(X453&lt;&gt;"",SUM(X$2:X453),"")</f>
        <v/>
      </c>
      <c r="Z453" s="96" t="str">
        <f ca="1">IFERROR(INDEX('Trade Journal'!O:O,MATCH(T453,'Trade Journal'!A:A,0)),"")</f>
        <v/>
      </c>
      <c r="AA453" s="96" t="str">
        <f t="array" aca="1" ref="AA453" ca="1">IF(Z453&lt;&gt;"",PRODUCT(Z$2:Z453+1)-1,"")</f>
        <v/>
      </c>
      <c r="AB453" s="96" t="str">
        <f ca="1">IF(AA453&lt;&gt;"",IF(MAX(AA$2:AA453)=AA453,1/(1+AC452)-1,(1+AA453)/(1+AA452)-1),"")</f>
        <v/>
      </c>
      <c r="AC453" s="96" t="str">
        <f t="array" aca="1" ref="AC453" ca="1">IF(AA453&lt;&gt;"",PRODUCT(AB$3:AB453+1)-1,"")</f>
        <v/>
      </c>
      <c r="AD453" s="98" t="str">
        <f ca="1">IF(AA453&lt;&gt;"",POWER((AA453-MAX(AA$2:AA453))/(1+MAX(AA$2:AA453))*100,2),"")</f>
        <v/>
      </c>
    </row>
    <row r="454" spans="20:30" x14ac:dyDescent="0.25">
      <c r="T454" t="str">
        <f t="array" aca="1" ref="T454" ca="1">IF(ROWS($2:454)&lt;=COUNT('Trade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ROWS(U$2:$U454))),"")</f>
        <v/>
      </c>
      <c r="U454" s="88" t="str">
        <f ca="1">IFERROR(INDEX('Trade Journal'!P:P,MATCH(T454,'Trade Journal'!A:A,0)),"")</f>
        <v/>
      </c>
      <c r="V454" s="88" t="str">
        <f ca="1">IFERROR(INDEX('Trade Journal'!Q:Q,MATCH(T454,'Trade Journal'!A:A,0)),"")</f>
        <v/>
      </c>
      <c r="W454" s="88" t="str">
        <f ca="1">IFERROR(INDEX('Trade Journal'!R:R,MATCH(T454,'Trade Journal'!A:A,0)),"")</f>
        <v/>
      </c>
      <c r="X454" s="88" t="str">
        <f t="shared" ca="1" si="7"/>
        <v/>
      </c>
      <c r="Y454" s="88" t="str">
        <f ca="1">IF(X454&lt;&gt;"",SUM(X$2:X454),"")</f>
        <v/>
      </c>
      <c r="Z454" s="96" t="str">
        <f ca="1">IFERROR(INDEX('Trade Journal'!O:O,MATCH(T454,'Trade Journal'!A:A,0)),"")</f>
        <v/>
      </c>
      <c r="AA454" s="96" t="str">
        <f t="array" aca="1" ref="AA454" ca="1">IF(Z454&lt;&gt;"",PRODUCT(Z$2:Z454+1)-1,"")</f>
        <v/>
      </c>
      <c r="AB454" s="96" t="str">
        <f ca="1">IF(AA454&lt;&gt;"",IF(MAX(AA$2:AA454)=AA454,1/(1+AC453)-1,(1+AA454)/(1+AA453)-1),"")</f>
        <v/>
      </c>
      <c r="AC454" s="96" t="str">
        <f t="array" aca="1" ref="AC454" ca="1">IF(AA454&lt;&gt;"",PRODUCT(AB$3:AB454+1)-1,"")</f>
        <v/>
      </c>
      <c r="AD454" s="98" t="str">
        <f ca="1">IF(AA454&lt;&gt;"",POWER((AA454-MAX(AA$2:AA454))/(1+MAX(AA$2:AA454))*100,2),"")</f>
        <v/>
      </c>
    </row>
    <row r="455" spans="20:30" x14ac:dyDescent="0.25">
      <c r="T455" t="str">
        <f t="array" aca="1" ref="T455" ca="1">IF(ROWS($2:455)&lt;=COUNT('Trade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ROWS(U$2:$U455))),"")</f>
        <v/>
      </c>
      <c r="U455" s="88" t="str">
        <f ca="1">IFERROR(INDEX('Trade Journal'!P:P,MATCH(T455,'Trade Journal'!A:A,0)),"")</f>
        <v/>
      </c>
      <c r="V455" s="88" t="str">
        <f ca="1">IFERROR(INDEX('Trade Journal'!Q:Q,MATCH(T455,'Trade Journal'!A:A,0)),"")</f>
        <v/>
      </c>
      <c r="W455" s="88" t="str">
        <f ca="1">IFERROR(INDEX('Trade Journal'!R:R,MATCH(T455,'Trade Journal'!A:A,0)),"")</f>
        <v/>
      </c>
      <c r="X455" s="88" t="str">
        <f t="shared" ca="1" si="7"/>
        <v/>
      </c>
      <c r="Y455" s="88" t="str">
        <f ca="1">IF(X455&lt;&gt;"",SUM(X$2:X455),"")</f>
        <v/>
      </c>
      <c r="Z455" s="96" t="str">
        <f ca="1">IFERROR(INDEX('Trade Journal'!O:O,MATCH(T455,'Trade Journal'!A:A,0)),"")</f>
        <v/>
      </c>
      <c r="AA455" s="96" t="str">
        <f t="array" aca="1" ref="AA455" ca="1">IF(Z455&lt;&gt;"",PRODUCT(Z$2:Z455+1)-1,"")</f>
        <v/>
      </c>
      <c r="AB455" s="96" t="str">
        <f ca="1">IF(AA455&lt;&gt;"",IF(MAX(AA$2:AA455)=AA455,1/(1+AC454)-1,(1+AA455)/(1+AA454)-1),"")</f>
        <v/>
      </c>
      <c r="AC455" s="96" t="str">
        <f t="array" aca="1" ref="AC455" ca="1">IF(AA455&lt;&gt;"",PRODUCT(AB$3:AB455+1)-1,"")</f>
        <v/>
      </c>
      <c r="AD455" s="98" t="str">
        <f ca="1">IF(AA455&lt;&gt;"",POWER((AA455-MAX(AA$2:AA455))/(1+MAX(AA$2:AA455))*100,2),"")</f>
        <v/>
      </c>
    </row>
    <row r="456" spans="20:30" x14ac:dyDescent="0.25">
      <c r="T456" t="str">
        <f t="array" aca="1" ref="T456" ca="1">IF(ROWS($2:456)&lt;=COUNT('Trade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ROWS(U$2:$U456))),"")</f>
        <v/>
      </c>
      <c r="U456" s="88" t="str">
        <f ca="1">IFERROR(INDEX('Trade Journal'!P:P,MATCH(T456,'Trade Journal'!A:A,0)),"")</f>
        <v/>
      </c>
      <c r="V456" s="88" t="str">
        <f ca="1">IFERROR(INDEX('Trade Journal'!Q:Q,MATCH(T456,'Trade Journal'!A:A,0)),"")</f>
        <v/>
      </c>
      <c r="W456" s="88" t="str">
        <f ca="1">IFERROR(INDEX('Trade Journal'!R:R,MATCH(T456,'Trade Journal'!A:A,0)),"")</f>
        <v/>
      </c>
      <c r="X456" s="88" t="str">
        <f t="shared" ca="1" si="7"/>
        <v/>
      </c>
      <c r="Y456" s="88" t="str">
        <f ca="1">IF(X456&lt;&gt;"",SUM(X$2:X456),"")</f>
        <v/>
      </c>
      <c r="Z456" s="96" t="str">
        <f ca="1">IFERROR(INDEX('Trade Journal'!O:O,MATCH(T456,'Trade Journal'!A:A,0)),"")</f>
        <v/>
      </c>
      <c r="AA456" s="96" t="str">
        <f t="array" aca="1" ref="AA456" ca="1">IF(Z456&lt;&gt;"",PRODUCT(Z$2:Z456+1)-1,"")</f>
        <v/>
      </c>
      <c r="AB456" s="96" t="str">
        <f ca="1">IF(AA456&lt;&gt;"",IF(MAX(AA$2:AA456)=AA456,1/(1+AC455)-1,(1+AA456)/(1+AA455)-1),"")</f>
        <v/>
      </c>
      <c r="AC456" s="96" t="str">
        <f t="array" aca="1" ref="AC456" ca="1">IF(AA456&lt;&gt;"",PRODUCT(AB$3:AB456+1)-1,"")</f>
        <v/>
      </c>
      <c r="AD456" s="98" t="str">
        <f ca="1">IF(AA456&lt;&gt;"",POWER((AA456-MAX(AA$2:AA456))/(1+MAX(AA$2:AA456))*100,2),"")</f>
        <v/>
      </c>
    </row>
    <row r="457" spans="20:30" x14ac:dyDescent="0.25">
      <c r="T457" t="str">
        <f t="array" aca="1" ref="T457" ca="1">IF(ROWS($2:457)&lt;=COUNT('Trade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ROWS(U$2:$U457))),"")</f>
        <v/>
      </c>
      <c r="U457" s="88" t="str">
        <f ca="1">IFERROR(INDEX('Trade Journal'!P:P,MATCH(T457,'Trade Journal'!A:A,0)),"")</f>
        <v/>
      </c>
      <c r="V457" s="88" t="str">
        <f ca="1">IFERROR(INDEX('Trade Journal'!Q:Q,MATCH(T457,'Trade Journal'!A:A,0)),"")</f>
        <v/>
      </c>
      <c r="W457" s="88" t="str">
        <f ca="1">IFERROR(INDEX('Trade Journal'!R:R,MATCH(T457,'Trade Journal'!A:A,0)),"")</f>
        <v/>
      </c>
      <c r="X457" s="88" t="str">
        <f t="shared" ca="1" si="7"/>
        <v/>
      </c>
      <c r="Y457" s="88" t="str">
        <f ca="1">IF(X457&lt;&gt;"",SUM(X$2:X457),"")</f>
        <v/>
      </c>
      <c r="Z457" s="96" t="str">
        <f ca="1">IFERROR(INDEX('Trade Journal'!O:O,MATCH(T457,'Trade Journal'!A:A,0)),"")</f>
        <v/>
      </c>
      <c r="AA457" s="96" t="str">
        <f t="array" aca="1" ref="AA457" ca="1">IF(Z457&lt;&gt;"",PRODUCT(Z$2:Z457+1)-1,"")</f>
        <v/>
      </c>
      <c r="AB457" s="96" t="str">
        <f ca="1">IF(AA457&lt;&gt;"",IF(MAX(AA$2:AA457)=AA457,1/(1+AC456)-1,(1+AA457)/(1+AA456)-1),"")</f>
        <v/>
      </c>
      <c r="AC457" s="96" t="str">
        <f t="array" aca="1" ref="AC457" ca="1">IF(AA457&lt;&gt;"",PRODUCT(AB$3:AB457+1)-1,"")</f>
        <v/>
      </c>
      <c r="AD457" s="98" t="str">
        <f ca="1">IF(AA457&lt;&gt;"",POWER((AA457-MAX(AA$2:AA457))/(1+MAX(AA$2:AA457))*100,2),"")</f>
        <v/>
      </c>
    </row>
    <row r="458" spans="20:30" x14ac:dyDescent="0.25">
      <c r="T458" t="str">
        <f t="array" aca="1" ref="T458" ca="1">IF(ROWS($2:458)&lt;=COUNT('Trade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ROWS(U$2:$U458))),"")</f>
        <v/>
      </c>
      <c r="U458" s="88" t="str">
        <f ca="1">IFERROR(INDEX('Trade Journal'!P:P,MATCH(T458,'Trade Journal'!A:A,0)),"")</f>
        <v/>
      </c>
      <c r="V458" s="88" t="str">
        <f ca="1">IFERROR(INDEX('Trade Journal'!Q:Q,MATCH(T458,'Trade Journal'!A:A,0)),"")</f>
        <v/>
      </c>
      <c r="W458" s="88" t="str">
        <f ca="1">IFERROR(INDEX('Trade Journal'!R:R,MATCH(T458,'Trade Journal'!A:A,0)),"")</f>
        <v/>
      </c>
      <c r="X458" s="88" t="str">
        <f t="shared" ca="1" si="7"/>
        <v/>
      </c>
      <c r="Y458" s="88" t="str">
        <f ca="1">IF(X458&lt;&gt;"",SUM(X$2:X458),"")</f>
        <v/>
      </c>
      <c r="Z458" s="96" t="str">
        <f ca="1">IFERROR(INDEX('Trade Journal'!O:O,MATCH(T458,'Trade Journal'!A:A,0)),"")</f>
        <v/>
      </c>
      <c r="AA458" s="96" t="str">
        <f t="array" aca="1" ref="AA458" ca="1">IF(Z458&lt;&gt;"",PRODUCT(Z$2:Z458+1)-1,"")</f>
        <v/>
      </c>
      <c r="AB458" s="96" t="str">
        <f ca="1">IF(AA458&lt;&gt;"",IF(MAX(AA$2:AA458)=AA458,1/(1+AC457)-1,(1+AA458)/(1+AA457)-1),"")</f>
        <v/>
      </c>
      <c r="AC458" s="96" t="str">
        <f t="array" aca="1" ref="AC458" ca="1">IF(AA458&lt;&gt;"",PRODUCT(AB$3:AB458+1)-1,"")</f>
        <v/>
      </c>
      <c r="AD458" s="98" t="str">
        <f ca="1">IF(AA458&lt;&gt;"",POWER((AA458-MAX(AA$2:AA458))/(1+MAX(AA$2:AA458))*100,2),"")</f>
        <v/>
      </c>
    </row>
    <row r="459" spans="20:30" x14ac:dyDescent="0.25">
      <c r="T459" t="str">
        <f t="array" aca="1" ref="T459" ca="1">IF(ROWS($2:459)&lt;=COUNT('Trade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ROWS(U$2:$U459))),"")</f>
        <v/>
      </c>
      <c r="U459" s="88" t="str">
        <f ca="1">IFERROR(INDEX('Trade Journal'!P:P,MATCH(T459,'Trade Journal'!A:A,0)),"")</f>
        <v/>
      </c>
      <c r="V459" s="88" t="str">
        <f ca="1">IFERROR(INDEX('Trade Journal'!Q:Q,MATCH(T459,'Trade Journal'!A:A,0)),"")</f>
        <v/>
      </c>
      <c r="W459" s="88" t="str">
        <f ca="1">IFERROR(INDEX('Trade Journal'!R:R,MATCH(T459,'Trade Journal'!A:A,0)),"")</f>
        <v/>
      </c>
      <c r="X459" s="88" t="str">
        <f t="shared" ca="1" si="7"/>
        <v/>
      </c>
      <c r="Y459" s="88" t="str">
        <f ca="1">IF(X459&lt;&gt;"",SUM(X$2:X459),"")</f>
        <v/>
      </c>
      <c r="Z459" s="96" t="str">
        <f ca="1">IFERROR(INDEX('Trade Journal'!O:O,MATCH(T459,'Trade Journal'!A:A,0)),"")</f>
        <v/>
      </c>
      <c r="AA459" s="96" t="str">
        <f t="array" aca="1" ref="AA459" ca="1">IF(Z459&lt;&gt;"",PRODUCT(Z$2:Z459+1)-1,"")</f>
        <v/>
      </c>
      <c r="AB459" s="96" t="str">
        <f ca="1">IF(AA459&lt;&gt;"",IF(MAX(AA$2:AA459)=AA459,1/(1+AC458)-1,(1+AA459)/(1+AA458)-1),"")</f>
        <v/>
      </c>
      <c r="AC459" s="96" t="str">
        <f t="array" aca="1" ref="AC459" ca="1">IF(AA459&lt;&gt;"",PRODUCT(AB$3:AB459+1)-1,"")</f>
        <v/>
      </c>
      <c r="AD459" s="98" t="str">
        <f ca="1">IF(AA459&lt;&gt;"",POWER((AA459-MAX(AA$2:AA459))/(1+MAX(AA$2:AA459))*100,2),"")</f>
        <v/>
      </c>
    </row>
    <row r="460" spans="20:30" x14ac:dyDescent="0.25">
      <c r="T460" t="str">
        <f t="array" aca="1" ref="T460" ca="1">IF(ROWS($2:460)&lt;=COUNT('Trade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ROWS(U$2:$U460))),"")</f>
        <v/>
      </c>
      <c r="U460" s="88" t="str">
        <f ca="1">IFERROR(INDEX('Trade Journal'!P:P,MATCH(T460,'Trade Journal'!A:A,0)),"")</f>
        <v/>
      </c>
      <c r="V460" s="88" t="str">
        <f ca="1">IFERROR(INDEX('Trade Journal'!Q:Q,MATCH(T460,'Trade Journal'!A:A,0)),"")</f>
        <v/>
      </c>
      <c r="W460" s="88" t="str">
        <f ca="1">IFERROR(INDEX('Trade Journal'!R:R,MATCH(T460,'Trade Journal'!A:A,0)),"")</f>
        <v/>
      </c>
      <c r="X460" s="88" t="str">
        <f t="shared" ca="1" si="7"/>
        <v/>
      </c>
      <c r="Y460" s="88" t="str">
        <f ca="1">IF(X460&lt;&gt;"",SUM(X$2:X460),"")</f>
        <v/>
      </c>
      <c r="Z460" s="96" t="str">
        <f ca="1">IFERROR(INDEX('Trade Journal'!O:O,MATCH(T460,'Trade Journal'!A:A,0)),"")</f>
        <v/>
      </c>
      <c r="AA460" s="96" t="str">
        <f t="array" aca="1" ref="AA460" ca="1">IF(Z460&lt;&gt;"",PRODUCT(Z$2:Z460+1)-1,"")</f>
        <v/>
      </c>
      <c r="AB460" s="96" t="str">
        <f ca="1">IF(AA460&lt;&gt;"",IF(MAX(AA$2:AA460)=AA460,1/(1+AC459)-1,(1+AA460)/(1+AA459)-1),"")</f>
        <v/>
      </c>
      <c r="AC460" s="96" t="str">
        <f t="array" aca="1" ref="AC460" ca="1">IF(AA460&lt;&gt;"",PRODUCT(AB$3:AB460+1)-1,"")</f>
        <v/>
      </c>
      <c r="AD460" s="98" t="str">
        <f ca="1">IF(AA460&lt;&gt;"",POWER((AA460-MAX(AA$2:AA460))/(1+MAX(AA$2:AA460))*100,2),"")</f>
        <v/>
      </c>
    </row>
    <row r="461" spans="20:30" x14ac:dyDescent="0.25">
      <c r="T461" t="str">
        <f t="array" aca="1" ref="T461" ca="1">IF(ROWS($2:461)&lt;=COUNT('Trade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ROWS(U$2:$U461))),"")</f>
        <v/>
      </c>
      <c r="U461" s="88" t="str">
        <f ca="1">IFERROR(INDEX('Trade Journal'!P:P,MATCH(T461,'Trade Journal'!A:A,0)),"")</f>
        <v/>
      </c>
      <c r="V461" s="88" t="str">
        <f ca="1">IFERROR(INDEX('Trade Journal'!Q:Q,MATCH(T461,'Trade Journal'!A:A,0)),"")</f>
        <v/>
      </c>
      <c r="W461" s="88" t="str">
        <f ca="1">IFERROR(INDEX('Trade Journal'!R:R,MATCH(T461,'Trade Journal'!A:A,0)),"")</f>
        <v/>
      </c>
      <c r="X461" s="88" t="str">
        <f t="shared" ca="1" si="7"/>
        <v/>
      </c>
      <c r="Y461" s="88" t="str">
        <f ca="1">IF(X461&lt;&gt;"",SUM(X$2:X461),"")</f>
        <v/>
      </c>
      <c r="Z461" s="96" t="str">
        <f ca="1">IFERROR(INDEX('Trade Journal'!O:O,MATCH(T461,'Trade Journal'!A:A,0)),"")</f>
        <v/>
      </c>
      <c r="AA461" s="96" t="str">
        <f t="array" aca="1" ref="AA461" ca="1">IF(Z461&lt;&gt;"",PRODUCT(Z$2:Z461+1)-1,"")</f>
        <v/>
      </c>
      <c r="AB461" s="96" t="str">
        <f ca="1">IF(AA461&lt;&gt;"",IF(MAX(AA$2:AA461)=AA461,1/(1+AC460)-1,(1+AA461)/(1+AA460)-1),"")</f>
        <v/>
      </c>
      <c r="AC461" s="96" t="str">
        <f t="array" aca="1" ref="AC461" ca="1">IF(AA461&lt;&gt;"",PRODUCT(AB$3:AB461+1)-1,"")</f>
        <v/>
      </c>
      <c r="AD461" s="98" t="str">
        <f ca="1">IF(AA461&lt;&gt;"",POWER((AA461-MAX(AA$2:AA461))/(1+MAX(AA$2:AA461))*100,2),"")</f>
        <v/>
      </c>
    </row>
    <row r="462" spans="20:30" x14ac:dyDescent="0.25">
      <c r="T462" t="str">
        <f t="array" aca="1" ref="T462" ca="1">IF(ROWS($2:462)&lt;=COUNT('Trade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ROWS(U$2:$U462))),"")</f>
        <v/>
      </c>
      <c r="U462" s="88" t="str">
        <f ca="1">IFERROR(INDEX('Trade Journal'!P:P,MATCH(T462,'Trade Journal'!A:A,0)),"")</f>
        <v/>
      </c>
      <c r="V462" s="88" t="str">
        <f ca="1">IFERROR(INDEX('Trade Journal'!Q:Q,MATCH(T462,'Trade Journal'!A:A,0)),"")</f>
        <v/>
      </c>
      <c r="W462" s="88" t="str">
        <f ca="1">IFERROR(INDEX('Trade Journal'!R:R,MATCH(T462,'Trade Journal'!A:A,0)),"")</f>
        <v/>
      </c>
      <c r="X462" s="88" t="str">
        <f t="shared" ca="1" si="7"/>
        <v/>
      </c>
      <c r="Y462" s="88" t="str">
        <f ca="1">IF(X462&lt;&gt;"",SUM(X$2:X462),"")</f>
        <v/>
      </c>
      <c r="Z462" s="96" t="str">
        <f ca="1">IFERROR(INDEX('Trade Journal'!O:O,MATCH(T462,'Trade Journal'!A:A,0)),"")</f>
        <v/>
      </c>
      <c r="AA462" s="96" t="str">
        <f t="array" aca="1" ref="AA462" ca="1">IF(Z462&lt;&gt;"",PRODUCT(Z$2:Z462+1)-1,"")</f>
        <v/>
      </c>
      <c r="AB462" s="96" t="str">
        <f ca="1">IF(AA462&lt;&gt;"",IF(MAX(AA$2:AA462)=AA462,1/(1+AC461)-1,(1+AA462)/(1+AA461)-1),"")</f>
        <v/>
      </c>
      <c r="AC462" s="96" t="str">
        <f t="array" aca="1" ref="AC462" ca="1">IF(AA462&lt;&gt;"",PRODUCT(AB$3:AB462+1)-1,"")</f>
        <v/>
      </c>
      <c r="AD462" s="98" t="str">
        <f ca="1">IF(AA462&lt;&gt;"",POWER((AA462-MAX(AA$2:AA462))/(1+MAX(AA$2:AA462))*100,2),"")</f>
        <v/>
      </c>
    </row>
    <row r="463" spans="20:30" x14ac:dyDescent="0.25">
      <c r="T463" t="str">
        <f t="array" aca="1" ref="T463" ca="1">IF(ROWS($2:463)&lt;=COUNT('Trade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ROWS(U$2:$U463))),"")</f>
        <v/>
      </c>
      <c r="U463" s="88" t="str">
        <f ca="1">IFERROR(INDEX('Trade Journal'!P:P,MATCH(T463,'Trade Journal'!A:A,0)),"")</f>
        <v/>
      </c>
      <c r="V463" s="88" t="str">
        <f ca="1">IFERROR(INDEX('Trade Journal'!Q:Q,MATCH(T463,'Trade Journal'!A:A,0)),"")</f>
        <v/>
      </c>
      <c r="W463" s="88" t="str">
        <f ca="1">IFERROR(INDEX('Trade Journal'!R:R,MATCH(T463,'Trade Journal'!A:A,0)),"")</f>
        <v/>
      </c>
      <c r="X463" s="88" t="str">
        <f t="shared" ca="1" si="7"/>
        <v/>
      </c>
      <c r="Y463" s="88" t="str">
        <f ca="1">IF(X463&lt;&gt;"",SUM(X$2:X463),"")</f>
        <v/>
      </c>
      <c r="Z463" s="96" t="str">
        <f ca="1">IFERROR(INDEX('Trade Journal'!O:O,MATCH(T463,'Trade Journal'!A:A,0)),"")</f>
        <v/>
      </c>
      <c r="AA463" s="96" t="str">
        <f t="array" aca="1" ref="AA463" ca="1">IF(Z463&lt;&gt;"",PRODUCT(Z$2:Z463+1)-1,"")</f>
        <v/>
      </c>
      <c r="AB463" s="96" t="str">
        <f ca="1">IF(AA463&lt;&gt;"",IF(MAX(AA$2:AA463)=AA463,1/(1+AC462)-1,(1+AA463)/(1+AA462)-1),"")</f>
        <v/>
      </c>
      <c r="AC463" s="96" t="str">
        <f t="array" aca="1" ref="AC463" ca="1">IF(AA463&lt;&gt;"",PRODUCT(AB$3:AB463+1)-1,"")</f>
        <v/>
      </c>
      <c r="AD463" s="98" t="str">
        <f ca="1">IF(AA463&lt;&gt;"",POWER((AA463-MAX(AA$2:AA463))/(1+MAX(AA$2:AA463))*100,2),"")</f>
        <v/>
      </c>
    </row>
    <row r="464" spans="20:30" x14ac:dyDescent="0.25">
      <c r="T464" t="str">
        <f t="array" aca="1" ref="T464" ca="1">IF(ROWS($2:464)&lt;=COUNT('Trade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ROWS(U$2:$U464))),"")</f>
        <v/>
      </c>
      <c r="U464" s="88" t="str">
        <f ca="1">IFERROR(INDEX('Trade Journal'!P:P,MATCH(T464,'Trade Journal'!A:A,0)),"")</f>
        <v/>
      </c>
      <c r="V464" s="88" t="str">
        <f ca="1">IFERROR(INDEX('Trade Journal'!Q:Q,MATCH(T464,'Trade Journal'!A:A,0)),"")</f>
        <v/>
      </c>
      <c r="W464" s="88" t="str">
        <f ca="1">IFERROR(INDEX('Trade Journal'!R:R,MATCH(T464,'Trade Journal'!A:A,0)),"")</f>
        <v/>
      </c>
      <c r="X464" s="88" t="str">
        <f t="shared" ref="X464:X527" ca="1" si="8">IF(OR(U464&lt;&gt;"",V464&lt;&gt;"",W464&lt;&gt;""),SUM(U464:W464),"")</f>
        <v/>
      </c>
      <c r="Y464" s="88" t="str">
        <f ca="1">IF(X464&lt;&gt;"",SUM(X$2:X464),"")</f>
        <v/>
      </c>
      <c r="Z464" s="96" t="str">
        <f ca="1">IFERROR(INDEX('Trade Journal'!O:O,MATCH(T464,'Trade Journal'!A:A,0)),"")</f>
        <v/>
      </c>
      <c r="AA464" s="96" t="str">
        <f t="array" aca="1" ref="AA464" ca="1">IF(Z464&lt;&gt;"",PRODUCT(Z$2:Z464+1)-1,"")</f>
        <v/>
      </c>
      <c r="AB464" s="96" t="str">
        <f ca="1">IF(AA464&lt;&gt;"",IF(MAX(AA$2:AA464)=AA464,1/(1+AC463)-1,(1+AA464)/(1+AA463)-1),"")</f>
        <v/>
      </c>
      <c r="AC464" s="96" t="str">
        <f t="array" aca="1" ref="AC464" ca="1">IF(AA464&lt;&gt;"",PRODUCT(AB$3:AB464+1)-1,"")</f>
        <v/>
      </c>
      <c r="AD464" s="98" t="str">
        <f ca="1">IF(AA464&lt;&gt;"",POWER((AA464-MAX(AA$2:AA464))/(1+MAX(AA$2:AA464))*100,2),"")</f>
        <v/>
      </c>
    </row>
    <row r="465" spans="20:30" x14ac:dyDescent="0.25">
      <c r="T465" t="str">
        <f t="array" aca="1" ref="T465" ca="1">IF(ROWS($2:465)&lt;=COUNT('Trade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ROWS(U$2:$U465))),"")</f>
        <v/>
      </c>
      <c r="U465" s="88" t="str">
        <f ca="1">IFERROR(INDEX('Trade Journal'!P:P,MATCH(T465,'Trade Journal'!A:A,0)),"")</f>
        <v/>
      </c>
      <c r="V465" s="88" t="str">
        <f ca="1">IFERROR(INDEX('Trade Journal'!Q:Q,MATCH(T465,'Trade Journal'!A:A,0)),"")</f>
        <v/>
      </c>
      <c r="W465" s="88" t="str">
        <f ca="1">IFERROR(INDEX('Trade Journal'!R:R,MATCH(T465,'Trade Journal'!A:A,0)),"")</f>
        <v/>
      </c>
      <c r="X465" s="88" t="str">
        <f t="shared" ca="1" si="8"/>
        <v/>
      </c>
      <c r="Y465" s="88" t="str">
        <f ca="1">IF(X465&lt;&gt;"",SUM(X$2:X465),"")</f>
        <v/>
      </c>
      <c r="Z465" s="96" t="str">
        <f ca="1">IFERROR(INDEX('Trade Journal'!O:O,MATCH(T465,'Trade Journal'!A:A,0)),"")</f>
        <v/>
      </c>
      <c r="AA465" s="96" t="str">
        <f t="array" aca="1" ref="AA465" ca="1">IF(Z465&lt;&gt;"",PRODUCT(Z$2:Z465+1)-1,"")</f>
        <v/>
      </c>
      <c r="AB465" s="96" t="str">
        <f ca="1">IF(AA465&lt;&gt;"",IF(MAX(AA$2:AA465)=AA465,1/(1+AC464)-1,(1+AA465)/(1+AA464)-1),"")</f>
        <v/>
      </c>
      <c r="AC465" s="96" t="str">
        <f t="array" aca="1" ref="AC465" ca="1">IF(AA465&lt;&gt;"",PRODUCT(AB$3:AB465+1)-1,"")</f>
        <v/>
      </c>
      <c r="AD465" s="98" t="str">
        <f ca="1">IF(AA465&lt;&gt;"",POWER((AA465-MAX(AA$2:AA465))/(1+MAX(AA$2:AA465))*100,2),"")</f>
        <v/>
      </c>
    </row>
    <row r="466" spans="20:30" x14ac:dyDescent="0.25">
      <c r="T466" t="str">
        <f t="array" aca="1" ref="T466" ca="1">IF(ROWS($2:466)&lt;=COUNT('Trade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ROWS(U$2:$U466))),"")</f>
        <v/>
      </c>
      <c r="U466" s="88" t="str">
        <f ca="1">IFERROR(INDEX('Trade Journal'!P:P,MATCH(T466,'Trade Journal'!A:A,0)),"")</f>
        <v/>
      </c>
      <c r="V466" s="88" t="str">
        <f ca="1">IFERROR(INDEX('Trade Journal'!Q:Q,MATCH(T466,'Trade Journal'!A:A,0)),"")</f>
        <v/>
      </c>
      <c r="W466" s="88" t="str">
        <f ca="1">IFERROR(INDEX('Trade Journal'!R:R,MATCH(T466,'Trade Journal'!A:A,0)),"")</f>
        <v/>
      </c>
      <c r="X466" s="88" t="str">
        <f t="shared" ca="1" si="8"/>
        <v/>
      </c>
      <c r="Y466" s="88" t="str">
        <f ca="1">IF(X466&lt;&gt;"",SUM(X$2:X466),"")</f>
        <v/>
      </c>
      <c r="Z466" s="96" t="str">
        <f ca="1">IFERROR(INDEX('Trade Journal'!O:O,MATCH(T466,'Trade Journal'!A:A,0)),"")</f>
        <v/>
      </c>
      <c r="AA466" s="96" t="str">
        <f t="array" aca="1" ref="AA466" ca="1">IF(Z466&lt;&gt;"",PRODUCT(Z$2:Z466+1)-1,"")</f>
        <v/>
      </c>
      <c r="AB466" s="96" t="str">
        <f ca="1">IF(AA466&lt;&gt;"",IF(MAX(AA$2:AA466)=AA466,1/(1+AC465)-1,(1+AA466)/(1+AA465)-1),"")</f>
        <v/>
      </c>
      <c r="AC466" s="96" t="str">
        <f t="array" aca="1" ref="AC466" ca="1">IF(AA466&lt;&gt;"",PRODUCT(AB$3:AB466+1)-1,"")</f>
        <v/>
      </c>
      <c r="AD466" s="98" t="str">
        <f ca="1">IF(AA466&lt;&gt;"",POWER((AA466-MAX(AA$2:AA466))/(1+MAX(AA$2:AA466))*100,2),"")</f>
        <v/>
      </c>
    </row>
    <row r="467" spans="20:30" x14ac:dyDescent="0.25">
      <c r="T467" t="str">
        <f t="array" aca="1" ref="T467" ca="1">IF(ROWS($2:467)&lt;=COUNT('Trade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ROWS(U$2:$U467))),"")</f>
        <v/>
      </c>
      <c r="U467" s="88" t="str">
        <f ca="1">IFERROR(INDEX('Trade Journal'!P:P,MATCH(T467,'Trade Journal'!A:A,0)),"")</f>
        <v/>
      </c>
      <c r="V467" s="88" t="str">
        <f ca="1">IFERROR(INDEX('Trade Journal'!Q:Q,MATCH(T467,'Trade Journal'!A:A,0)),"")</f>
        <v/>
      </c>
      <c r="W467" s="88" t="str">
        <f ca="1">IFERROR(INDEX('Trade Journal'!R:R,MATCH(T467,'Trade Journal'!A:A,0)),"")</f>
        <v/>
      </c>
      <c r="X467" s="88" t="str">
        <f t="shared" ca="1" si="8"/>
        <v/>
      </c>
      <c r="Y467" s="88" t="str">
        <f ca="1">IF(X467&lt;&gt;"",SUM(X$2:X467),"")</f>
        <v/>
      </c>
      <c r="Z467" s="96" t="str">
        <f ca="1">IFERROR(INDEX('Trade Journal'!O:O,MATCH(T467,'Trade Journal'!A:A,0)),"")</f>
        <v/>
      </c>
      <c r="AA467" s="96" t="str">
        <f t="array" aca="1" ref="AA467" ca="1">IF(Z467&lt;&gt;"",PRODUCT(Z$2:Z467+1)-1,"")</f>
        <v/>
      </c>
      <c r="AB467" s="96" t="str">
        <f ca="1">IF(AA467&lt;&gt;"",IF(MAX(AA$2:AA467)=AA467,1/(1+AC466)-1,(1+AA467)/(1+AA466)-1),"")</f>
        <v/>
      </c>
      <c r="AC467" s="96" t="str">
        <f t="array" aca="1" ref="AC467" ca="1">IF(AA467&lt;&gt;"",PRODUCT(AB$3:AB467+1)-1,"")</f>
        <v/>
      </c>
      <c r="AD467" s="98" t="str">
        <f ca="1">IF(AA467&lt;&gt;"",POWER((AA467-MAX(AA$2:AA467))/(1+MAX(AA$2:AA467))*100,2),"")</f>
        <v/>
      </c>
    </row>
    <row r="468" spans="20:30" x14ac:dyDescent="0.25">
      <c r="T468" t="str">
        <f t="array" aca="1" ref="T468" ca="1">IF(ROWS($2:468)&lt;=COUNT('Trade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ROWS(U$2:$U468))),"")</f>
        <v/>
      </c>
      <c r="U468" s="88" t="str">
        <f ca="1">IFERROR(INDEX('Trade Journal'!P:P,MATCH(T468,'Trade Journal'!A:A,0)),"")</f>
        <v/>
      </c>
      <c r="V468" s="88" t="str">
        <f ca="1">IFERROR(INDEX('Trade Journal'!Q:Q,MATCH(T468,'Trade Journal'!A:A,0)),"")</f>
        <v/>
      </c>
      <c r="W468" s="88" t="str">
        <f ca="1">IFERROR(INDEX('Trade Journal'!R:R,MATCH(T468,'Trade Journal'!A:A,0)),"")</f>
        <v/>
      </c>
      <c r="X468" s="88" t="str">
        <f t="shared" ca="1" si="8"/>
        <v/>
      </c>
      <c r="Y468" s="88" t="str">
        <f ca="1">IF(X468&lt;&gt;"",SUM(X$2:X468),"")</f>
        <v/>
      </c>
      <c r="Z468" s="96" t="str">
        <f ca="1">IFERROR(INDEX('Trade Journal'!O:O,MATCH(T468,'Trade Journal'!A:A,0)),"")</f>
        <v/>
      </c>
      <c r="AA468" s="96" t="str">
        <f t="array" aca="1" ref="AA468" ca="1">IF(Z468&lt;&gt;"",PRODUCT(Z$2:Z468+1)-1,"")</f>
        <v/>
      </c>
      <c r="AB468" s="96" t="str">
        <f ca="1">IF(AA468&lt;&gt;"",IF(MAX(AA$2:AA468)=AA468,1/(1+AC467)-1,(1+AA468)/(1+AA467)-1),"")</f>
        <v/>
      </c>
      <c r="AC468" s="96" t="str">
        <f t="array" aca="1" ref="AC468" ca="1">IF(AA468&lt;&gt;"",PRODUCT(AB$3:AB468+1)-1,"")</f>
        <v/>
      </c>
      <c r="AD468" s="98" t="str">
        <f ca="1">IF(AA468&lt;&gt;"",POWER((AA468-MAX(AA$2:AA468))/(1+MAX(AA$2:AA468))*100,2),"")</f>
        <v/>
      </c>
    </row>
    <row r="469" spans="20:30" x14ac:dyDescent="0.25">
      <c r="T469" t="str">
        <f t="array" aca="1" ref="T469" ca="1">IF(ROWS($2:469)&lt;=COUNT('Trade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ROWS(U$2:$U469))),"")</f>
        <v/>
      </c>
      <c r="U469" s="88" t="str">
        <f ca="1">IFERROR(INDEX('Trade Journal'!P:P,MATCH(T469,'Trade Journal'!A:A,0)),"")</f>
        <v/>
      </c>
      <c r="V469" s="88" t="str">
        <f ca="1">IFERROR(INDEX('Trade Journal'!Q:Q,MATCH(T469,'Trade Journal'!A:A,0)),"")</f>
        <v/>
      </c>
      <c r="W469" s="88" t="str">
        <f ca="1">IFERROR(INDEX('Trade Journal'!R:R,MATCH(T469,'Trade Journal'!A:A,0)),"")</f>
        <v/>
      </c>
      <c r="X469" s="88" t="str">
        <f t="shared" ca="1" si="8"/>
        <v/>
      </c>
      <c r="Y469" s="88" t="str">
        <f ca="1">IF(X469&lt;&gt;"",SUM(X$2:X469),"")</f>
        <v/>
      </c>
      <c r="Z469" s="96" t="str">
        <f ca="1">IFERROR(INDEX('Trade Journal'!O:O,MATCH(T469,'Trade Journal'!A:A,0)),"")</f>
        <v/>
      </c>
      <c r="AA469" s="96" t="str">
        <f t="array" aca="1" ref="AA469" ca="1">IF(Z469&lt;&gt;"",PRODUCT(Z$2:Z469+1)-1,"")</f>
        <v/>
      </c>
      <c r="AB469" s="96" t="str">
        <f ca="1">IF(AA469&lt;&gt;"",IF(MAX(AA$2:AA469)=AA469,1/(1+AC468)-1,(1+AA469)/(1+AA468)-1),"")</f>
        <v/>
      </c>
      <c r="AC469" s="96" t="str">
        <f t="array" aca="1" ref="AC469" ca="1">IF(AA469&lt;&gt;"",PRODUCT(AB$3:AB469+1)-1,"")</f>
        <v/>
      </c>
      <c r="AD469" s="98" t="str">
        <f ca="1">IF(AA469&lt;&gt;"",POWER((AA469-MAX(AA$2:AA469))/(1+MAX(AA$2:AA469))*100,2),"")</f>
        <v/>
      </c>
    </row>
    <row r="470" spans="20:30" x14ac:dyDescent="0.25">
      <c r="T470" t="str">
        <f t="array" aca="1" ref="T470" ca="1">IF(ROWS($2:470)&lt;=COUNT('Trade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ROWS(U$2:$U470))),"")</f>
        <v/>
      </c>
      <c r="U470" s="88" t="str">
        <f ca="1">IFERROR(INDEX('Trade Journal'!P:P,MATCH(T470,'Trade Journal'!A:A,0)),"")</f>
        <v/>
      </c>
      <c r="V470" s="88" t="str">
        <f ca="1">IFERROR(INDEX('Trade Journal'!Q:Q,MATCH(T470,'Trade Journal'!A:A,0)),"")</f>
        <v/>
      </c>
      <c r="W470" s="88" t="str">
        <f ca="1">IFERROR(INDEX('Trade Journal'!R:R,MATCH(T470,'Trade Journal'!A:A,0)),"")</f>
        <v/>
      </c>
      <c r="X470" s="88" t="str">
        <f t="shared" ca="1" si="8"/>
        <v/>
      </c>
      <c r="Y470" s="88" t="str">
        <f ca="1">IF(X470&lt;&gt;"",SUM(X$2:X470),"")</f>
        <v/>
      </c>
      <c r="Z470" s="96" t="str">
        <f ca="1">IFERROR(INDEX('Trade Journal'!O:O,MATCH(T470,'Trade Journal'!A:A,0)),"")</f>
        <v/>
      </c>
      <c r="AA470" s="96" t="str">
        <f t="array" aca="1" ref="AA470" ca="1">IF(Z470&lt;&gt;"",PRODUCT(Z$2:Z470+1)-1,"")</f>
        <v/>
      </c>
      <c r="AB470" s="96" t="str">
        <f ca="1">IF(AA470&lt;&gt;"",IF(MAX(AA$2:AA470)=AA470,1/(1+AC469)-1,(1+AA470)/(1+AA469)-1),"")</f>
        <v/>
      </c>
      <c r="AC470" s="96" t="str">
        <f t="array" aca="1" ref="AC470" ca="1">IF(AA470&lt;&gt;"",PRODUCT(AB$3:AB470+1)-1,"")</f>
        <v/>
      </c>
      <c r="AD470" s="98" t="str">
        <f ca="1">IF(AA470&lt;&gt;"",POWER((AA470-MAX(AA$2:AA470))/(1+MAX(AA$2:AA470))*100,2),"")</f>
        <v/>
      </c>
    </row>
    <row r="471" spans="20:30" x14ac:dyDescent="0.25">
      <c r="T471" t="str">
        <f t="array" aca="1" ref="T471" ca="1">IF(ROWS($2:471)&lt;=COUNT('Trade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ROWS(U$2:$U471))),"")</f>
        <v/>
      </c>
      <c r="U471" s="88" t="str">
        <f ca="1">IFERROR(INDEX('Trade Journal'!P:P,MATCH(T471,'Trade Journal'!A:A,0)),"")</f>
        <v/>
      </c>
      <c r="V471" s="88" t="str">
        <f ca="1">IFERROR(INDEX('Trade Journal'!Q:Q,MATCH(T471,'Trade Journal'!A:A,0)),"")</f>
        <v/>
      </c>
      <c r="W471" s="88" t="str">
        <f ca="1">IFERROR(INDEX('Trade Journal'!R:R,MATCH(T471,'Trade Journal'!A:A,0)),"")</f>
        <v/>
      </c>
      <c r="X471" s="88" t="str">
        <f t="shared" ca="1" si="8"/>
        <v/>
      </c>
      <c r="Y471" s="88" t="str">
        <f ca="1">IF(X471&lt;&gt;"",SUM(X$2:X471),"")</f>
        <v/>
      </c>
      <c r="Z471" s="96" t="str">
        <f ca="1">IFERROR(INDEX('Trade Journal'!O:O,MATCH(T471,'Trade Journal'!A:A,0)),"")</f>
        <v/>
      </c>
      <c r="AA471" s="96" t="str">
        <f t="array" aca="1" ref="AA471" ca="1">IF(Z471&lt;&gt;"",PRODUCT(Z$2:Z471+1)-1,"")</f>
        <v/>
      </c>
      <c r="AB471" s="96" t="str">
        <f ca="1">IF(AA471&lt;&gt;"",IF(MAX(AA$2:AA471)=AA471,1/(1+AC470)-1,(1+AA471)/(1+AA470)-1),"")</f>
        <v/>
      </c>
      <c r="AC471" s="96" t="str">
        <f t="array" aca="1" ref="AC471" ca="1">IF(AA471&lt;&gt;"",PRODUCT(AB$3:AB471+1)-1,"")</f>
        <v/>
      </c>
      <c r="AD471" s="98" t="str">
        <f ca="1">IF(AA471&lt;&gt;"",POWER((AA471-MAX(AA$2:AA471))/(1+MAX(AA$2:AA471))*100,2),"")</f>
        <v/>
      </c>
    </row>
    <row r="472" spans="20:30" x14ac:dyDescent="0.25">
      <c r="T472" t="str">
        <f t="array" aca="1" ref="T472" ca="1">IF(ROWS($2:472)&lt;=COUNT('Trade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ROWS(U$2:$U472))),"")</f>
        <v/>
      </c>
      <c r="U472" s="88" t="str">
        <f ca="1">IFERROR(INDEX('Trade Journal'!P:P,MATCH(T472,'Trade Journal'!A:A,0)),"")</f>
        <v/>
      </c>
      <c r="V472" s="88" t="str">
        <f ca="1">IFERROR(INDEX('Trade Journal'!Q:Q,MATCH(T472,'Trade Journal'!A:A,0)),"")</f>
        <v/>
      </c>
      <c r="W472" s="88" t="str">
        <f ca="1">IFERROR(INDEX('Trade Journal'!R:R,MATCH(T472,'Trade Journal'!A:A,0)),"")</f>
        <v/>
      </c>
      <c r="X472" s="88" t="str">
        <f t="shared" ca="1" si="8"/>
        <v/>
      </c>
      <c r="Y472" s="88" t="str">
        <f ca="1">IF(X472&lt;&gt;"",SUM(X$2:X472),"")</f>
        <v/>
      </c>
      <c r="Z472" s="96" t="str">
        <f ca="1">IFERROR(INDEX('Trade Journal'!O:O,MATCH(T472,'Trade Journal'!A:A,0)),"")</f>
        <v/>
      </c>
      <c r="AA472" s="96" t="str">
        <f t="array" aca="1" ref="AA472" ca="1">IF(Z472&lt;&gt;"",PRODUCT(Z$2:Z472+1)-1,"")</f>
        <v/>
      </c>
      <c r="AB472" s="96" t="str">
        <f ca="1">IF(AA472&lt;&gt;"",IF(MAX(AA$2:AA472)=AA472,1/(1+AC471)-1,(1+AA472)/(1+AA471)-1),"")</f>
        <v/>
      </c>
      <c r="AC472" s="96" t="str">
        <f t="array" aca="1" ref="AC472" ca="1">IF(AA472&lt;&gt;"",PRODUCT(AB$3:AB472+1)-1,"")</f>
        <v/>
      </c>
      <c r="AD472" s="98" t="str">
        <f ca="1">IF(AA472&lt;&gt;"",POWER((AA472-MAX(AA$2:AA472))/(1+MAX(AA$2:AA472))*100,2),"")</f>
        <v/>
      </c>
    </row>
    <row r="473" spans="20:30" x14ac:dyDescent="0.25">
      <c r="T473" t="str">
        <f t="array" aca="1" ref="T473" ca="1">IF(ROWS($2:473)&lt;=COUNT('Trade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ROWS(U$2:$U473))),"")</f>
        <v/>
      </c>
      <c r="U473" s="88" t="str">
        <f ca="1">IFERROR(INDEX('Trade Journal'!P:P,MATCH(T473,'Trade Journal'!A:A,0)),"")</f>
        <v/>
      </c>
      <c r="V473" s="88" t="str">
        <f ca="1">IFERROR(INDEX('Trade Journal'!Q:Q,MATCH(T473,'Trade Journal'!A:A,0)),"")</f>
        <v/>
      </c>
      <c r="W473" s="88" t="str">
        <f ca="1">IFERROR(INDEX('Trade Journal'!R:R,MATCH(T473,'Trade Journal'!A:A,0)),"")</f>
        <v/>
      </c>
      <c r="X473" s="88" t="str">
        <f t="shared" ca="1" si="8"/>
        <v/>
      </c>
      <c r="Y473" s="88" t="str">
        <f ca="1">IF(X473&lt;&gt;"",SUM(X$2:X473),"")</f>
        <v/>
      </c>
      <c r="Z473" s="96" t="str">
        <f ca="1">IFERROR(INDEX('Trade Journal'!O:O,MATCH(T473,'Trade Journal'!A:A,0)),"")</f>
        <v/>
      </c>
      <c r="AA473" s="96" t="str">
        <f t="array" aca="1" ref="AA473" ca="1">IF(Z473&lt;&gt;"",PRODUCT(Z$2:Z473+1)-1,"")</f>
        <v/>
      </c>
      <c r="AB473" s="96" t="str">
        <f ca="1">IF(AA473&lt;&gt;"",IF(MAX(AA$2:AA473)=AA473,1/(1+AC472)-1,(1+AA473)/(1+AA472)-1),"")</f>
        <v/>
      </c>
      <c r="AC473" s="96" t="str">
        <f t="array" aca="1" ref="AC473" ca="1">IF(AA473&lt;&gt;"",PRODUCT(AB$3:AB473+1)-1,"")</f>
        <v/>
      </c>
      <c r="AD473" s="98" t="str">
        <f ca="1">IF(AA473&lt;&gt;"",POWER((AA473-MAX(AA$2:AA473))/(1+MAX(AA$2:AA473))*100,2),"")</f>
        <v/>
      </c>
    </row>
    <row r="474" spans="20:30" x14ac:dyDescent="0.25">
      <c r="T474" t="str">
        <f t="array" aca="1" ref="T474" ca="1">IF(ROWS($2:474)&lt;=COUNT('Trade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ROWS(U$2:$U474))),"")</f>
        <v/>
      </c>
      <c r="U474" s="88" t="str">
        <f ca="1">IFERROR(INDEX('Trade Journal'!P:P,MATCH(T474,'Trade Journal'!A:A,0)),"")</f>
        <v/>
      </c>
      <c r="V474" s="88" t="str">
        <f ca="1">IFERROR(INDEX('Trade Journal'!Q:Q,MATCH(T474,'Trade Journal'!A:A,0)),"")</f>
        <v/>
      </c>
      <c r="W474" s="88" t="str">
        <f ca="1">IFERROR(INDEX('Trade Journal'!R:R,MATCH(T474,'Trade Journal'!A:A,0)),"")</f>
        <v/>
      </c>
      <c r="X474" s="88" t="str">
        <f t="shared" ca="1" si="8"/>
        <v/>
      </c>
      <c r="Y474" s="88" t="str">
        <f ca="1">IF(X474&lt;&gt;"",SUM(X$2:X474),"")</f>
        <v/>
      </c>
      <c r="Z474" s="96" t="str">
        <f ca="1">IFERROR(INDEX('Trade Journal'!O:O,MATCH(T474,'Trade Journal'!A:A,0)),"")</f>
        <v/>
      </c>
      <c r="AA474" s="96" t="str">
        <f t="array" aca="1" ref="AA474" ca="1">IF(Z474&lt;&gt;"",PRODUCT(Z$2:Z474+1)-1,"")</f>
        <v/>
      </c>
      <c r="AB474" s="96" t="str">
        <f ca="1">IF(AA474&lt;&gt;"",IF(MAX(AA$2:AA474)=AA474,1/(1+AC473)-1,(1+AA474)/(1+AA473)-1),"")</f>
        <v/>
      </c>
      <c r="AC474" s="96" t="str">
        <f t="array" aca="1" ref="AC474" ca="1">IF(AA474&lt;&gt;"",PRODUCT(AB$3:AB474+1)-1,"")</f>
        <v/>
      </c>
      <c r="AD474" s="98" t="str">
        <f ca="1">IF(AA474&lt;&gt;"",POWER((AA474-MAX(AA$2:AA474))/(1+MAX(AA$2:AA474))*100,2),"")</f>
        <v/>
      </c>
    </row>
    <row r="475" spans="20:30" x14ac:dyDescent="0.25">
      <c r="T475" t="str">
        <f t="array" aca="1" ref="T475" ca="1">IF(ROWS($2:475)&lt;=COUNT('Trade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ROWS(U$2:$U475))),"")</f>
        <v/>
      </c>
      <c r="U475" s="88" t="str">
        <f ca="1">IFERROR(INDEX('Trade Journal'!P:P,MATCH(T475,'Trade Journal'!A:A,0)),"")</f>
        <v/>
      </c>
      <c r="V475" s="88" t="str">
        <f ca="1">IFERROR(INDEX('Trade Journal'!Q:Q,MATCH(T475,'Trade Journal'!A:A,0)),"")</f>
        <v/>
      </c>
      <c r="W475" s="88" t="str">
        <f ca="1">IFERROR(INDEX('Trade Journal'!R:R,MATCH(T475,'Trade Journal'!A:A,0)),"")</f>
        <v/>
      </c>
      <c r="X475" s="88" t="str">
        <f t="shared" ca="1" si="8"/>
        <v/>
      </c>
      <c r="Y475" s="88" t="str">
        <f ca="1">IF(X475&lt;&gt;"",SUM(X$2:X475),"")</f>
        <v/>
      </c>
      <c r="Z475" s="96" t="str">
        <f ca="1">IFERROR(INDEX('Trade Journal'!O:O,MATCH(T475,'Trade Journal'!A:A,0)),"")</f>
        <v/>
      </c>
      <c r="AA475" s="96" t="str">
        <f t="array" aca="1" ref="AA475" ca="1">IF(Z475&lt;&gt;"",PRODUCT(Z$2:Z475+1)-1,"")</f>
        <v/>
      </c>
      <c r="AB475" s="96" t="str">
        <f ca="1">IF(AA475&lt;&gt;"",IF(MAX(AA$2:AA475)=AA475,1/(1+AC474)-1,(1+AA475)/(1+AA474)-1),"")</f>
        <v/>
      </c>
      <c r="AC475" s="96" t="str">
        <f t="array" aca="1" ref="AC475" ca="1">IF(AA475&lt;&gt;"",PRODUCT(AB$3:AB475+1)-1,"")</f>
        <v/>
      </c>
      <c r="AD475" s="98" t="str">
        <f ca="1">IF(AA475&lt;&gt;"",POWER((AA475-MAX(AA$2:AA475))/(1+MAX(AA$2:AA475))*100,2),"")</f>
        <v/>
      </c>
    </row>
    <row r="476" spans="20:30" x14ac:dyDescent="0.25">
      <c r="T476" t="str">
        <f t="array" aca="1" ref="T476" ca="1">IF(ROWS($2:476)&lt;=COUNT('Trade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ROWS(U$2:$U476))),"")</f>
        <v/>
      </c>
      <c r="U476" s="88" t="str">
        <f ca="1">IFERROR(INDEX('Trade Journal'!P:P,MATCH(T476,'Trade Journal'!A:A,0)),"")</f>
        <v/>
      </c>
      <c r="V476" s="88" t="str">
        <f ca="1">IFERROR(INDEX('Trade Journal'!Q:Q,MATCH(T476,'Trade Journal'!A:A,0)),"")</f>
        <v/>
      </c>
      <c r="W476" s="88" t="str">
        <f ca="1">IFERROR(INDEX('Trade Journal'!R:R,MATCH(T476,'Trade Journal'!A:A,0)),"")</f>
        <v/>
      </c>
      <c r="X476" s="88" t="str">
        <f t="shared" ca="1" si="8"/>
        <v/>
      </c>
      <c r="Y476" s="88" t="str">
        <f ca="1">IF(X476&lt;&gt;"",SUM(X$2:X476),"")</f>
        <v/>
      </c>
      <c r="Z476" s="96" t="str">
        <f ca="1">IFERROR(INDEX('Trade Journal'!O:O,MATCH(T476,'Trade Journal'!A:A,0)),"")</f>
        <v/>
      </c>
      <c r="AA476" s="96" t="str">
        <f t="array" aca="1" ref="AA476" ca="1">IF(Z476&lt;&gt;"",PRODUCT(Z$2:Z476+1)-1,"")</f>
        <v/>
      </c>
      <c r="AB476" s="96" t="str">
        <f ca="1">IF(AA476&lt;&gt;"",IF(MAX(AA$2:AA476)=AA476,1/(1+AC475)-1,(1+AA476)/(1+AA475)-1),"")</f>
        <v/>
      </c>
      <c r="AC476" s="96" t="str">
        <f t="array" aca="1" ref="AC476" ca="1">IF(AA476&lt;&gt;"",PRODUCT(AB$3:AB476+1)-1,"")</f>
        <v/>
      </c>
      <c r="AD476" s="98" t="str">
        <f ca="1">IF(AA476&lt;&gt;"",POWER((AA476-MAX(AA$2:AA476))/(1+MAX(AA$2:AA476))*100,2),"")</f>
        <v/>
      </c>
    </row>
    <row r="477" spans="20:30" x14ac:dyDescent="0.25">
      <c r="T477" t="str">
        <f t="array" aca="1" ref="T477" ca="1">IF(ROWS($2:477)&lt;=COUNT('Trade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ROWS(U$2:$U477))),"")</f>
        <v/>
      </c>
      <c r="U477" s="88" t="str">
        <f ca="1">IFERROR(INDEX('Trade Journal'!P:P,MATCH(T477,'Trade Journal'!A:A,0)),"")</f>
        <v/>
      </c>
      <c r="V477" s="88" t="str">
        <f ca="1">IFERROR(INDEX('Trade Journal'!Q:Q,MATCH(T477,'Trade Journal'!A:A,0)),"")</f>
        <v/>
      </c>
      <c r="W477" s="88" t="str">
        <f ca="1">IFERROR(INDEX('Trade Journal'!R:R,MATCH(T477,'Trade Journal'!A:A,0)),"")</f>
        <v/>
      </c>
      <c r="X477" s="88" t="str">
        <f t="shared" ca="1" si="8"/>
        <v/>
      </c>
      <c r="Y477" s="88" t="str">
        <f ca="1">IF(X477&lt;&gt;"",SUM(X$2:X477),"")</f>
        <v/>
      </c>
      <c r="Z477" s="96" t="str">
        <f ca="1">IFERROR(INDEX('Trade Journal'!O:O,MATCH(T477,'Trade Journal'!A:A,0)),"")</f>
        <v/>
      </c>
      <c r="AA477" s="96" t="str">
        <f t="array" aca="1" ref="AA477" ca="1">IF(Z477&lt;&gt;"",PRODUCT(Z$2:Z477+1)-1,"")</f>
        <v/>
      </c>
      <c r="AB477" s="96" t="str">
        <f ca="1">IF(AA477&lt;&gt;"",IF(MAX(AA$2:AA477)=AA477,1/(1+AC476)-1,(1+AA477)/(1+AA476)-1),"")</f>
        <v/>
      </c>
      <c r="AC477" s="96" t="str">
        <f t="array" aca="1" ref="AC477" ca="1">IF(AA477&lt;&gt;"",PRODUCT(AB$3:AB477+1)-1,"")</f>
        <v/>
      </c>
      <c r="AD477" s="98" t="str">
        <f ca="1">IF(AA477&lt;&gt;"",POWER((AA477-MAX(AA$2:AA477))/(1+MAX(AA$2:AA477))*100,2),"")</f>
        <v/>
      </c>
    </row>
    <row r="478" spans="20:30" x14ac:dyDescent="0.25">
      <c r="T478" t="str">
        <f t="array" aca="1" ref="T478" ca="1">IF(ROWS($2:478)&lt;=COUNT('Trade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ROWS(U$2:$U478))),"")</f>
        <v/>
      </c>
      <c r="U478" s="88" t="str">
        <f ca="1">IFERROR(INDEX('Trade Journal'!P:P,MATCH(T478,'Trade Journal'!A:A,0)),"")</f>
        <v/>
      </c>
      <c r="V478" s="88" t="str">
        <f ca="1">IFERROR(INDEX('Trade Journal'!Q:Q,MATCH(T478,'Trade Journal'!A:A,0)),"")</f>
        <v/>
      </c>
      <c r="W478" s="88" t="str">
        <f ca="1">IFERROR(INDEX('Trade Journal'!R:R,MATCH(T478,'Trade Journal'!A:A,0)),"")</f>
        <v/>
      </c>
      <c r="X478" s="88" t="str">
        <f t="shared" ca="1" si="8"/>
        <v/>
      </c>
      <c r="Y478" s="88" t="str">
        <f ca="1">IF(X478&lt;&gt;"",SUM(X$2:X478),"")</f>
        <v/>
      </c>
      <c r="Z478" s="96" t="str">
        <f ca="1">IFERROR(INDEX('Trade Journal'!O:O,MATCH(T478,'Trade Journal'!A:A,0)),"")</f>
        <v/>
      </c>
      <c r="AA478" s="96" t="str">
        <f t="array" aca="1" ref="AA478" ca="1">IF(Z478&lt;&gt;"",PRODUCT(Z$2:Z478+1)-1,"")</f>
        <v/>
      </c>
      <c r="AB478" s="96" t="str">
        <f ca="1">IF(AA478&lt;&gt;"",IF(MAX(AA$2:AA478)=AA478,1/(1+AC477)-1,(1+AA478)/(1+AA477)-1),"")</f>
        <v/>
      </c>
      <c r="AC478" s="96" t="str">
        <f t="array" aca="1" ref="AC478" ca="1">IF(AA478&lt;&gt;"",PRODUCT(AB$3:AB478+1)-1,"")</f>
        <v/>
      </c>
      <c r="AD478" s="98" t="str">
        <f ca="1">IF(AA478&lt;&gt;"",POWER((AA478-MAX(AA$2:AA478))/(1+MAX(AA$2:AA478))*100,2),"")</f>
        <v/>
      </c>
    </row>
    <row r="479" spans="20:30" x14ac:dyDescent="0.25">
      <c r="T479" t="str">
        <f t="array" aca="1" ref="T479" ca="1">IF(ROWS($2:479)&lt;=COUNT('Trade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ROWS(U$2:$U479))),"")</f>
        <v/>
      </c>
      <c r="U479" s="88" t="str">
        <f ca="1">IFERROR(INDEX('Trade Journal'!P:P,MATCH(T479,'Trade Journal'!A:A,0)),"")</f>
        <v/>
      </c>
      <c r="V479" s="88" t="str">
        <f ca="1">IFERROR(INDEX('Trade Journal'!Q:Q,MATCH(T479,'Trade Journal'!A:A,0)),"")</f>
        <v/>
      </c>
      <c r="W479" s="88" t="str">
        <f ca="1">IFERROR(INDEX('Trade Journal'!R:R,MATCH(T479,'Trade Journal'!A:A,0)),"")</f>
        <v/>
      </c>
      <c r="X479" s="88" t="str">
        <f t="shared" ca="1" si="8"/>
        <v/>
      </c>
      <c r="Y479" s="88" t="str">
        <f ca="1">IF(X479&lt;&gt;"",SUM(X$2:X479),"")</f>
        <v/>
      </c>
      <c r="Z479" s="96" t="str">
        <f ca="1">IFERROR(INDEX('Trade Journal'!O:O,MATCH(T479,'Trade Journal'!A:A,0)),"")</f>
        <v/>
      </c>
      <c r="AA479" s="96" t="str">
        <f t="array" aca="1" ref="AA479" ca="1">IF(Z479&lt;&gt;"",PRODUCT(Z$2:Z479+1)-1,"")</f>
        <v/>
      </c>
      <c r="AB479" s="96" t="str">
        <f ca="1">IF(AA479&lt;&gt;"",IF(MAX(AA$2:AA479)=AA479,1/(1+AC478)-1,(1+AA479)/(1+AA478)-1),"")</f>
        <v/>
      </c>
      <c r="AC479" s="96" t="str">
        <f t="array" aca="1" ref="AC479" ca="1">IF(AA479&lt;&gt;"",PRODUCT(AB$3:AB479+1)-1,"")</f>
        <v/>
      </c>
      <c r="AD479" s="98" t="str">
        <f ca="1">IF(AA479&lt;&gt;"",POWER((AA479-MAX(AA$2:AA479))/(1+MAX(AA$2:AA479))*100,2),"")</f>
        <v/>
      </c>
    </row>
    <row r="480" spans="20:30" x14ac:dyDescent="0.25">
      <c r="T480" t="str">
        <f t="array" aca="1" ref="T480" ca="1">IF(ROWS($2:480)&lt;=COUNT('Trade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ROWS(U$2:$U480))),"")</f>
        <v/>
      </c>
      <c r="U480" s="88" t="str">
        <f ca="1">IFERROR(INDEX('Trade Journal'!P:P,MATCH(T480,'Trade Journal'!A:A,0)),"")</f>
        <v/>
      </c>
      <c r="V480" s="88" t="str">
        <f ca="1">IFERROR(INDEX('Trade Journal'!Q:Q,MATCH(T480,'Trade Journal'!A:A,0)),"")</f>
        <v/>
      </c>
      <c r="W480" s="88" t="str">
        <f ca="1">IFERROR(INDEX('Trade Journal'!R:R,MATCH(T480,'Trade Journal'!A:A,0)),"")</f>
        <v/>
      </c>
      <c r="X480" s="88" t="str">
        <f t="shared" ca="1" si="8"/>
        <v/>
      </c>
      <c r="Y480" s="88" t="str">
        <f ca="1">IF(X480&lt;&gt;"",SUM(X$2:X480),"")</f>
        <v/>
      </c>
      <c r="Z480" s="96" t="str">
        <f ca="1">IFERROR(INDEX('Trade Journal'!O:O,MATCH(T480,'Trade Journal'!A:A,0)),"")</f>
        <v/>
      </c>
      <c r="AA480" s="96" t="str">
        <f t="array" aca="1" ref="AA480" ca="1">IF(Z480&lt;&gt;"",PRODUCT(Z$2:Z480+1)-1,"")</f>
        <v/>
      </c>
      <c r="AB480" s="96" t="str">
        <f ca="1">IF(AA480&lt;&gt;"",IF(MAX(AA$2:AA480)=AA480,1/(1+AC479)-1,(1+AA480)/(1+AA479)-1),"")</f>
        <v/>
      </c>
      <c r="AC480" s="96" t="str">
        <f t="array" aca="1" ref="AC480" ca="1">IF(AA480&lt;&gt;"",PRODUCT(AB$3:AB480+1)-1,"")</f>
        <v/>
      </c>
      <c r="AD480" s="98" t="str">
        <f ca="1">IF(AA480&lt;&gt;"",POWER((AA480-MAX(AA$2:AA480))/(1+MAX(AA$2:AA480))*100,2),"")</f>
        <v/>
      </c>
    </row>
    <row r="481" spans="20:30" x14ac:dyDescent="0.25">
      <c r="T481" t="str">
        <f t="array" aca="1" ref="T481" ca="1">IF(ROWS($2:481)&lt;=COUNT('Trade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ROWS(U$2:$U481))),"")</f>
        <v/>
      </c>
      <c r="U481" s="88" t="str">
        <f ca="1">IFERROR(INDEX('Trade Journal'!P:P,MATCH(T481,'Trade Journal'!A:A,0)),"")</f>
        <v/>
      </c>
      <c r="V481" s="88" t="str">
        <f ca="1">IFERROR(INDEX('Trade Journal'!Q:Q,MATCH(T481,'Trade Journal'!A:A,0)),"")</f>
        <v/>
      </c>
      <c r="W481" s="88" t="str">
        <f ca="1">IFERROR(INDEX('Trade Journal'!R:R,MATCH(T481,'Trade Journal'!A:A,0)),"")</f>
        <v/>
      </c>
      <c r="X481" s="88" t="str">
        <f t="shared" ca="1" si="8"/>
        <v/>
      </c>
      <c r="Y481" s="88" t="str">
        <f ca="1">IF(X481&lt;&gt;"",SUM(X$2:X481),"")</f>
        <v/>
      </c>
      <c r="Z481" s="96" t="str">
        <f ca="1">IFERROR(INDEX('Trade Journal'!O:O,MATCH(T481,'Trade Journal'!A:A,0)),"")</f>
        <v/>
      </c>
      <c r="AA481" s="96" t="str">
        <f t="array" aca="1" ref="AA481" ca="1">IF(Z481&lt;&gt;"",PRODUCT(Z$2:Z481+1)-1,"")</f>
        <v/>
      </c>
      <c r="AB481" s="96" t="str">
        <f ca="1">IF(AA481&lt;&gt;"",IF(MAX(AA$2:AA481)=AA481,1/(1+AC480)-1,(1+AA481)/(1+AA480)-1),"")</f>
        <v/>
      </c>
      <c r="AC481" s="96" t="str">
        <f t="array" aca="1" ref="AC481" ca="1">IF(AA481&lt;&gt;"",PRODUCT(AB$3:AB481+1)-1,"")</f>
        <v/>
      </c>
      <c r="AD481" s="98" t="str">
        <f ca="1">IF(AA481&lt;&gt;"",POWER((AA481-MAX(AA$2:AA481))/(1+MAX(AA$2:AA481))*100,2),"")</f>
        <v/>
      </c>
    </row>
    <row r="482" spans="20:30" x14ac:dyDescent="0.25">
      <c r="T482" t="str">
        <f t="array" aca="1" ref="T482" ca="1">IF(ROWS($2:482)&lt;=COUNT('Trade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ROWS(U$2:$U482))),"")</f>
        <v/>
      </c>
      <c r="U482" s="88" t="str">
        <f ca="1">IFERROR(INDEX('Trade Journal'!P:P,MATCH(T482,'Trade Journal'!A:A,0)),"")</f>
        <v/>
      </c>
      <c r="V482" s="88" t="str">
        <f ca="1">IFERROR(INDEX('Trade Journal'!Q:Q,MATCH(T482,'Trade Journal'!A:A,0)),"")</f>
        <v/>
      </c>
      <c r="W482" s="88" t="str">
        <f ca="1">IFERROR(INDEX('Trade Journal'!R:R,MATCH(T482,'Trade Journal'!A:A,0)),"")</f>
        <v/>
      </c>
      <c r="X482" s="88" t="str">
        <f t="shared" ca="1" si="8"/>
        <v/>
      </c>
      <c r="Y482" s="88" t="str">
        <f ca="1">IF(X482&lt;&gt;"",SUM(X$2:X482),"")</f>
        <v/>
      </c>
      <c r="Z482" s="96" t="str">
        <f ca="1">IFERROR(INDEX('Trade Journal'!O:O,MATCH(T482,'Trade Journal'!A:A,0)),"")</f>
        <v/>
      </c>
      <c r="AA482" s="96" t="str">
        <f t="array" aca="1" ref="AA482" ca="1">IF(Z482&lt;&gt;"",PRODUCT(Z$2:Z482+1)-1,"")</f>
        <v/>
      </c>
      <c r="AB482" s="96" t="str">
        <f ca="1">IF(AA482&lt;&gt;"",IF(MAX(AA$2:AA482)=AA482,1/(1+AC481)-1,(1+AA482)/(1+AA481)-1),"")</f>
        <v/>
      </c>
      <c r="AC482" s="96" t="str">
        <f t="array" aca="1" ref="AC482" ca="1">IF(AA482&lt;&gt;"",PRODUCT(AB$3:AB482+1)-1,"")</f>
        <v/>
      </c>
      <c r="AD482" s="98" t="str">
        <f ca="1">IF(AA482&lt;&gt;"",POWER((AA482-MAX(AA$2:AA482))/(1+MAX(AA$2:AA482))*100,2),"")</f>
        <v/>
      </c>
    </row>
    <row r="483" spans="20:30" x14ac:dyDescent="0.25">
      <c r="T483" t="str">
        <f t="array" aca="1" ref="T483" ca="1">IF(ROWS($2:483)&lt;=COUNT('Trade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ROWS(U$2:$U483))),"")</f>
        <v/>
      </c>
      <c r="U483" s="88" t="str">
        <f ca="1">IFERROR(INDEX('Trade Journal'!P:P,MATCH(T483,'Trade Journal'!A:A,0)),"")</f>
        <v/>
      </c>
      <c r="V483" s="88" t="str">
        <f ca="1">IFERROR(INDEX('Trade Journal'!Q:Q,MATCH(T483,'Trade Journal'!A:A,0)),"")</f>
        <v/>
      </c>
      <c r="W483" s="88" t="str">
        <f ca="1">IFERROR(INDEX('Trade Journal'!R:R,MATCH(T483,'Trade Journal'!A:A,0)),"")</f>
        <v/>
      </c>
      <c r="X483" s="88" t="str">
        <f t="shared" ca="1" si="8"/>
        <v/>
      </c>
      <c r="Y483" s="88" t="str">
        <f ca="1">IF(X483&lt;&gt;"",SUM(X$2:X483),"")</f>
        <v/>
      </c>
      <c r="Z483" s="96" t="str">
        <f ca="1">IFERROR(INDEX('Trade Journal'!O:O,MATCH(T483,'Trade Journal'!A:A,0)),"")</f>
        <v/>
      </c>
      <c r="AA483" s="96" t="str">
        <f t="array" aca="1" ref="AA483" ca="1">IF(Z483&lt;&gt;"",PRODUCT(Z$2:Z483+1)-1,"")</f>
        <v/>
      </c>
      <c r="AB483" s="96" t="str">
        <f ca="1">IF(AA483&lt;&gt;"",IF(MAX(AA$2:AA483)=AA483,1/(1+AC482)-1,(1+AA483)/(1+AA482)-1),"")</f>
        <v/>
      </c>
      <c r="AC483" s="96" t="str">
        <f t="array" aca="1" ref="AC483" ca="1">IF(AA483&lt;&gt;"",PRODUCT(AB$3:AB483+1)-1,"")</f>
        <v/>
      </c>
      <c r="AD483" s="98" t="str">
        <f ca="1">IF(AA483&lt;&gt;"",POWER((AA483-MAX(AA$2:AA483))/(1+MAX(AA$2:AA483))*100,2),"")</f>
        <v/>
      </c>
    </row>
    <row r="484" spans="20:30" x14ac:dyDescent="0.25">
      <c r="T484" t="str">
        <f t="array" aca="1" ref="T484" ca="1">IF(ROWS($2:484)&lt;=COUNT('Trade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ROWS(U$2:$U484))),"")</f>
        <v/>
      </c>
      <c r="U484" s="88" t="str">
        <f ca="1">IFERROR(INDEX('Trade Journal'!P:P,MATCH(T484,'Trade Journal'!A:A,0)),"")</f>
        <v/>
      </c>
      <c r="V484" s="88" t="str">
        <f ca="1">IFERROR(INDEX('Trade Journal'!Q:Q,MATCH(T484,'Trade Journal'!A:A,0)),"")</f>
        <v/>
      </c>
      <c r="W484" s="88" t="str">
        <f ca="1">IFERROR(INDEX('Trade Journal'!R:R,MATCH(T484,'Trade Journal'!A:A,0)),"")</f>
        <v/>
      </c>
      <c r="X484" s="88" t="str">
        <f t="shared" ca="1" si="8"/>
        <v/>
      </c>
      <c r="Y484" s="88" t="str">
        <f ca="1">IF(X484&lt;&gt;"",SUM(X$2:X484),"")</f>
        <v/>
      </c>
      <c r="Z484" s="96" t="str">
        <f ca="1">IFERROR(INDEX('Trade Journal'!O:O,MATCH(T484,'Trade Journal'!A:A,0)),"")</f>
        <v/>
      </c>
      <c r="AA484" s="96" t="str">
        <f t="array" aca="1" ref="AA484" ca="1">IF(Z484&lt;&gt;"",PRODUCT(Z$2:Z484+1)-1,"")</f>
        <v/>
      </c>
      <c r="AB484" s="96" t="str">
        <f ca="1">IF(AA484&lt;&gt;"",IF(MAX(AA$2:AA484)=AA484,1/(1+AC483)-1,(1+AA484)/(1+AA483)-1),"")</f>
        <v/>
      </c>
      <c r="AC484" s="96" t="str">
        <f t="array" aca="1" ref="AC484" ca="1">IF(AA484&lt;&gt;"",PRODUCT(AB$3:AB484+1)-1,"")</f>
        <v/>
      </c>
      <c r="AD484" s="98" t="str">
        <f ca="1">IF(AA484&lt;&gt;"",POWER((AA484-MAX(AA$2:AA484))/(1+MAX(AA$2:AA484))*100,2),"")</f>
        <v/>
      </c>
    </row>
    <row r="485" spans="20:30" x14ac:dyDescent="0.25">
      <c r="T485" t="str">
        <f t="array" aca="1" ref="T485" ca="1">IF(ROWS($2:485)&lt;=COUNT('Trade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ROWS(U$2:$U485))),"")</f>
        <v/>
      </c>
      <c r="U485" s="88" t="str">
        <f ca="1">IFERROR(INDEX('Trade Journal'!P:P,MATCH(T485,'Trade Journal'!A:A,0)),"")</f>
        <v/>
      </c>
      <c r="V485" s="88" t="str">
        <f ca="1">IFERROR(INDEX('Trade Journal'!Q:Q,MATCH(T485,'Trade Journal'!A:A,0)),"")</f>
        <v/>
      </c>
      <c r="W485" s="88" t="str">
        <f ca="1">IFERROR(INDEX('Trade Journal'!R:R,MATCH(T485,'Trade Journal'!A:A,0)),"")</f>
        <v/>
      </c>
      <c r="X485" s="88" t="str">
        <f t="shared" ca="1" si="8"/>
        <v/>
      </c>
      <c r="Y485" s="88" t="str">
        <f ca="1">IF(X485&lt;&gt;"",SUM(X$2:X485),"")</f>
        <v/>
      </c>
      <c r="Z485" s="96" t="str">
        <f ca="1">IFERROR(INDEX('Trade Journal'!O:O,MATCH(T485,'Trade Journal'!A:A,0)),"")</f>
        <v/>
      </c>
      <c r="AA485" s="96" t="str">
        <f t="array" aca="1" ref="AA485" ca="1">IF(Z485&lt;&gt;"",PRODUCT(Z$2:Z485+1)-1,"")</f>
        <v/>
      </c>
      <c r="AB485" s="96" t="str">
        <f ca="1">IF(AA485&lt;&gt;"",IF(MAX(AA$2:AA485)=AA485,1/(1+AC484)-1,(1+AA485)/(1+AA484)-1),"")</f>
        <v/>
      </c>
      <c r="AC485" s="96" t="str">
        <f t="array" aca="1" ref="AC485" ca="1">IF(AA485&lt;&gt;"",PRODUCT(AB$3:AB485+1)-1,"")</f>
        <v/>
      </c>
      <c r="AD485" s="98" t="str">
        <f ca="1">IF(AA485&lt;&gt;"",POWER((AA485-MAX(AA$2:AA485))/(1+MAX(AA$2:AA485))*100,2),"")</f>
        <v/>
      </c>
    </row>
    <row r="486" spans="20:30" x14ac:dyDescent="0.25">
      <c r="T486" t="str">
        <f t="array" aca="1" ref="T486" ca="1">IF(ROWS($2:486)&lt;=COUNT('Trade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ROWS(U$2:$U486))),"")</f>
        <v/>
      </c>
      <c r="U486" s="88" t="str">
        <f ca="1">IFERROR(INDEX('Trade Journal'!P:P,MATCH(T486,'Trade Journal'!A:A,0)),"")</f>
        <v/>
      </c>
      <c r="V486" s="88" t="str">
        <f ca="1">IFERROR(INDEX('Trade Journal'!Q:Q,MATCH(T486,'Trade Journal'!A:A,0)),"")</f>
        <v/>
      </c>
      <c r="W486" s="88" t="str">
        <f ca="1">IFERROR(INDEX('Trade Journal'!R:R,MATCH(T486,'Trade Journal'!A:A,0)),"")</f>
        <v/>
      </c>
      <c r="X486" s="88" t="str">
        <f t="shared" ca="1" si="8"/>
        <v/>
      </c>
      <c r="Y486" s="88" t="str">
        <f ca="1">IF(X486&lt;&gt;"",SUM(X$2:X486),"")</f>
        <v/>
      </c>
      <c r="Z486" s="96" t="str">
        <f ca="1">IFERROR(INDEX('Trade Journal'!O:O,MATCH(T486,'Trade Journal'!A:A,0)),"")</f>
        <v/>
      </c>
      <c r="AA486" s="96" t="str">
        <f t="array" aca="1" ref="AA486" ca="1">IF(Z486&lt;&gt;"",PRODUCT(Z$2:Z486+1)-1,"")</f>
        <v/>
      </c>
      <c r="AB486" s="96" t="str">
        <f ca="1">IF(AA486&lt;&gt;"",IF(MAX(AA$2:AA486)=AA486,1/(1+AC485)-1,(1+AA486)/(1+AA485)-1),"")</f>
        <v/>
      </c>
      <c r="AC486" s="96" t="str">
        <f t="array" aca="1" ref="AC486" ca="1">IF(AA486&lt;&gt;"",PRODUCT(AB$3:AB486+1)-1,"")</f>
        <v/>
      </c>
      <c r="AD486" s="98" t="str">
        <f ca="1">IF(AA486&lt;&gt;"",POWER((AA486-MAX(AA$2:AA486))/(1+MAX(AA$2:AA486))*100,2),"")</f>
        <v/>
      </c>
    </row>
    <row r="487" spans="20:30" x14ac:dyDescent="0.25">
      <c r="T487" t="str">
        <f t="array" aca="1" ref="T487" ca="1">IF(ROWS($2:487)&lt;=COUNT('Trade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ROWS(U$2:$U487))),"")</f>
        <v/>
      </c>
      <c r="U487" s="88" t="str">
        <f ca="1">IFERROR(INDEX('Trade Journal'!P:P,MATCH(T487,'Trade Journal'!A:A,0)),"")</f>
        <v/>
      </c>
      <c r="V487" s="88" t="str">
        <f ca="1">IFERROR(INDEX('Trade Journal'!Q:Q,MATCH(T487,'Trade Journal'!A:A,0)),"")</f>
        <v/>
      </c>
      <c r="W487" s="88" t="str">
        <f ca="1">IFERROR(INDEX('Trade Journal'!R:R,MATCH(T487,'Trade Journal'!A:A,0)),"")</f>
        <v/>
      </c>
      <c r="X487" s="88" t="str">
        <f t="shared" ca="1" si="8"/>
        <v/>
      </c>
      <c r="Y487" s="88" t="str">
        <f ca="1">IF(X487&lt;&gt;"",SUM(X$2:X487),"")</f>
        <v/>
      </c>
      <c r="Z487" s="96" t="str">
        <f ca="1">IFERROR(INDEX('Trade Journal'!O:O,MATCH(T487,'Trade Journal'!A:A,0)),"")</f>
        <v/>
      </c>
      <c r="AA487" s="96" t="str">
        <f t="array" aca="1" ref="AA487" ca="1">IF(Z487&lt;&gt;"",PRODUCT(Z$2:Z487+1)-1,"")</f>
        <v/>
      </c>
      <c r="AB487" s="96" t="str">
        <f ca="1">IF(AA487&lt;&gt;"",IF(MAX(AA$2:AA487)=AA487,1/(1+AC486)-1,(1+AA487)/(1+AA486)-1),"")</f>
        <v/>
      </c>
      <c r="AC487" s="96" t="str">
        <f t="array" aca="1" ref="AC487" ca="1">IF(AA487&lt;&gt;"",PRODUCT(AB$3:AB487+1)-1,"")</f>
        <v/>
      </c>
      <c r="AD487" s="98" t="str">
        <f ca="1">IF(AA487&lt;&gt;"",POWER((AA487-MAX(AA$2:AA487))/(1+MAX(AA$2:AA487))*100,2),"")</f>
        <v/>
      </c>
    </row>
    <row r="488" spans="20:30" x14ac:dyDescent="0.25">
      <c r="T488" t="str">
        <f t="array" aca="1" ref="T488" ca="1">IF(ROWS($2:488)&lt;=COUNT('Trade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ROWS(U$2:$U488))),"")</f>
        <v/>
      </c>
      <c r="U488" s="88" t="str">
        <f ca="1">IFERROR(INDEX('Trade Journal'!P:P,MATCH(T488,'Trade Journal'!A:A,0)),"")</f>
        <v/>
      </c>
      <c r="V488" s="88" t="str">
        <f ca="1">IFERROR(INDEX('Trade Journal'!Q:Q,MATCH(T488,'Trade Journal'!A:A,0)),"")</f>
        <v/>
      </c>
      <c r="W488" s="88" t="str">
        <f ca="1">IFERROR(INDEX('Trade Journal'!R:R,MATCH(T488,'Trade Journal'!A:A,0)),"")</f>
        <v/>
      </c>
      <c r="X488" s="88" t="str">
        <f t="shared" ca="1" si="8"/>
        <v/>
      </c>
      <c r="Y488" s="88" t="str">
        <f ca="1">IF(X488&lt;&gt;"",SUM(X$2:X488),"")</f>
        <v/>
      </c>
      <c r="Z488" s="96" t="str">
        <f ca="1">IFERROR(INDEX('Trade Journal'!O:O,MATCH(T488,'Trade Journal'!A:A,0)),"")</f>
        <v/>
      </c>
      <c r="AA488" s="96" t="str">
        <f t="array" aca="1" ref="AA488" ca="1">IF(Z488&lt;&gt;"",PRODUCT(Z$2:Z488+1)-1,"")</f>
        <v/>
      </c>
      <c r="AB488" s="96" t="str">
        <f ca="1">IF(AA488&lt;&gt;"",IF(MAX(AA$2:AA488)=AA488,1/(1+AC487)-1,(1+AA488)/(1+AA487)-1),"")</f>
        <v/>
      </c>
      <c r="AC488" s="96" t="str">
        <f t="array" aca="1" ref="AC488" ca="1">IF(AA488&lt;&gt;"",PRODUCT(AB$3:AB488+1)-1,"")</f>
        <v/>
      </c>
      <c r="AD488" s="98" t="str">
        <f ca="1">IF(AA488&lt;&gt;"",POWER((AA488-MAX(AA$2:AA488))/(1+MAX(AA$2:AA488))*100,2),"")</f>
        <v/>
      </c>
    </row>
    <row r="489" spans="20:30" x14ac:dyDescent="0.25">
      <c r="T489" t="str">
        <f t="array" aca="1" ref="T489" ca="1">IF(ROWS($2:489)&lt;=COUNT('Trade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ROWS(U$2:$U489))),"")</f>
        <v/>
      </c>
      <c r="U489" s="88" t="str">
        <f ca="1">IFERROR(INDEX('Trade Journal'!P:P,MATCH(T489,'Trade Journal'!A:A,0)),"")</f>
        <v/>
      </c>
      <c r="V489" s="88" t="str">
        <f ca="1">IFERROR(INDEX('Trade Journal'!Q:Q,MATCH(T489,'Trade Journal'!A:A,0)),"")</f>
        <v/>
      </c>
      <c r="W489" s="88" t="str">
        <f ca="1">IFERROR(INDEX('Trade Journal'!R:R,MATCH(T489,'Trade Journal'!A:A,0)),"")</f>
        <v/>
      </c>
      <c r="X489" s="88" t="str">
        <f t="shared" ca="1" si="8"/>
        <v/>
      </c>
      <c r="Y489" s="88" t="str">
        <f ca="1">IF(X489&lt;&gt;"",SUM(X$2:X489),"")</f>
        <v/>
      </c>
      <c r="Z489" s="96" t="str">
        <f ca="1">IFERROR(INDEX('Trade Journal'!O:O,MATCH(T489,'Trade Journal'!A:A,0)),"")</f>
        <v/>
      </c>
      <c r="AA489" s="96" t="str">
        <f t="array" aca="1" ref="AA489" ca="1">IF(Z489&lt;&gt;"",PRODUCT(Z$2:Z489+1)-1,"")</f>
        <v/>
      </c>
      <c r="AB489" s="96" t="str">
        <f ca="1">IF(AA489&lt;&gt;"",IF(MAX(AA$2:AA489)=AA489,1/(1+AC488)-1,(1+AA489)/(1+AA488)-1),"")</f>
        <v/>
      </c>
      <c r="AC489" s="96" t="str">
        <f t="array" aca="1" ref="AC489" ca="1">IF(AA489&lt;&gt;"",PRODUCT(AB$3:AB489+1)-1,"")</f>
        <v/>
      </c>
      <c r="AD489" s="98" t="str">
        <f ca="1">IF(AA489&lt;&gt;"",POWER((AA489-MAX(AA$2:AA489))/(1+MAX(AA$2:AA489))*100,2),"")</f>
        <v/>
      </c>
    </row>
    <row r="490" spans="20:30" x14ac:dyDescent="0.25">
      <c r="T490" t="str">
        <f t="array" aca="1" ref="T490" ca="1">IF(ROWS($2:490)&lt;=COUNT('Trade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ROWS(U$2:$U490))),"")</f>
        <v/>
      </c>
      <c r="U490" s="88" t="str">
        <f ca="1">IFERROR(INDEX('Trade Journal'!P:P,MATCH(T490,'Trade Journal'!A:A,0)),"")</f>
        <v/>
      </c>
      <c r="V490" s="88" t="str">
        <f ca="1">IFERROR(INDEX('Trade Journal'!Q:Q,MATCH(T490,'Trade Journal'!A:A,0)),"")</f>
        <v/>
      </c>
      <c r="W490" s="88" t="str">
        <f ca="1">IFERROR(INDEX('Trade Journal'!R:R,MATCH(T490,'Trade Journal'!A:A,0)),"")</f>
        <v/>
      </c>
      <c r="X490" s="88" t="str">
        <f t="shared" ca="1" si="8"/>
        <v/>
      </c>
      <c r="Y490" s="88" t="str">
        <f ca="1">IF(X490&lt;&gt;"",SUM(X$2:X490),"")</f>
        <v/>
      </c>
      <c r="Z490" s="96" t="str">
        <f ca="1">IFERROR(INDEX('Trade Journal'!O:O,MATCH(T490,'Trade Journal'!A:A,0)),"")</f>
        <v/>
      </c>
      <c r="AA490" s="96" t="str">
        <f t="array" aca="1" ref="AA490" ca="1">IF(Z490&lt;&gt;"",PRODUCT(Z$2:Z490+1)-1,"")</f>
        <v/>
      </c>
      <c r="AB490" s="96" t="str">
        <f ca="1">IF(AA490&lt;&gt;"",IF(MAX(AA$2:AA490)=AA490,1/(1+AC489)-1,(1+AA490)/(1+AA489)-1),"")</f>
        <v/>
      </c>
      <c r="AC490" s="96" t="str">
        <f t="array" aca="1" ref="AC490" ca="1">IF(AA490&lt;&gt;"",PRODUCT(AB$3:AB490+1)-1,"")</f>
        <v/>
      </c>
      <c r="AD490" s="98" t="str">
        <f ca="1">IF(AA490&lt;&gt;"",POWER((AA490-MAX(AA$2:AA490))/(1+MAX(AA$2:AA490))*100,2),"")</f>
        <v/>
      </c>
    </row>
    <row r="491" spans="20:30" x14ac:dyDescent="0.25">
      <c r="T491" t="str">
        <f t="array" aca="1" ref="T491" ca="1">IF(ROWS($2:491)&lt;=COUNT('Trade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ROWS(U$2:$U491))),"")</f>
        <v/>
      </c>
      <c r="U491" s="88" t="str">
        <f ca="1">IFERROR(INDEX('Trade Journal'!P:P,MATCH(T491,'Trade Journal'!A:A,0)),"")</f>
        <v/>
      </c>
      <c r="V491" s="88" t="str">
        <f ca="1">IFERROR(INDEX('Trade Journal'!Q:Q,MATCH(T491,'Trade Journal'!A:A,0)),"")</f>
        <v/>
      </c>
      <c r="W491" s="88" t="str">
        <f ca="1">IFERROR(INDEX('Trade Journal'!R:R,MATCH(T491,'Trade Journal'!A:A,0)),"")</f>
        <v/>
      </c>
      <c r="X491" s="88" t="str">
        <f t="shared" ca="1" si="8"/>
        <v/>
      </c>
      <c r="Y491" s="88" t="str">
        <f ca="1">IF(X491&lt;&gt;"",SUM(X$2:X491),"")</f>
        <v/>
      </c>
      <c r="Z491" s="96" t="str">
        <f ca="1">IFERROR(INDEX('Trade Journal'!O:O,MATCH(T491,'Trade Journal'!A:A,0)),"")</f>
        <v/>
      </c>
      <c r="AA491" s="96" t="str">
        <f t="array" aca="1" ref="AA491" ca="1">IF(Z491&lt;&gt;"",PRODUCT(Z$2:Z491+1)-1,"")</f>
        <v/>
      </c>
      <c r="AB491" s="96" t="str">
        <f ca="1">IF(AA491&lt;&gt;"",IF(MAX(AA$2:AA491)=AA491,1/(1+AC490)-1,(1+AA491)/(1+AA490)-1),"")</f>
        <v/>
      </c>
      <c r="AC491" s="96" t="str">
        <f t="array" aca="1" ref="AC491" ca="1">IF(AA491&lt;&gt;"",PRODUCT(AB$3:AB491+1)-1,"")</f>
        <v/>
      </c>
      <c r="AD491" s="98" t="str">
        <f ca="1">IF(AA491&lt;&gt;"",POWER((AA491-MAX(AA$2:AA491))/(1+MAX(AA$2:AA491))*100,2),"")</f>
        <v/>
      </c>
    </row>
    <row r="492" spans="20:30" x14ac:dyDescent="0.25">
      <c r="T492" t="str">
        <f t="array" aca="1" ref="T492" ca="1">IF(ROWS($2:492)&lt;=COUNT('Trade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ROWS(U$2:$U492))),"")</f>
        <v/>
      </c>
      <c r="U492" s="88" t="str">
        <f ca="1">IFERROR(INDEX('Trade Journal'!P:P,MATCH(T492,'Trade Journal'!A:A,0)),"")</f>
        <v/>
      </c>
      <c r="V492" s="88" t="str">
        <f ca="1">IFERROR(INDEX('Trade Journal'!Q:Q,MATCH(T492,'Trade Journal'!A:A,0)),"")</f>
        <v/>
      </c>
      <c r="W492" s="88" t="str">
        <f ca="1">IFERROR(INDEX('Trade Journal'!R:R,MATCH(T492,'Trade Journal'!A:A,0)),"")</f>
        <v/>
      </c>
      <c r="X492" s="88" t="str">
        <f t="shared" ca="1" si="8"/>
        <v/>
      </c>
      <c r="Y492" s="88" t="str">
        <f ca="1">IF(X492&lt;&gt;"",SUM(X$2:X492),"")</f>
        <v/>
      </c>
      <c r="Z492" s="96" t="str">
        <f ca="1">IFERROR(INDEX('Trade Journal'!O:O,MATCH(T492,'Trade Journal'!A:A,0)),"")</f>
        <v/>
      </c>
      <c r="AA492" s="96" t="str">
        <f t="array" aca="1" ref="AA492" ca="1">IF(Z492&lt;&gt;"",PRODUCT(Z$2:Z492+1)-1,"")</f>
        <v/>
      </c>
      <c r="AB492" s="96" t="str">
        <f ca="1">IF(AA492&lt;&gt;"",IF(MAX(AA$2:AA492)=AA492,1/(1+AC491)-1,(1+AA492)/(1+AA491)-1),"")</f>
        <v/>
      </c>
      <c r="AC492" s="96" t="str">
        <f t="array" aca="1" ref="AC492" ca="1">IF(AA492&lt;&gt;"",PRODUCT(AB$3:AB492+1)-1,"")</f>
        <v/>
      </c>
      <c r="AD492" s="98" t="str">
        <f ca="1">IF(AA492&lt;&gt;"",POWER((AA492-MAX(AA$2:AA492))/(1+MAX(AA$2:AA492))*100,2),"")</f>
        <v/>
      </c>
    </row>
    <row r="493" spans="20:30" x14ac:dyDescent="0.25">
      <c r="T493" t="str">
        <f t="array" aca="1" ref="T493" ca="1">IF(ROWS($2:493)&lt;=COUNT('Trade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ROWS(U$2:$U493))),"")</f>
        <v/>
      </c>
      <c r="U493" s="88" t="str">
        <f ca="1">IFERROR(INDEX('Trade Journal'!P:P,MATCH(T493,'Trade Journal'!A:A,0)),"")</f>
        <v/>
      </c>
      <c r="V493" s="88" t="str">
        <f ca="1">IFERROR(INDEX('Trade Journal'!Q:Q,MATCH(T493,'Trade Journal'!A:A,0)),"")</f>
        <v/>
      </c>
      <c r="W493" s="88" t="str">
        <f ca="1">IFERROR(INDEX('Trade Journal'!R:R,MATCH(T493,'Trade Journal'!A:A,0)),"")</f>
        <v/>
      </c>
      <c r="X493" s="88" t="str">
        <f t="shared" ca="1" si="8"/>
        <v/>
      </c>
      <c r="Y493" s="88" t="str">
        <f ca="1">IF(X493&lt;&gt;"",SUM(X$2:X493),"")</f>
        <v/>
      </c>
      <c r="Z493" s="96" t="str">
        <f ca="1">IFERROR(INDEX('Trade Journal'!O:O,MATCH(T493,'Trade Journal'!A:A,0)),"")</f>
        <v/>
      </c>
      <c r="AA493" s="96" t="str">
        <f t="array" aca="1" ref="AA493" ca="1">IF(Z493&lt;&gt;"",PRODUCT(Z$2:Z493+1)-1,"")</f>
        <v/>
      </c>
      <c r="AB493" s="96" t="str">
        <f ca="1">IF(AA493&lt;&gt;"",IF(MAX(AA$2:AA493)=AA493,1/(1+AC492)-1,(1+AA493)/(1+AA492)-1),"")</f>
        <v/>
      </c>
      <c r="AC493" s="96" t="str">
        <f t="array" aca="1" ref="AC493" ca="1">IF(AA493&lt;&gt;"",PRODUCT(AB$3:AB493+1)-1,"")</f>
        <v/>
      </c>
      <c r="AD493" s="98" t="str">
        <f ca="1">IF(AA493&lt;&gt;"",POWER((AA493-MAX(AA$2:AA493))/(1+MAX(AA$2:AA493))*100,2),"")</f>
        <v/>
      </c>
    </row>
    <row r="494" spans="20:30" x14ac:dyDescent="0.25">
      <c r="T494" t="str">
        <f t="array" aca="1" ref="T494" ca="1">IF(ROWS($2:494)&lt;=COUNT('Trade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ROWS(U$2:$U494))),"")</f>
        <v/>
      </c>
      <c r="U494" s="88" t="str">
        <f ca="1">IFERROR(INDEX('Trade Journal'!P:P,MATCH(T494,'Trade Journal'!A:A,0)),"")</f>
        <v/>
      </c>
      <c r="V494" s="88" t="str">
        <f ca="1">IFERROR(INDEX('Trade Journal'!Q:Q,MATCH(T494,'Trade Journal'!A:A,0)),"")</f>
        <v/>
      </c>
      <c r="W494" s="88" t="str">
        <f ca="1">IFERROR(INDEX('Trade Journal'!R:R,MATCH(T494,'Trade Journal'!A:A,0)),"")</f>
        <v/>
      </c>
      <c r="X494" s="88" t="str">
        <f t="shared" ca="1" si="8"/>
        <v/>
      </c>
      <c r="Y494" s="88" t="str">
        <f ca="1">IF(X494&lt;&gt;"",SUM(X$2:X494),"")</f>
        <v/>
      </c>
      <c r="Z494" s="96" t="str">
        <f ca="1">IFERROR(INDEX('Trade Journal'!O:O,MATCH(T494,'Trade Journal'!A:A,0)),"")</f>
        <v/>
      </c>
      <c r="AA494" s="96" t="str">
        <f t="array" aca="1" ref="AA494" ca="1">IF(Z494&lt;&gt;"",PRODUCT(Z$2:Z494+1)-1,"")</f>
        <v/>
      </c>
      <c r="AB494" s="96" t="str">
        <f ca="1">IF(AA494&lt;&gt;"",IF(MAX(AA$2:AA494)=AA494,1/(1+AC493)-1,(1+AA494)/(1+AA493)-1),"")</f>
        <v/>
      </c>
      <c r="AC494" s="96" t="str">
        <f t="array" aca="1" ref="AC494" ca="1">IF(AA494&lt;&gt;"",PRODUCT(AB$3:AB494+1)-1,"")</f>
        <v/>
      </c>
      <c r="AD494" s="98" t="str">
        <f ca="1">IF(AA494&lt;&gt;"",POWER((AA494-MAX(AA$2:AA494))/(1+MAX(AA$2:AA494))*100,2),"")</f>
        <v/>
      </c>
    </row>
    <row r="495" spans="20:30" x14ac:dyDescent="0.25">
      <c r="T495" t="str">
        <f t="array" aca="1" ref="T495" ca="1">IF(ROWS($2:495)&lt;=COUNT('Trade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ROWS(U$2:$U495))),"")</f>
        <v/>
      </c>
      <c r="U495" s="88" t="str">
        <f ca="1">IFERROR(INDEX('Trade Journal'!P:P,MATCH(T495,'Trade Journal'!A:A,0)),"")</f>
        <v/>
      </c>
      <c r="V495" s="88" t="str">
        <f ca="1">IFERROR(INDEX('Trade Journal'!Q:Q,MATCH(T495,'Trade Journal'!A:A,0)),"")</f>
        <v/>
      </c>
      <c r="W495" s="88" t="str">
        <f ca="1">IFERROR(INDEX('Trade Journal'!R:R,MATCH(T495,'Trade Journal'!A:A,0)),"")</f>
        <v/>
      </c>
      <c r="X495" s="88" t="str">
        <f t="shared" ca="1" si="8"/>
        <v/>
      </c>
      <c r="Y495" s="88" t="str">
        <f ca="1">IF(X495&lt;&gt;"",SUM(X$2:X495),"")</f>
        <v/>
      </c>
      <c r="Z495" s="96" t="str">
        <f ca="1">IFERROR(INDEX('Trade Journal'!O:O,MATCH(T495,'Trade Journal'!A:A,0)),"")</f>
        <v/>
      </c>
      <c r="AA495" s="96" t="str">
        <f t="array" aca="1" ref="AA495" ca="1">IF(Z495&lt;&gt;"",PRODUCT(Z$2:Z495+1)-1,"")</f>
        <v/>
      </c>
      <c r="AB495" s="96" t="str">
        <f ca="1">IF(AA495&lt;&gt;"",IF(MAX(AA$2:AA495)=AA495,1/(1+AC494)-1,(1+AA495)/(1+AA494)-1),"")</f>
        <v/>
      </c>
      <c r="AC495" s="96" t="str">
        <f t="array" aca="1" ref="AC495" ca="1">IF(AA495&lt;&gt;"",PRODUCT(AB$3:AB495+1)-1,"")</f>
        <v/>
      </c>
      <c r="AD495" s="98" t="str">
        <f ca="1">IF(AA495&lt;&gt;"",POWER((AA495-MAX(AA$2:AA495))/(1+MAX(AA$2:AA495))*100,2),"")</f>
        <v/>
      </c>
    </row>
    <row r="496" spans="20:30" x14ac:dyDescent="0.25">
      <c r="T496" t="str">
        <f t="array" aca="1" ref="T496" ca="1">IF(ROWS($2:496)&lt;=COUNT('Trade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ROWS(U$2:$U496))),"")</f>
        <v/>
      </c>
      <c r="U496" s="88" t="str">
        <f ca="1">IFERROR(INDEX('Trade Journal'!P:P,MATCH(T496,'Trade Journal'!A:A,0)),"")</f>
        <v/>
      </c>
      <c r="V496" s="88" t="str">
        <f ca="1">IFERROR(INDEX('Trade Journal'!Q:Q,MATCH(T496,'Trade Journal'!A:A,0)),"")</f>
        <v/>
      </c>
      <c r="W496" s="88" t="str">
        <f ca="1">IFERROR(INDEX('Trade Journal'!R:R,MATCH(T496,'Trade Journal'!A:A,0)),"")</f>
        <v/>
      </c>
      <c r="X496" s="88" t="str">
        <f t="shared" ca="1" si="8"/>
        <v/>
      </c>
      <c r="Y496" s="88" t="str">
        <f ca="1">IF(X496&lt;&gt;"",SUM(X$2:X496),"")</f>
        <v/>
      </c>
      <c r="Z496" s="96" t="str">
        <f ca="1">IFERROR(INDEX('Trade Journal'!O:O,MATCH(T496,'Trade Journal'!A:A,0)),"")</f>
        <v/>
      </c>
      <c r="AA496" s="96" t="str">
        <f t="array" aca="1" ref="AA496" ca="1">IF(Z496&lt;&gt;"",PRODUCT(Z$2:Z496+1)-1,"")</f>
        <v/>
      </c>
      <c r="AB496" s="96" t="str">
        <f ca="1">IF(AA496&lt;&gt;"",IF(MAX(AA$2:AA496)=AA496,1/(1+AC495)-1,(1+AA496)/(1+AA495)-1),"")</f>
        <v/>
      </c>
      <c r="AC496" s="96" t="str">
        <f t="array" aca="1" ref="AC496" ca="1">IF(AA496&lt;&gt;"",PRODUCT(AB$3:AB496+1)-1,"")</f>
        <v/>
      </c>
      <c r="AD496" s="98" t="str">
        <f ca="1">IF(AA496&lt;&gt;"",POWER((AA496-MAX(AA$2:AA496))/(1+MAX(AA$2:AA496))*100,2),"")</f>
        <v/>
      </c>
    </row>
    <row r="497" spans="20:30" x14ac:dyDescent="0.25">
      <c r="T497" t="str">
        <f t="array" aca="1" ref="T497" ca="1">IF(ROWS($2:497)&lt;=COUNT('Trade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ROWS(U$2:$U497))),"")</f>
        <v/>
      </c>
      <c r="U497" s="88" t="str">
        <f ca="1">IFERROR(INDEX('Trade Journal'!P:P,MATCH(T497,'Trade Journal'!A:A,0)),"")</f>
        <v/>
      </c>
      <c r="V497" s="88" t="str">
        <f ca="1">IFERROR(INDEX('Trade Journal'!Q:Q,MATCH(T497,'Trade Journal'!A:A,0)),"")</f>
        <v/>
      </c>
      <c r="W497" s="88" t="str">
        <f ca="1">IFERROR(INDEX('Trade Journal'!R:R,MATCH(T497,'Trade Journal'!A:A,0)),"")</f>
        <v/>
      </c>
      <c r="X497" s="88" t="str">
        <f t="shared" ca="1" si="8"/>
        <v/>
      </c>
      <c r="Y497" s="88" t="str">
        <f ca="1">IF(X497&lt;&gt;"",SUM(X$2:X497),"")</f>
        <v/>
      </c>
      <c r="Z497" s="96" t="str">
        <f ca="1">IFERROR(INDEX('Trade Journal'!O:O,MATCH(T497,'Trade Journal'!A:A,0)),"")</f>
        <v/>
      </c>
      <c r="AA497" s="96" t="str">
        <f t="array" aca="1" ref="AA497" ca="1">IF(Z497&lt;&gt;"",PRODUCT(Z$2:Z497+1)-1,"")</f>
        <v/>
      </c>
      <c r="AB497" s="96" t="str">
        <f ca="1">IF(AA497&lt;&gt;"",IF(MAX(AA$2:AA497)=AA497,1/(1+AC496)-1,(1+AA497)/(1+AA496)-1),"")</f>
        <v/>
      </c>
      <c r="AC497" s="96" t="str">
        <f t="array" aca="1" ref="AC497" ca="1">IF(AA497&lt;&gt;"",PRODUCT(AB$3:AB497+1)-1,"")</f>
        <v/>
      </c>
      <c r="AD497" s="98" t="str">
        <f ca="1">IF(AA497&lt;&gt;"",POWER((AA497-MAX(AA$2:AA497))/(1+MAX(AA$2:AA497))*100,2),"")</f>
        <v/>
      </c>
    </row>
    <row r="498" spans="20:30" x14ac:dyDescent="0.25">
      <c r="T498" t="str">
        <f t="array" aca="1" ref="T498" ca="1">IF(ROWS($2:498)&lt;=COUNT('Trade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ROWS(U$2:$U498))),"")</f>
        <v/>
      </c>
      <c r="U498" s="88" t="str">
        <f ca="1">IFERROR(INDEX('Trade Journal'!P:P,MATCH(T498,'Trade Journal'!A:A,0)),"")</f>
        <v/>
      </c>
      <c r="V498" s="88" t="str">
        <f ca="1">IFERROR(INDEX('Trade Journal'!Q:Q,MATCH(T498,'Trade Journal'!A:A,0)),"")</f>
        <v/>
      </c>
      <c r="W498" s="88" t="str">
        <f ca="1">IFERROR(INDEX('Trade Journal'!R:R,MATCH(T498,'Trade Journal'!A:A,0)),"")</f>
        <v/>
      </c>
      <c r="X498" s="88" t="str">
        <f t="shared" ca="1" si="8"/>
        <v/>
      </c>
      <c r="Y498" s="88" t="str">
        <f ca="1">IF(X498&lt;&gt;"",SUM(X$2:X498),"")</f>
        <v/>
      </c>
      <c r="Z498" s="96" t="str">
        <f ca="1">IFERROR(INDEX('Trade Journal'!O:O,MATCH(T498,'Trade Journal'!A:A,0)),"")</f>
        <v/>
      </c>
      <c r="AA498" s="96" t="str">
        <f t="array" aca="1" ref="AA498" ca="1">IF(Z498&lt;&gt;"",PRODUCT(Z$2:Z498+1)-1,"")</f>
        <v/>
      </c>
      <c r="AB498" s="96" t="str">
        <f ca="1">IF(AA498&lt;&gt;"",IF(MAX(AA$2:AA498)=AA498,1/(1+AC497)-1,(1+AA498)/(1+AA497)-1),"")</f>
        <v/>
      </c>
      <c r="AC498" s="96" t="str">
        <f t="array" aca="1" ref="AC498" ca="1">IF(AA498&lt;&gt;"",PRODUCT(AB$3:AB498+1)-1,"")</f>
        <v/>
      </c>
      <c r="AD498" s="98" t="str">
        <f ca="1">IF(AA498&lt;&gt;"",POWER((AA498-MAX(AA$2:AA498))/(1+MAX(AA$2:AA498))*100,2),"")</f>
        <v/>
      </c>
    </row>
    <row r="499" spans="20:30" x14ac:dyDescent="0.25">
      <c r="T499" t="str">
        <f t="array" aca="1" ref="T499" ca="1">IF(ROWS($2:499)&lt;=COUNT('Trade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ROWS(U$2:$U499))),"")</f>
        <v/>
      </c>
      <c r="U499" s="88" t="str">
        <f ca="1">IFERROR(INDEX('Trade Journal'!P:P,MATCH(T499,'Trade Journal'!A:A,0)),"")</f>
        <v/>
      </c>
      <c r="V499" s="88" t="str">
        <f ca="1">IFERROR(INDEX('Trade Journal'!Q:Q,MATCH(T499,'Trade Journal'!A:A,0)),"")</f>
        <v/>
      </c>
      <c r="W499" s="88" t="str">
        <f ca="1">IFERROR(INDEX('Trade Journal'!R:R,MATCH(T499,'Trade Journal'!A:A,0)),"")</f>
        <v/>
      </c>
      <c r="X499" s="88" t="str">
        <f t="shared" ca="1" si="8"/>
        <v/>
      </c>
      <c r="Y499" s="88" t="str">
        <f ca="1">IF(X499&lt;&gt;"",SUM(X$2:X499),"")</f>
        <v/>
      </c>
      <c r="Z499" s="96" t="str">
        <f ca="1">IFERROR(INDEX('Trade Journal'!O:O,MATCH(T499,'Trade Journal'!A:A,0)),"")</f>
        <v/>
      </c>
      <c r="AA499" s="96" t="str">
        <f t="array" aca="1" ref="AA499" ca="1">IF(Z499&lt;&gt;"",PRODUCT(Z$2:Z499+1)-1,"")</f>
        <v/>
      </c>
      <c r="AB499" s="96" t="str">
        <f ca="1">IF(AA499&lt;&gt;"",IF(MAX(AA$2:AA499)=AA499,1/(1+AC498)-1,(1+AA499)/(1+AA498)-1),"")</f>
        <v/>
      </c>
      <c r="AC499" s="96" t="str">
        <f t="array" aca="1" ref="AC499" ca="1">IF(AA499&lt;&gt;"",PRODUCT(AB$3:AB499+1)-1,"")</f>
        <v/>
      </c>
      <c r="AD499" s="98" t="str">
        <f ca="1">IF(AA499&lt;&gt;"",POWER((AA499-MAX(AA$2:AA499))/(1+MAX(AA$2:AA499))*100,2),"")</f>
        <v/>
      </c>
    </row>
    <row r="500" spans="20:30" x14ac:dyDescent="0.25">
      <c r="T500" t="str">
        <f t="array" aca="1" ref="T500" ca="1">IF(ROWS($2:500)&lt;=COUNT('Trade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ROWS(U$2:$U500))),"")</f>
        <v/>
      </c>
      <c r="U500" s="88" t="str">
        <f ca="1">IFERROR(INDEX('Trade Journal'!P:P,MATCH(T500,'Trade Journal'!A:A,0)),"")</f>
        <v/>
      </c>
      <c r="V500" s="88" t="str">
        <f ca="1">IFERROR(INDEX('Trade Journal'!Q:Q,MATCH(T500,'Trade Journal'!A:A,0)),"")</f>
        <v/>
      </c>
      <c r="W500" s="88" t="str">
        <f ca="1">IFERROR(INDEX('Trade Journal'!R:R,MATCH(T500,'Trade Journal'!A:A,0)),"")</f>
        <v/>
      </c>
      <c r="X500" s="88" t="str">
        <f t="shared" ca="1" si="8"/>
        <v/>
      </c>
      <c r="Y500" s="88" t="str">
        <f ca="1">IF(X500&lt;&gt;"",SUM(X$2:X500),"")</f>
        <v/>
      </c>
      <c r="Z500" s="96" t="str">
        <f ca="1">IFERROR(INDEX('Trade Journal'!O:O,MATCH(T500,'Trade Journal'!A:A,0)),"")</f>
        <v/>
      </c>
      <c r="AA500" s="96" t="str">
        <f t="array" aca="1" ref="AA500" ca="1">IF(Z500&lt;&gt;"",PRODUCT(Z$2:Z500+1)-1,"")</f>
        <v/>
      </c>
      <c r="AB500" s="96" t="str">
        <f ca="1">IF(AA500&lt;&gt;"",IF(MAX(AA$2:AA500)=AA500,1/(1+AC499)-1,(1+AA500)/(1+AA499)-1),"")</f>
        <v/>
      </c>
      <c r="AC500" s="96" t="str">
        <f t="array" aca="1" ref="AC500" ca="1">IF(AA500&lt;&gt;"",PRODUCT(AB$3:AB500+1)-1,"")</f>
        <v/>
      </c>
      <c r="AD500" s="98" t="str">
        <f ca="1">IF(AA500&lt;&gt;"",POWER((AA500-MAX(AA$2:AA500))/(1+MAX(AA$2:AA500))*100,2),"")</f>
        <v/>
      </c>
    </row>
    <row r="501" spans="20:30" x14ac:dyDescent="0.25">
      <c r="T501" t="str">
        <f t="array" aca="1" ref="T501" ca="1">IF(ROWS($2:501)&lt;=COUNT('Trade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ROWS(U$2:$U501))),"")</f>
        <v/>
      </c>
      <c r="U501" s="88" t="str">
        <f ca="1">IFERROR(INDEX('Trade Journal'!P:P,MATCH(T501,'Trade Journal'!A:A,0)),"")</f>
        <v/>
      </c>
      <c r="V501" s="88" t="str">
        <f ca="1">IFERROR(INDEX('Trade Journal'!Q:Q,MATCH(T501,'Trade Journal'!A:A,0)),"")</f>
        <v/>
      </c>
      <c r="W501" s="88" t="str">
        <f ca="1">IFERROR(INDEX('Trade Journal'!R:R,MATCH(T501,'Trade Journal'!A:A,0)),"")</f>
        <v/>
      </c>
      <c r="X501" s="88" t="str">
        <f t="shared" ca="1" si="8"/>
        <v/>
      </c>
      <c r="Y501" s="88" t="str">
        <f ca="1">IF(X501&lt;&gt;"",SUM(X$2:X501),"")</f>
        <v/>
      </c>
      <c r="Z501" s="96" t="str">
        <f ca="1">IFERROR(INDEX('Trade Journal'!O:O,MATCH(T501,'Trade Journal'!A:A,0)),"")</f>
        <v/>
      </c>
      <c r="AA501" s="96" t="str">
        <f t="array" aca="1" ref="AA501" ca="1">IF(Z501&lt;&gt;"",PRODUCT(Z$2:Z501+1)-1,"")</f>
        <v/>
      </c>
      <c r="AB501" s="96" t="str">
        <f ca="1">IF(AA501&lt;&gt;"",IF(MAX(AA$2:AA501)=AA501,1/(1+AC500)-1,(1+AA501)/(1+AA500)-1),"")</f>
        <v/>
      </c>
      <c r="AC501" s="96" t="str">
        <f t="array" aca="1" ref="AC501" ca="1">IF(AA501&lt;&gt;"",PRODUCT(AB$3:AB501+1)-1,"")</f>
        <v/>
      </c>
      <c r="AD501" s="98" t="str">
        <f ca="1">IF(AA501&lt;&gt;"",POWER((AA501-MAX(AA$2:AA501))/(1+MAX(AA$2:AA501))*100,2),"")</f>
        <v/>
      </c>
    </row>
    <row r="502" spans="20:30" x14ac:dyDescent="0.25">
      <c r="T502" t="str">
        <f t="array" aca="1" ref="T502" ca="1">IF(ROWS($2:502)&lt;=COUNT('Trade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ROWS(U$2:$U502))),"")</f>
        <v/>
      </c>
      <c r="U502" s="88" t="str">
        <f ca="1">IFERROR(INDEX('Trade Journal'!P:P,MATCH(T502,'Trade Journal'!A:A,0)),"")</f>
        <v/>
      </c>
      <c r="V502" s="88" t="str">
        <f ca="1">IFERROR(INDEX('Trade Journal'!Q:Q,MATCH(T502,'Trade Journal'!A:A,0)),"")</f>
        <v/>
      </c>
      <c r="W502" s="88" t="str">
        <f ca="1">IFERROR(INDEX('Trade Journal'!R:R,MATCH(T502,'Trade Journal'!A:A,0)),"")</f>
        <v/>
      </c>
      <c r="X502" s="88" t="str">
        <f t="shared" ca="1" si="8"/>
        <v/>
      </c>
      <c r="Y502" s="88" t="str">
        <f ca="1">IF(X502&lt;&gt;"",SUM(X$2:X502),"")</f>
        <v/>
      </c>
      <c r="Z502" s="96" t="str">
        <f ca="1">IFERROR(INDEX('Trade Journal'!O:O,MATCH(T502,'Trade Journal'!A:A,0)),"")</f>
        <v/>
      </c>
      <c r="AA502" s="96" t="str">
        <f t="array" aca="1" ref="AA502" ca="1">IF(Z502&lt;&gt;"",PRODUCT(Z$2:Z502+1)-1,"")</f>
        <v/>
      </c>
      <c r="AB502" s="96" t="str">
        <f ca="1">IF(AA502&lt;&gt;"",IF(MAX(AA$2:AA502)=AA502,1/(1+AC501)-1,(1+AA502)/(1+AA501)-1),"")</f>
        <v/>
      </c>
      <c r="AC502" s="96" t="str">
        <f t="array" aca="1" ref="AC502" ca="1">IF(AA502&lt;&gt;"",PRODUCT(AB$3:AB502+1)-1,"")</f>
        <v/>
      </c>
      <c r="AD502" s="98" t="str">
        <f ca="1">IF(AA502&lt;&gt;"",POWER((AA502-MAX(AA$2:AA502))/(1+MAX(AA$2:AA502))*100,2),"")</f>
        <v/>
      </c>
    </row>
    <row r="503" spans="20:30" x14ac:dyDescent="0.25">
      <c r="T503" t="str">
        <f t="array" aca="1" ref="T503" ca="1">IF(ROWS($2:503)&lt;=COUNT('Trade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ROWS(U$2:$U503))),"")</f>
        <v/>
      </c>
      <c r="U503" s="88" t="str">
        <f ca="1">IFERROR(INDEX('Trade Journal'!P:P,MATCH(T503,'Trade Journal'!A:A,0)),"")</f>
        <v/>
      </c>
      <c r="V503" s="88" t="str">
        <f ca="1">IFERROR(INDEX('Trade Journal'!Q:Q,MATCH(T503,'Trade Journal'!A:A,0)),"")</f>
        <v/>
      </c>
      <c r="W503" s="88" t="str">
        <f ca="1">IFERROR(INDEX('Trade Journal'!R:R,MATCH(T503,'Trade Journal'!A:A,0)),"")</f>
        <v/>
      </c>
      <c r="X503" s="88" t="str">
        <f t="shared" ca="1" si="8"/>
        <v/>
      </c>
      <c r="Y503" s="88" t="str">
        <f ca="1">IF(X503&lt;&gt;"",SUM(X$2:X503),"")</f>
        <v/>
      </c>
      <c r="Z503" s="96" t="str">
        <f ca="1">IFERROR(INDEX('Trade Journal'!O:O,MATCH(T503,'Trade Journal'!A:A,0)),"")</f>
        <v/>
      </c>
      <c r="AA503" s="96" t="str">
        <f t="array" aca="1" ref="AA503" ca="1">IF(Z503&lt;&gt;"",PRODUCT(Z$2:Z503+1)-1,"")</f>
        <v/>
      </c>
      <c r="AB503" s="96" t="str">
        <f ca="1">IF(AA503&lt;&gt;"",IF(MAX(AA$2:AA503)=AA503,1/(1+AC502)-1,(1+AA503)/(1+AA502)-1),"")</f>
        <v/>
      </c>
      <c r="AC503" s="96" t="str">
        <f t="array" aca="1" ref="AC503" ca="1">IF(AA503&lt;&gt;"",PRODUCT(AB$3:AB503+1)-1,"")</f>
        <v/>
      </c>
      <c r="AD503" s="98" t="str">
        <f ca="1">IF(AA503&lt;&gt;"",POWER((AA503-MAX(AA$2:AA503))/(1+MAX(AA$2:AA503))*100,2),"")</f>
        <v/>
      </c>
    </row>
    <row r="504" spans="20:30" x14ac:dyDescent="0.25">
      <c r="T504" t="str">
        <f t="array" aca="1" ref="T504" ca="1">IF(ROWS($2:504)&lt;=COUNT('Trade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ROWS(U$2:$U504))),"")</f>
        <v/>
      </c>
      <c r="U504" s="88" t="str">
        <f ca="1">IFERROR(INDEX('Trade Journal'!P:P,MATCH(T504,'Trade Journal'!A:A,0)),"")</f>
        <v/>
      </c>
      <c r="V504" s="88" t="str">
        <f ca="1">IFERROR(INDEX('Trade Journal'!Q:Q,MATCH(T504,'Trade Journal'!A:A,0)),"")</f>
        <v/>
      </c>
      <c r="W504" s="88" t="str">
        <f ca="1">IFERROR(INDEX('Trade Journal'!R:R,MATCH(T504,'Trade Journal'!A:A,0)),"")</f>
        <v/>
      </c>
      <c r="X504" s="88" t="str">
        <f t="shared" ca="1" si="8"/>
        <v/>
      </c>
      <c r="Y504" s="88" t="str">
        <f ca="1">IF(X504&lt;&gt;"",SUM(X$2:X504),"")</f>
        <v/>
      </c>
      <c r="Z504" s="96" t="str">
        <f ca="1">IFERROR(INDEX('Trade Journal'!O:O,MATCH(T504,'Trade Journal'!A:A,0)),"")</f>
        <v/>
      </c>
      <c r="AA504" s="96" t="str">
        <f t="array" aca="1" ref="AA504" ca="1">IF(Z504&lt;&gt;"",PRODUCT(Z$2:Z504+1)-1,"")</f>
        <v/>
      </c>
      <c r="AB504" s="96" t="str">
        <f ca="1">IF(AA504&lt;&gt;"",IF(MAX(AA$2:AA504)=AA504,1/(1+AC503)-1,(1+AA504)/(1+AA503)-1),"")</f>
        <v/>
      </c>
      <c r="AC504" s="96" t="str">
        <f t="array" aca="1" ref="AC504" ca="1">IF(AA504&lt;&gt;"",PRODUCT(AB$3:AB504+1)-1,"")</f>
        <v/>
      </c>
      <c r="AD504" s="98" t="str">
        <f ca="1">IF(AA504&lt;&gt;"",POWER((AA504-MAX(AA$2:AA504))/(1+MAX(AA$2:AA504))*100,2),"")</f>
        <v/>
      </c>
    </row>
    <row r="505" spans="20:30" x14ac:dyDescent="0.25">
      <c r="T505" t="str">
        <f t="array" aca="1" ref="T505" ca="1">IF(ROWS($2:505)&lt;=COUNT('Trade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ROWS(U$2:$U505))),"")</f>
        <v/>
      </c>
      <c r="U505" s="88" t="str">
        <f ca="1">IFERROR(INDEX('Trade Journal'!P:P,MATCH(T505,'Trade Journal'!A:A,0)),"")</f>
        <v/>
      </c>
      <c r="V505" s="88" t="str">
        <f ca="1">IFERROR(INDEX('Trade Journal'!Q:Q,MATCH(T505,'Trade Journal'!A:A,0)),"")</f>
        <v/>
      </c>
      <c r="W505" s="88" t="str">
        <f ca="1">IFERROR(INDEX('Trade Journal'!R:R,MATCH(T505,'Trade Journal'!A:A,0)),"")</f>
        <v/>
      </c>
      <c r="X505" s="88" t="str">
        <f t="shared" ca="1" si="8"/>
        <v/>
      </c>
      <c r="Y505" s="88" t="str">
        <f ca="1">IF(X505&lt;&gt;"",SUM(X$2:X505),"")</f>
        <v/>
      </c>
      <c r="Z505" s="96" t="str">
        <f ca="1">IFERROR(INDEX('Trade Journal'!O:O,MATCH(T505,'Trade Journal'!A:A,0)),"")</f>
        <v/>
      </c>
      <c r="AA505" s="96" t="str">
        <f t="array" aca="1" ref="AA505" ca="1">IF(Z505&lt;&gt;"",PRODUCT(Z$2:Z505+1)-1,"")</f>
        <v/>
      </c>
      <c r="AB505" s="96" t="str">
        <f ca="1">IF(AA505&lt;&gt;"",IF(MAX(AA$2:AA505)=AA505,1/(1+AC504)-1,(1+AA505)/(1+AA504)-1),"")</f>
        <v/>
      </c>
      <c r="AC505" s="96" t="str">
        <f t="array" aca="1" ref="AC505" ca="1">IF(AA505&lt;&gt;"",PRODUCT(AB$3:AB505+1)-1,"")</f>
        <v/>
      </c>
      <c r="AD505" s="98" t="str">
        <f ca="1">IF(AA505&lt;&gt;"",POWER((AA505-MAX(AA$2:AA505))/(1+MAX(AA$2:AA505))*100,2),"")</f>
        <v/>
      </c>
    </row>
    <row r="506" spans="20:30" x14ac:dyDescent="0.25">
      <c r="T506" t="str">
        <f t="array" aca="1" ref="T506" ca="1">IF(ROWS($2:506)&lt;=COUNT('Trade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ROWS(U$2:$U506))),"")</f>
        <v/>
      </c>
      <c r="U506" s="88" t="str">
        <f ca="1">IFERROR(INDEX('Trade Journal'!P:P,MATCH(T506,'Trade Journal'!A:A,0)),"")</f>
        <v/>
      </c>
      <c r="V506" s="88" t="str">
        <f ca="1">IFERROR(INDEX('Trade Journal'!Q:Q,MATCH(T506,'Trade Journal'!A:A,0)),"")</f>
        <v/>
      </c>
      <c r="W506" s="88" t="str">
        <f ca="1">IFERROR(INDEX('Trade Journal'!R:R,MATCH(T506,'Trade Journal'!A:A,0)),"")</f>
        <v/>
      </c>
      <c r="X506" s="88" t="str">
        <f t="shared" ca="1" si="8"/>
        <v/>
      </c>
      <c r="Y506" s="88" t="str">
        <f ca="1">IF(X506&lt;&gt;"",SUM(X$2:X506),"")</f>
        <v/>
      </c>
      <c r="Z506" s="96" t="str">
        <f ca="1">IFERROR(INDEX('Trade Journal'!O:O,MATCH(T506,'Trade Journal'!A:A,0)),"")</f>
        <v/>
      </c>
      <c r="AA506" s="96" t="str">
        <f t="array" aca="1" ref="AA506" ca="1">IF(Z506&lt;&gt;"",PRODUCT(Z$2:Z506+1)-1,"")</f>
        <v/>
      </c>
      <c r="AB506" s="96" t="str">
        <f ca="1">IF(AA506&lt;&gt;"",IF(MAX(AA$2:AA506)=AA506,1/(1+AC505)-1,(1+AA506)/(1+AA505)-1),"")</f>
        <v/>
      </c>
      <c r="AC506" s="96" t="str">
        <f t="array" aca="1" ref="AC506" ca="1">IF(AA506&lt;&gt;"",PRODUCT(AB$3:AB506+1)-1,"")</f>
        <v/>
      </c>
      <c r="AD506" s="98" t="str">
        <f ca="1">IF(AA506&lt;&gt;"",POWER((AA506-MAX(AA$2:AA506))/(1+MAX(AA$2:AA506))*100,2),"")</f>
        <v/>
      </c>
    </row>
    <row r="507" spans="20:30" x14ac:dyDescent="0.25">
      <c r="T507" t="str">
        <f t="array" aca="1" ref="T507" ca="1">IF(ROWS($2:507)&lt;=COUNT('Trade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ROWS(U$2:$U507))),"")</f>
        <v/>
      </c>
      <c r="U507" s="88" t="str">
        <f ca="1">IFERROR(INDEX('Trade Journal'!P:P,MATCH(T507,'Trade Journal'!A:A,0)),"")</f>
        <v/>
      </c>
      <c r="V507" s="88" t="str">
        <f ca="1">IFERROR(INDEX('Trade Journal'!Q:Q,MATCH(T507,'Trade Journal'!A:A,0)),"")</f>
        <v/>
      </c>
      <c r="W507" s="88" t="str">
        <f ca="1">IFERROR(INDEX('Trade Journal'!R:R,MATCH(T507,'Trade Journal'!A:A,0)),"")</f>
        <v/>
      </c>
      <c r="X507" s="88" t="str">
        <f t="shared" ca="1" si="8"/>
        <v/>
      </c>
      <c r="Y507" s="88" t="str">
        <f ca="1">IF(X507&lt;&gt;"",SUM(X$2:X507),"")</f>
        <v/>
      </c>
      <c r="Z507" s="96" t="str">
        <f ca="1">IFERROR(INDEX('Trade Journal'!O:O,MATCH(T507,'Trade Journal'!A:A,0)),"")</f>
        <v/>
      </c>
      <c r="AA507" s="96" t="str">
        <f t="array" aca="1" ref="AA507" ca="1">IF(Z507&lt;&gt;"",PRODUCT(Z$2:Z507+1)-1,"")</f>
        <v/>
      </c>
      <c r="AB507" s="96" t="str">
        <f ca="1">IF(AA507&lt;&gt;"",IF(MAX(AA$2:AA507)=AA507,1/(1+AC506)-1,(1+AA507)/(1+AA506)-1),"")</f>
        <v/>
      </c>
      <c r="AC507" s="96" t="str">
        <f t="array" aca="1" ref="AC507" ca="1">IF(AA507&lt;&gt;"",PRODUCT(AB$3:AB507+1)-1,"")</f>
        <v/>
      </c>
      <c r="AD507" s="98" t="str">
        <f ca="1">IF(AA507&lt;&gt;"",POWER((AA507-MAX(AA$2:AA507))/(1+MAX(AA$2:AA507))*100,2),"")</f>
        <v/>
      </c>
    </row>
    <row r="508" spans="20:30" x14ac:dyDescent="0.25">
      <c r="T508" t="str">
        <f t="array" aca="1" ref="T508" ca="1">IF(ROWS($2:508)&lt;=COUNT('Trade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ROWS(U$2:$U508))),"")</f>
        <v/>
      </c>
      <c r="U508" s="88" t="str">
        <f ca="1">IFERROR(INDEX('Trade Journal'!P:P,MATCH(T508,'Trade Journal'!A:A,0)),"")</f>
        <v/>
      </c>
      <c r="V508" s="88" t="str">
        <f ca="1">IFERROR(INDEX('Trade Journal'!Q:Q,MATCH(T508,'Trade Journal'!A:A,0)),"")</f>
        <v/>
      </c>
      <c r="W508" s="88" t="str">
        <f ca="1">IFERROR(INDEX('Trade Journal'!R:R,MATCH(T508,'Trade Journal'!A:A,0)),"")</f>
        <v/>
      </c>
      <c r="X508" s="88" t="str">
        <f t="shared" ca="1" si="8"/>
        <v/>
      </c>
      <c r="Y508" s="88" t="str">
        <f ca="1">IF(X508&lt;&gt;"",SUM(X$2:X508),"")</f>
        <v/>
      </c>
      <c r="Z508" s="96" t="str">
        <f ca="1">IFERROR(INDEX('Trade Journal'!O:O,MATCH(T508,'Trade Journal'!A:A,0)),"")</f>
        <v/>
      </c>
      <c r="AA508" s="96" t="str">
        <f t="array" aca="1" ref="AA508" ca="1">IF(Z508&lt;&gt;"",PRODUCT(Z$2:Z508+1)-1,"")</f>
        <v/>
      </c>
      <c r="AB508" s="96" t="str">
        <f ca="1">IF(AA508&lt;&gt;"",IF(MAX(AA$2:AA508)=AA508,1/(1+AC507)-1,(1+AA508)/(1+AA507)-1),"")</f>
        <v/>
      </c>
      <c r="AC508" s="96" t="str">
        <f t="array" aca="1" ref="AC508" ca="1">IF(AA508&lt;&gt;"",PRODUCT(AB$3:AB508+1)-1,"")</f>
        <v/>
      </c>
      <c r="AD508" s="98" t="str">
        <f ca="1">IF(AA508&lt;&gt;"",POWER((AA508-MAX(AA$2:AA508))/(1+MAX(AA$2:AA508))*100,2),"")</f>
        <v/>
      </c>
    </row>
    <row r="509" spans="20:30" x14ac:dyDescent="0.25">
      <c r="T509" t="str">
        <f t="array" aca="1" ref="T509" ca="1">IF(ROWS($2:509)&lt;=COUNT('Trade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ROWS(U$2:$U509))),"")</f>
        <v/>
      </c>
      <c r="U509" s="88" t="str">
        <f ca="1">IFERROR(INDEX('Trade Journal'!P:P,MATCH(T509,'Trade Journal'!A:A,0)),"")</f>
        <v/>
      </c>
      <c r="V509" s="88" t="str">
        <f ca="1">IFERROR(INDEX('Trade Journal'!Q:Q,MATCH(T509,'Trade Journal'!A:A,0)),"")</f>
        <v/>
      </c>
      <c r="W509" s="88" t="str">
        <f ca="1">IFERROR(INDEX('Trade Journal'!R:R,MATCH(T509,'Trade Journal'!A:A,0)),"")</f>
        <v/>
      </c>
      <c r="X509" s="88" t="str">
        <f t="shared" ca="1" si="8"/>
        <v/>
      </c>
      <c r="Y509" s="88" t="str">
        <f ca="1">IF(X509&lt;&gt;"",SUM(X$2:X509),"")</f>
        <v/>
      </c>
      <c r="Z509" s="96" t="str">
        <f ca="1">IFERROR(INDEX('Trade Journal'!O:O,MATCH(T509,'Trade Journal'!A:A,0)),"")</f>
        <v/>
      </c>
      <c r="AA509" s="96" t="str">
        <f t="array" aca="1" ref="AA509" ca="1">IF(Z509&lt;&gt;"",PRODUCT(Z$2:Z509+1)-1,"")</f>
        <v/>
      </c>
      <c r="AB509" s="96" t="str">
        <f ca="1">IF(AA509&lt;&gt;"",IF(MAX(AA$2:AA509)=AA509,1/(1+AC508)-1,(1+AA509)/(1+AA508)-1),"")</f>
        <v/>
      </c>
      <c r="AC509" s="96" t="str">
        <f t="array" aca="1" ref="AC509" ca="1">IF(AA509&lt;&gt;"",PRODUCT(AB$3:AB509+1)-1,"")</f>
        <v/>
      </c>
      <c r="AD509" s="98" t="str">
        <f ca="1">IF(AA509&lt;&gt;"",POWER((AA509-MAX(AA$2:AA509))/(1+MAX(AA$2:AA509))*100,2),"")</f>
        <v/>
      </c>
    </row>
    <row r="510" spans="20:30" x14ac:dyDescent="0.25">
      <c r="T510" t="str">
        <f t="array" aca="1" ref="T510" ca="1">IF(ROWS($2:510)&lt;=COUNT('Trade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ROWS(U$2:$U510))),"")</f>
        <v/>
      </c>
      <c r="U510" s="88" t="str">
        <f ca="1">IFERROR(INDEX('Trade Journal'!P:P,MATCH(T510,'Trade Journal'!A:A,0)),"")</f>
        <v/>
      </c>
      <c r="V510" s="88" t="str">
        <f ca="1">IFERROR(INDEX('Trade Journal'!Q:Q,MATCH(T510,'Trade Journal'!A:A,0)),"")</f>
        <v/>
      </c>
      <c r="W510" s="88" t="str">
        <f ca="1">IFERROR(INDEX('Trade Journal'!R:R,MATCH(T510,'Trade Journal'!A:A,0)),"")</f>
        <v/>
      </c>
      <c r="X510" s="88" t="str">
        <f t="shared" ca="1" si="8"/>
        <v/>
      </c>
      <c r="Y510" s="88" t="str">
        <f ca="1">IF(X510&lt;&gt;"",SUM(X$2:X510),"")</f>
        <v/>
      </c>
      <c r="Z510" s="96" t="str">
        <f ca="1">IFERROR(INDEX('Trade Journal'!O:O,MATCH(T510,'Trade Journal'!A:A,0)),"")</f>
        <v/>
      </c>
      <c r="AA510" s="96" t="str">
        <f t="array" aca="1" ref="AA510" ca="1">IF(Z510&lt;&gt;"",PRODUCT(Z$2:Z510+1)-1,"")</f>
        <v/>
      </c>
      <c r="AB510" s="96" t="str">
        <f ca="1">IF(AA510&lt;&gt;"",IF(MAX(AA$2:AA510)=AA510,1/(1+AC509)-1,(1+AA510)/(1+AA509)-1),"")</f>
        <v/>
      </c>
      <c r="AC510" s="96" t="str">
        <f t="array" aca="1" ref="AC510" ca="1">IF(AA510&lt;&gt;"",PRODUCT(AB$3:AB510+1)-1,"")</f>
        <v/>
      </c>
      <c r="AD510" s="98" t="str">
        <f ca="1">IF(AA510&lt;&gt;"",POWER((AA510-MAX(AA$2:AA510))/(1+MAX(AA$2:AA510))*100,2),"")</f>
        <v/>
      </c>
    </row>
    <row r="511" spans="20:30" x14ac:dyDescent="0.25">
      <c r="T511" t="str">
        <f t="array" aca="1" ref="T511" ca="1">IF(ROWS($2:511)&lt;=COUNT('Trade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ROWS(U$2:$U511))),"")</f>
        <v/>
      </c>
      <c r="U511" s="88" t="str">
        <f ca="1">IFERROR(INDEX('Trade Journal'!P:P,MATCH(T511,'Trade Journal'!A:A,0)),"")</f>
        <v/>
      </c>
      <c r="V511" s="88" t="str">
        <f ca="1">IFERROR(INDEX('Trade Journal'!Q:Q,MATCH(T511,'Trade Journal'!A:A,0)),"")</f>
        <v/>
      </c>
      <c r="W511" s="88" t="str">
        <f ca="1">IFERROR(INDEX('Trade Journal'!R:R,MATCH(T511,'Trade Journal'!A:A,0)),"")</f>
        <v/>
      </c>
      <c r="X511" s="88" t="str">
        <f t="shared" ca="1" si="8"/>
        <v/>
      </c>
      <c r="Y511" s="88" t="str">
        <f ca="1">IF(X511&lt;&gt;"",SUM(X$2:X511),"")</f>
        <v/>
      </c>
      <c r="Z511" s="96" t="str">
        <f ca="1">IFERROR(INDEX('Trade Journal'!O:O,MATCH(T511,'Trade Journal'!A:A,0)),"")</f>
        <v/>
      </c>
      <c r="AA511" s="96" t="str">
        <f t="array" aca="1" ref="AA511" ca="1">IF(Z511&lt;&gt;"",PRODUCT(Z$2:Z511+1)-1,"")</f>
        <v/>
      </c>
      <c r="AB511" s="96" t="str">
        <f ca="1">IF(AA511&lt;&gt;"",IF(MAX(AA$2:AA511)=AA511,1/(1+AC510)-1,(1+AA511)/(1+AA510)-1),"")</f>
        <v/>
      </c>
      <c r="AC511" s="96" t="str">
        <f t="array" aca="1" ref="AC511" ca="1">IF(AA511&lt;&gt;"",PRODUCT(AB$3:AB511+1)-1,"")</f>
        <v/>
      </c>
      <c r="AD511" s="98" t="str">
        <f ca="1">IF(AA511&lt;&gt;"",POWER((AA511-MAX(AA$2:AA511))/(1+MAX(AA$2:AA511))*100,2),"")</f>
        <v/>
      </c>
    </row>
    <row r="512" spans="20:30" x14ac:dyDescent="0.25">
      <c r="T512" t="str">
        <f t="array" aca="1" ref="T512" ca="1">IF(ROWS($2:512)&lt;=COUNT('Trade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ROWS(U$2:$U512))),"")</f>
        <v/>
      </c>
      <c r="U512" s="88" t="str">
        <f ca="1">IFERROR(INDEX('Trade Journal'!P:P,MATCH(T512,'Trade Journal'!A:A,0)),"")</f>
        <v/>
      </c>
      <c r="V512" s="88" t="str">
        <f ca="1">IFERROR(INDEX('Trade Journal'!Q:Q,MATCH(T512,'Trade Journal'!A:A,0)),"")</f>
        <v/>
      </c>
      <c r="W512" s="88" t="str">
        <f ca="1">IFERROR(INDEX('Trade Journal'!R:R,MATCH(T512,'Trade Journal'!A:A,0)),"")</f>
        <v/>
      </c>
      <c r="X512" s="88" t="str">
        <f t="shared" ca="1" si="8"/>
        <v/>
      </c>
      <c r="Y512" s="88" t="str">
        <f ca="1">IF(X512&lt;&gt;"",SUM(X$2:X512),"")</f>
        <v/>
      </c>
      <c r="Z512" s="96" t="str">
        <f ca="1">IFERROR(INDEX('Trade Journal'!O:O,MATCH(T512,'Trade Journal'!A:A,0)),"")</f>
        <v/>
      </c>
      <c r="AA512" s="96" t="str">
        <f t="array" aca="1" ref="AA512" ca="1">IF(Z512&lt;&gt;"",PRODUCT(Z$2:Z512+1)-1,"")</f>
        <v/>
      </c>
      <c r="AB512" s="96" t="str">
        <f ca="1">IF(AA512&lt;&gt;"",IF(MAX(AA$2:AA512)=AA512,1/(1+AC511)-1,(1+AA512)/(1+AA511)-1),"")</f>
        <v/>
      </c>
      <c r="AC512" s="96" t="str">
        <f t="array" aca="1" ref="AC512" ca="1">IF(AA512&lt;&gt;"",PRODUCT(AB$3:AB512+1)-1,"")</f>
        <v/>
      </c>
      <c r="AD512" s="98" t="str">
        <f ca="1">IF(AA512&lt;&gt;"",POWER((AA512-MAX(AA$2:AA512))/(1+MAX(AA$2:AA512))*100,2),"")</f>
        <v/>
      </c>
    </row>
    <row r="513" spans="20:30" x14ac:dyDescent="0.25">
      <c r="T513" t="str">
        <f t="array" aca="1" ref="T513" ca="1">IF(ROWS($2:513)&lt;=COUNT('Trade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ROWS(U$2:$U513))),"")</f>
        <v/>
      </c>
      <c r="U513" s="88" t="str">
        <f ca="1">IFERROR(INDEX('Trade Journal'!P:P,MATCH(T513,'Trade Journal'!A:A,0)),"")</f>
        <v/>
      </c>
      <c r="V513" s="88" t="str">
        <f ca="1">IFERROR(INDEX('Trade Journal'!Q:Q,MATCH(T513,'Trade Journal'!A:A,0)),"")</f>
        <v/>
      </c>
      <c r="W513" s="88" t="str">
        <f ca="1">IFERROR(INDEX('Trade Journal'!R:R,MATCH(T513,'Trade Journal'!A:A,0)),"")</f>
        <v/>
      </c>
      <c r="X513" s="88" t="str">
        <f t="shared" ca="1" si="8"/>
        <v/>
      </c>
      <c r="Y513" s="88" t="str">
        <f ca="1">IF(X513&lt;&gt;"",SUM(X$2:X513),"")</f>
        <v/>
      </c>
      <c r="Z513" s="96" t="str">
        <f ca="1">IFERROR(INDEX('Trade Journal'!O:O,MATCH(T513,'Trade Journal'!A:A,0)),"")</f>
        <v/>
      </c>
      <c r="AA513" s="96" t="str">
        <f t="array" aca="1" ref="AA513" ca="1">IF(Z513&lt;&gt;"",PRODUCT(Z$2:Z513+1)-1,"")</f>
        <v/>
      </c>
      <c r="AB513" s="96" t="str">
        <f ca="1">IF(AA513&lt;&gt;"",IF(MAX(AA$2:AA513)=AA513,1/(1+AC512)-1,(1+AA513)/(1+AA512)-1),"")</f>
        <v/>
      </c>
      <c r="AC513" s="96" t="str">
        <f t="array" aca="1" ref="AC513" ca="1">IF(AA513&lt;&gt;"",PRODUCT(AB$3:AB513+1)-1,"")</f>
        <v/>
      </c>
      <c r="AD513" s="98" t="str">
        <f ca="1">IF(AA513&lt;&gt;"",POWER((AA513-MAX(AA$2:AA513))/(1+MAX(AA$2:AA513))*100,2),"")</f>
        <v/>
      </c>
    </row>
    <row r="514" spans="20:30" x14ac:dyDescent="0.25">
      <c r="T514" t="str">
        <f t="array" aca="1" ref="T514" ca="1">IF(ROWS($2:514)&lt;=COUNT('Trade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ROWS(U$2:$U514))),"")</f>
        <v/>
      </c>
      <c r="U514" s="88" t="str">
        <f ca="1">IFERROR(INDEX('Trade Journal'!P:P,MATCH(T514,'Trade Journal'!A:A,0)),"")</f>
        <v/>
      </c>
      <c r="V514" s="88" t="str">
        <f ca="1">IFERROR(INDEX('Trade Journal'!Q:Q,MATCH(T514,'Trade Journal'!A:A,0)),"")</f>
        <v/>
      </c>
      <c r="W514" s="88" t="str">
        <f ca="1">IFERROR(INDEX('Trade Journal'!R:R,MATCH(T514,'Trade Journal'!A:A,0)),"")</f>
        <v/>
      </c>
      <c r="X514" s="88" t="str">
        <f t="shared" ca="1" si="8"/>
        <v/>
      </c>
      <c r="Y514" s="88" t="str">
        <f ca="1">IF(X514&lt;&gt;"",SUM(X$2:X514),"")</f>
        <v/>
      </c>
      <c r="Z514" s="96" t="str">
        <f ca="1">IFERROR(INDEX('Trade Journal'!O:O,MATCH(T514,'Trade Journal'!A:A,0)),"")</f>
        <v/>
      </c>
      <c r="AA514" s="96" t="str">
        <f t="array" aca="1" ref="AA514" ca="1">IF(Z514&lt;&gt;"",PRODUCT(Z$2:Z514+1)-1,"")</f>
        <v/>
      </c>
      <c r="AB514" s="96" t="str">
        <f ca="1">IF(AA514&lt;&gt;"",IF(MAX(AA$2:AA514)=AA514,1/(1+AC513)-1,(1+AA514)/(1+AA513)-1),"")</f>
        <v/>
      </c>
      <c r="AC514" s="96" t="str">
        <f t="array" aca="1" ref="AC514" ca="1">IF(AA514&lt;&gt;"",PRODUCT(AB$3:AB514+1)-1,"")</f>
        <v/>
      </c>
      <c r="AD514" s="98" t="str">
        <f ca="1">IF(AA514&lt;&gt;"",POWER((AA514-MAX(AA$2:AA514))/(1+MAX(AA$2:AA514))*100,2),"")</f>
        <v/>
      </c>
    </row>
    <row r="515" spans="20:30" x14ac:dyDescent="0.25">
      <c r="T515" t="str">
        <f t="array" aca="1" ref="T515" ca="1">IF(ROWS($2:515)&lt;=COUNT('Trade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ROWS(U$2:$U515))),"")</f>
        <v/>
      </c>
      <c r="U515" s="88" t="str">
        <f ca="1">IFERROR(INDEX('Trade Journal'!P:P,MATCH(T515,'Trade Journal'!A:A,0)),"")</f>
        <v/>
      </c>
      <c r="V515" s="88" t="str">
        <f ca="1">IFERROR(INDEX('Trade Journal'!Q:Q,MATCH(T515,'Trade Journal'!A:A,0)),"")</f>
        <v/>
      </c>
      <c r="W515" s="88" t="str">
        <f ca="1">IFERROR(INDEX('Trade Journal'!R:R,MATCH(T515,'Trade Journal'!A:A,0)),"")</f>
        <v/>
      </c>
      <c r="X515" s="88" t="str">
        <f t="shared" ca="1" si="8"/>
        <v/>
      </c>
      <c r="Y515" s="88" t="str">
        <f ca="1">IF(X515&lt;&gt;"",SUM(X$2:X515),"")</f>
        <v/>
      </c>
      <c r="Z515" s="96" t="str">
        <f ca="1">IFERROR(INDEX('Trade Journal'!O:O,MATCH(T515,'Trade Journal'!A:A,0)),"")</f>
        <v/>
      </c>
      <c r="AA515" s="96" t="str">
        <f t="array" aca="1" ref="AA515" ca="1">IF(Z515&lt;&gt;"",PRODUCT(Z$2:Z515+1)-1,"")</f>
        <v/>
      </c>
      <c r="AB515" s="96" t="str">
        <f ca="1">IF(AA515&lt;&gt;"",IF(MAX(AA$2:AA515)=AA515,1/(1+AC514)-1,(1+AA515)/(1+AA514)-1),"")</f>
        <v/>
      </c>
      <c r="AC515" s="96" t="str">
        <f t="array" aca="1" ref="AC515" ca="1">IF(AA515&lt;&gt;"",PRODUCT(AB$3:AB515+1)-1,"")</f>
        <v/>
      </c>
      <c r="AD515" s="98" t="str">
        <f ca="1">IF(AA515&lt;&gt;"",POWER((AA515-MAX(AA$2:AA515))/(1+MAX(AA$2:AA515))*100,2),"")</f>
        <v/>
      </c>
    </row>
    <row r="516" spans="20:30" x14ac:dyDescent="0.25">
      <c r="T516" t="str">
        <f t="array" aca="1" ref="T516" ca="1">IF(ROWS($2:516)&lt;=COUNT('Trade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ROWS(U$2:$U516))),"")</f>
        <v/>
      </c>
      <c r="U516" s="88" t="str">
        <f ca="1">IFERROR(INDEX('Trade Journal'!P:P,MATCH(T516,'Trade Journal'!A:A,0)),"")</f>
        <v/>
      </c>
      <c r="V516" s="88" t="str">
        <f ca="1">IFERROR(INDEX('Trade Journal'!Q:Q,MATCH(T516,'Trade Journal'!A:A,0)),"")</f>
        <v/>
      </c>
      <c r="W516" s="88" t="str">
        <f ca="1">IFERROR(INDEX('Trade Journal'!R:R,MATCH(T516,'Trade Journal'!A:A,0)),"")</f>
        <v/>
      </c>
      <c r="X516" s="88" t="str">
        <f t="shared" ca="1" si="8"/>
        <v/>
      </c>
      <c r="Y516" s="88" t="str">
        <f ca="1">IF(X516&lt;&gt;"",SUM(X$2:X516),"")</f>
        <v/>
      </c>
      <c r="Z516" s="96" t="str">
        <f ca="1">IFERROR(INDEX('Trade Journal'!O:O,MATCH(T516,'Trade Journal'!A:A,0)),"")</f>
        <v/>
      </c>
      <c r="AA516" s="96" t="str">
        <f t="array" aca="1" ref="AA516" ca="1">IF(Z516&lt;&gt;"",PRODUCT(Z$2:Z516+1)-1,"")</f>
        <v/>
      </c>
      <c r="AB516" s="96" t="str">
        <f ca="1">IF(AA516&lt;&gt;"",IF(MAX(AA$2:AA516)=AA516,1/(1+AC515)-1,(1+AA516)/(1+AA515)-1),"")</f>
        <v/>
      </c>
      <c r="AC516" s="96" t="str">
        <f t="array" aca="1" ref="AC516" ca="1">IF(AA516&lt;&gt;"",PRODUCT(AB$3:AB516+1)-1,"")</f>
        <v/>
      </c>
      <c r="AD516" s="98" t="str">
        <f ca="1">IF(AA516&lt;&gt;"",POWER((AA516-MAX(AA$2:AA516))/(1+MAX(AA$2:AA516))*100,2),"")</f>
        <v/>
      </c>
    </row>
    <row r="517" spans="20:30" x14ac:dyDescent="0.25">
      <c r="T517" t="str">
        <f t="array" aca="1" ref="T517" ca="1">IF(ROWS($2:517)&lt;=COUNT('Trade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ROWS(U$2:$U517))),"")</f>
        <v/>
      </c>
      <c r="U517" s="88" t="str">
        <f ca="1">IFERROR(INDEX('Trade Journal'!P:P,MATCH(T517,'Trade Journal'!A:A,0)),"")</f>
        <v/>
      </c>
      <c r="V517" s="88" t="str">
        <f ca="1">IFERROR(INDEX('Trade Journal'!Q:Q,MATCH(T517,'Trade Journal'!A:A,0)),"")</f>
        <v/>
      </c>
      <c r="W517" s="88" t="str">
        <f ca="1">IFERROR(INDEX('Trade Journal'!R:R,MATCH(T517,'Trade Journal'!A:A,0)),"")</f>
        <v/>
      </c>
      <c r="X517" s="88" t="str">
        <f t="shared" ca="1" si="8"/>
        <v/>
      </c>
      <c r="Y517" s="88" t="str">
        <f ca="1">IF(X517&lt;&gt;"",SUM(X$2:X517),"")</f>
        <v/>
      </c>
      <c r="Z517" s="96" t="str">
        <f ca="1">IFERROR(INDEX('Trade Journal'!O:O,MATCH(T517,'Trade Journal'!A:A,0)),"")</f>
        <v/>
      </c>
      <c r="AA517" s="96" t="str">
        <f t="array" aca="1" ref="AA517" ca="1">IF(Z517&lt;&gt;"",PRODUCT(Z$2:Z517+1)-1,"")</f>
        <v/>
      </c>
      <c r="AB517" s="96" t="str">
        <f ca="1">IF(AA517&lt;&gt;"",IF(MAX(AA$2:AA517)=AA517,1/(1+AC516)-1,(1+AA517)/(1+AA516)-1),"")</f>
        <v/>
      </c>
      <c r="AC517" s="96" t="str">
        <f t="array" aca="1" ref="AC517" ca="1">IF(AA517&lt;&gt;"",PRODUCT(AB$3:AB517+1)-1,"")</f>
        <v/>
      </c>
      <c r="AD517" s="98" t="str">
        <f ca="1">IF(AA517&lt;&gt;"",POWER((AA517-MAX(AA$2:AA517))/(1+MAX(AA$2:AA517))*100,2),"")</f>
        <v/>
      </c>
    </row>
    <row r="518" spans="20:30" x14ac:dyDescent="0.25">
      <c r="T518" t="str">
        <f t="array" aca="1" ref="T518" ca="1">IF(ROWS($2:518)&lt;=COUNT('Trade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ROWS(U$2:$U518))),"")</f>
        <v/>
      </c>
      <c r="U518" s="88" t="str">
        <f ca="1">IFERROR(INDEX('Trade Journal'!P:P,MATCH(T518,'Trade Journal'!A:A,0)),"")</f>
        <v/>
      </c>
      <c r="V518" s="88" t="str">
        <f ca="1">IFERROR(INDEX('Trade Journal'!Q:Q,MATCH(T518,'Trade Journal'!A:A,0)),"")</f>
        <v/>
      </c>
      <c r="W518" s="88" t="str">
        <f ca="1">IFERROR(INDEX('Trade Journal'!R:R,MATCH(T518,'Trade Journal'!A:A,0)),"")</f>
        <v/>
      </c>
      <c r="X518" s="88" t="str">
        <f t="shared" ca="1" si="8"/>
        <v/>
      </c>
      <c r="Y518" s="88" t="str">
        <f ca="1">IF(X518&lt;&gt;"",SUM(X$2:X518),"")</f>
        <v/>
      </c>
      <c r="Z518" s="96" t="str">
        <f ca="1">IFERROR(INDEX('Trade Journal'!O:O,MATCH(T518,'Trade Journal'!A:A,0)),"")</f>
        <v/>
      </c>
      <c r="AA518" s="96" t="str">
        <f t="array" aca="1" ref="AA518" ca="1">IF(Z518&lt;&gt;"",PRODUCT(Z$2:Z518+1)-1,"")</f>
        <v/>
      </c>
      <c r="AB518" s="96" t="str">
        <f ca="1">IF(AA518&lt;&gt;"",IF(MAX(AA$2:AA518)=AA518,1/(1+AC517)-1,(1+AA518)/(1+AA517)-1),"")</f>
        <v/>
      </c>
      <c r="AC518" s="96" t="str">
        <f t="array" aca="1" ref="AC518" ca="1">IF(AA518&lt;&gt;"",PRODUCT(AB$3:AB518+1)-1,"")</f>
        <v/>
      </c>
      <c r="AD518" s="98" t="str">
        <f ca="1">IF(AA518&lt;&gt;"",POWER((AA518-MAX(AA$2:AA518))/(1+MAX(AA$2:AA518))*100,2),"")</f>
        <v/>
      </c>
    </row>
    <row r="519" spans="20:30" x14ac:dyDescent="0.25">
      <c r="T519" t="str">
        <f t="array" aca="1" ref="T519" ca="1">IF(ROWS($2:519)&lt;=COUNT('Trade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ROWS(U$2:$U519))),"")</f>
        <v/>
      </c>
      <c r="U519" s="88" t="str">
        <f ca="1">IFERROR(INDEX('Trade Journal'!P:P,MATCH(T519,'Trade Journal'!A:A,0)),"")</f>
        <v/>
      </c>
      <c r="V519" s="88" t="str">
        <f ca="1">IFERROR(INDEX('Trade Journal'!Q:Q,MATCH(T519,'Trade Journal'!A:A,0)),"")</f>
        <v/>
      </c>
      <c r="W519" s="88" t="str">
        <f ca="1">IFERROR(INDEX('Trade Journal'!R:R,MATCH(T519,'Trade Journal'!A:A,0)),"")</f>
        <v/>
      </c>
      <c r="X519" s="88" t="str">
        <f t="shared" ca="1" si="8"/>
        <v/>
      </c>
      <c r="Y519" s="88" t="str">
        <f ca="1">IF(X519&lt;&gt;"",SUM(X$2:X519),"")</f>
        <v/>
      </c>
      <c r="Z519" s="96" t="str">
        <f ca="1">IFERROR(INDEX('Trade Journal'!O:O,MATCH(T519,'Trade Journal'!A:A,0)),"")</f>
        <v/>
      </c>
      <c r="AA519" s="96" t="str">
        <f t="array" aca="1" ref="AA519" ca="1">IF(Z519&lt;&gt;"",PRODUCT(Z$2:Z519+1)-1,"")</f>
        <v/>
      </c>
      <c r="AB519" s="96" t="str">
        <f ca="1">IF(AA519&lt;&gt;"",IF(MAX(AA$2:AA519)=AA519,1/(1+AC518)-1,(1+AA519)/(1+AA518)-1),"")</f>
        <v/>
      </c>
      <c r="AC519" s="96" t="str">
        <f t="array" aca="1" ref="AC519" ca="1">IF(AA519&lt;&gt;"",PRODUCT(AB$3:AB519+1)-1,"")</f>
        <v/>
      </c>
      <c r="AD519" s="98" t="str">
        <f ca="1">IF(AA519&lt;&gt;"",POWER((AA519-MAX(AA$2:AA519))/(1+MAX(AA$2:AA519))*100,2),"")</f>
        <v/>
      </c>
    </row>
    <row r="520" spans="20:30" x14ac:dyDescent="0.25">
      <c r="T520" t="str">
        <f t="array" aca="1" ref="T520" ca="1">IF(ROWS($2:520)&lt;=COUNT('Trade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ROWS(U$2:$U520))),"")</f>
        <v/>
      </c>
      <c r="U520" s="88" t="str">
        <f ca="1">IFERROR(INDEX('Trade Journal'!P:P,MATCH(T520,'Trade Journal'!A:A,0)),"")</f>
        <v/>
      </c>
      <c r="V520" s="88" t="str">
        <f ca="1">IFERROR(INDEX('Trade Journal'!Q:Q,MATCH(T520,'Trade Journal'!A:A,0)),"")</f>
        <v/>
      </c>
      <c r="W520" s="88" t="str">
        <f ca="1">IFERROR(INDEX('Trade Journal'!R:R,MATCH(T520,'Trade Journal'!A:A,0)),"")</f>
        <v/>
      </c>
      <c r="X520" s="88" t="str">
        <f t="shared" ca="1" si="8"/>
        <v/>
      </c>
      <c r="Y520" s="88" t="str">
        <f ca="1">IF(X520&lt;&gt;"",SUM(X$2:X520),"")</f>
        <v/>
      </c>
      <c r="Z520" s="96" t="str">
        <f ca="1">IFERROR(INDEX('Trade Journal'!O:O,MATCH(T520,'Trade Journal'!A:A,0)),"")</f>
        <v/>
      </c>
      <c r="AA520" s="96" t="str">
        <f t="array" aca="1" ref="AA520" ca="1">IF(Z520&lt;&gt;"",PRODUCT(Z$2:Z520+1)-1,"")</f>
        <v/>
      </c>
      <c r="AB520" s="96" t="str">
        <f ca="1">IF(AA520&lt;&gt;"",IF(MAX(AA$2:AA520)=AA520,1/(1+AC519)-1,(1+AA520)/(1+AA519)-1),"")</f>
        <v/>
      </c>
      <c r="AC520" s="96" t="str">
        <f t="array" aca="1" ref="AC520" ca="1">IF(AA520&lt;&gt;"",PRODUCT(AB$3:AB520+1)-1,"")</f>
        <v/>
      </c>
      <c r="AD520" s="98" t="str">
        <f ca="1">IF(AA520&lt;&gt;"",POWER((AA520-MAX(AA$2:AA520))/(1+MAX(AA$2:AA520))*100,2),"")</f>
        <v/>
      </c>
    </row>
    <row r="521" spans="20:30" x14ac:dyDescent="0.25">
      <c r="T521" t="str">
        <f t="array" aca="1" ref="T521" ca="1">IF(ROWS($2:521)&lt;=COUNT('Trade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ROWS(U$2:$U521))),"")</f>
        <v/>
      </c>
      <c r="U521" s="88" t="str">
        <f ca="1">IFERROR(INDEX('Trade Journal'!P:P,MATCH(T521,'Trade Journal'!A:A,0)),"")</f>
        <v/>
      </c>
      <c r="V521" s="88" t="str">
        <f ca="1">IFERROR(INDEX('Trade Journal'!Q:Q,MATCH(T521,'Trade Journal'!A:A,0)),"")</f>
        <v/>
      </c>
      <c r="W521" s="88" t="str">
        <f ca="1">IFERROR(INDEX('Trade Journal'!R:R,MATCH(T521,'Trade Journal'!A:A,0)),"")</f>
        <v/>
      </c>
      <c r="X521" s="88" t="str">
        <f t="shared" ca="1" si="8"/>
        <v/>
      </c>
      <c r="Y521" s="88" t="str">
        <f ca="1">IF(X521&lt;&gt;"",SUM(X$2:X521),"")</f>
        <v/>
      </c>
      <c r="Z521" s="96" t="str">
        <f ca="1">IFERROR(INDEX('Trade Journal'!O:O,MATCH(T521,'Trade Journal'!A:A,0)),"")</f>
        <v/>
      </c>
      <c r="AA521" s="96" t="str">
        <f t="array" aca="1" ref="AA521" ca="1">IF(Z521&lt;&gt;"",PRODUCT(Z$2:Z521+1)-1,"")</f>
        <v/>
      </c>
      <c r="AB521" s="96" t="str">
        <f ca="1">IF(AA521&lt;&gt;"",IF(MAX(AA$2:AA521)=AA521,1/(1+AC520)-1,(1+AA521)/(1+AA520)-1),"")</f>
        <v/>
      </c>
      <c r="AC521" s="96" t="str">
        <f t="array" aca="1" ref="AC521" ca="1">IF(AA521&lt;&gt;"",PRODUCT(AB$3:AB521+1)-1,"")</f>
        <v/>
      </c>
      <c r="AD521" s="98" t="str">
        <f ca="1">IF(AA521&lt;&gt;"",POWER((AA521-MAX(AA$2:AA521))/(1+MAX(AA$2:AA521))*100,2),"")</f>
        <v/>
      </c>
    </row>
    <row r="522" spans="20:30" x14ac:dyDescent="0.25">
      <c r="T522" t="str">
        <f t="array" aca="1" ref="T522" ca="1">IF(ROWS($2:522)&lt;=COUNT('Trade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ROWS(U$2:$U522))),"")</f>
        <v/>
      </c>
      <c r="U522" s="88" t="str">
        <f ca="1">IFERROR(INDEX('Trade Journal'!P:P,MATCH(T522,'Trade Journal'!A:A,0)),"")</f>
        <v/>
      </c>
      <c r="V522" s="88" t="str">
        <f ca="1">IFERROR(INDEX('Trade Journal'!Q:Q,MATCH(T522,'Trade Journal'!A:A,0)),"")</f>
        <v/>
      </c>
      <c r="W522" s="88" t="str">
        <f ca="1">IFERROR(INDEX('Trade Journal'!R:R,MATCH(T522,'Trade Journal'!A:A,0)),"")</f>
        <v/>
      </c>
      <c r="X522" s="88" t="str">
        <f t="shared" ca="1" si="8"/>
        <v/>
      </c>
      <c r="Y522" s="88" t="str">
        <f ca="1">IF(X522&lt;&gt;"",SUM(X$2:X522),"")</f>
        <v/>
      </c>
      <c r="Z522" s="96" t="str">
        <f ca="1">IFERROR(INDEX('Trade Journal'!O:O,MATCH(T522,'Trade Journal'!A:A,0)),"")</f>
        <v/>
      </c>
      <c r="AA522" s="96" t="str">
        <f t="array" aca="1" ref="AA522" ca="1">IF(Z522&lt;&gt;"",PRODUCT(Z$2:Z522+1)-1,"")</f>
        <v/>
      </c>
      <c r="AB522" s="96" t="str">
        <f ca="1">IF(AA522&lt;&gt;"",IF(MAX(AA$2:AA522)=AA522,1/(1+AC521)-1,(1+AA522)/(1+AA521)-1),"")</f>
        <v/>
      </c>
      <c r="AC522" s="96" t="str">
        <f t="array" aca="1" ref="AC522" ca="1">IF(AA522&lt;&gt;"",PRODUCT(AB$3:AB522+1)-1,"")</f>
        <v/>
      </c>
      <c r="AD522" s="98" t="str">
        <f ca="1">IF(AA522&lt;&gt;"",POWER((AA522-MAX(AA$2:AA522))/(1+MAX(AA$2:AA522))*100,2),"")</f>
        <v/>
      </c>
    </row>
    <row r="523" spans="20:30" x14ac:dyDescent="0.25">
      <c r="T523" t="str">
        <f t="array" aca="1" ref="T523" ca="1">IF(ROWS($2:523)&lt;=COUNT('Trade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ROWS(U$2:$U523))),"")</f>
        <v/>
      </c>
      <c r="U523" s="88" t="str">
        <f ca="1">IFERROR(INDEX('Trade Journal'!P:P,MATCH(T523,'Trade Journal'!A:A,0)),"")</f>
        <v/>
      </c>
      <c r="V523" s="88" t="str">
        <f ca="1">IFERROR(INDEX('Trade Journal'!Q:Q,MATCH(T523,'Trade Journal'!A:A,0)),"")</f>
        <v/>
      </c>
      <c r="W523" s="88" t="str">
        <f ca="1">IFERROR(INDEX('Trade Journal'!R:R,MATCH(T523,'Trade Journal'!A:A,0)),"")</f>
        <v/>
      </c>
      <c r="X523" s="88" t="str">
        <f t="shared" ca="1" si="8"/>
        <v/>
      </c>
      <c r="Y523" s="88" t="str">
        <f ca="1">IF(X523&lt;&gt;"",SUM(X$2:X523),"")</f>
        <v/>
      </c>
      <c r="Z523" s="96" t="str">
        <f ca="1">IFERROR(INDEX('Trade Journal'!O:O,MATCH(T523,'Trade Journal'!A:A,0)),"")</f>
        <v/>
      </c>
      <c r="AA523" s="96" t="str">
        <f t="array" aca="1" ref="AA523" ca="1">IF(Z523&lt;&gt;"",PRODUCT(Z$2:Z523+1)-1,"")</f>
        <v/>
      </c>
      <c r="AB523" s="96" t="str">
        <f ca="1">IF(AA523&lt;&gt;"",IF(MAX(AA$2:AA523)=AA523,1/(1+AC522)-1,(1+AA523)/(1+AA522)-1),"")</f>
        <v/>
      </c>
      <c r="AC523" s="96" t="str">
        <f t="array" aca="1" ref="AC523" ca="1">IF(AA523&lt;&gt;"",PRODUCT(AB$3:AB523+1)-1,"")</f>
        <v/>
      </c>
      <c r="AD523" s="98" t="str">
        <f ca="1">IF(AA523&lt;&gt;"",POWER((AA523-MAX(AA$2:AA523))/(1+MAX(AA$2:AA523))*100,2),"")</f>
        <v/>
      </c>
    </row>
    <row r="524" spans="20:30" x14ac:dyDescent="0.25">
      <c r="T524" t="str">
        <f t="array" aca="1" ref="T524" ca="1">IF(ROWS($2:524)&lt;=COUNT('Trade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ROWS(U$2:$U524))),"")</f>
        <v/>
      </c>
      <c r="U524" s="88" t="str">
        <f ca="1">IFERROR(INDEX('Trade Journal'!P:P,MATCH(T524,'Trade Journal'!A:A,0)),"")</f>
        <v/>
      </c>
      <c r="V524" s="88" t="str">
        <f ca="1">IFERROR(INDEX('Trade Journal'!Q:Q,MATCH(T524,'Trade Journal'!A:A,0)),"")</f>
        <v/>
      </c>
      <c r="W524" s="88" t="str">
        <f ca="1">IFERROR(INDEX('Trade Journal'!R:R,MATCH(T524,'Trade Journal'!A:A,0)),"")</f>
        <v/>
      </c>
      <c r="X524" s="88" t="str">
        <f t="shared" ca="1" si="8"/>
        <v/>
      </c>
      <c r="Y524" s="88" t="str">
        <f ca="1">IF(X524&lt;&gt;"",SUM(X$2:X524),"")</f>
        <v/>
      </c>
      <c r="Z524" s="96" t="str">
        <f ca="1">IFERROR(INDEX('Trade Journal'!O:O,MATCH(T524,'Trade Journal'!A:A,0)),"")</f>
        <v/>
      </c>
      <c r="AA524" s="96" t="str">
        <f t="array" aca="1" ref="AA524" ca="1">IF(Z524&lt;&gt;"",PRODUCT(Z$2:Z524+1)-1,"")</f>
        <v/>
      </c>
      <c r="AB524" s="96" t="str">
        <f ca="1">IF(AA524&lt;&gt;"",IF(MAX(AA$2:AA524)=AA524,1/(1+AC523)-1,(1+AA524)/(1+AA523)-1),"")</f>
        <v/>
      </c>
      <c r="AC524" s="96" t="str">
        <f t="array" aca="1" ref="AC524" ca="1">IF(AA524&lt;&gt;"",PRODUCT(AB$3:AB524+1)-1,"")</f>
        <v/>
      </c>
      <c r="AD524" s="98" t="str">
        <f ca="1">IF(AA524&lt;&gt;"",POWER((AA524-MAX(AA$2:AA524))/(1+MAX(AA$2:AA524))*100,2),"")</f>
        <v/>
      </c>
    </row>
    <row r="525" spans="20:30" x14ac:dyDescent="0.25">
      <c r="T525" t="str">
        <f t="array" aca="1" ref="T525" ca="1">IF(ROWS($2:525)&lt;=COUNT('Trade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ROWS(U$2:$U525))),"")</f>
        <v/>
      </c>
      <c r="U525" s="88" t="str">
        <f ca="1">IFERROR(INDEX('Trade Journal'!P:P,MATCH(T525,'Trade Journal'!A:A,0)),"")</f>
        <v/>
      </c>
      <c r="V525" s="88" t="str">
        <f ca="1">IFERROR(INDEX('Trade Journal'!Q:Q,MATCH(T525,'Trade Journal'!A:A,0)),"")</f>
        <v/>
      </c>
      <c r="W525" s="88" t="str">
        <f ca="1">IFERROR(INDEX('Trade Journal'!R:R,MATCH(T525,'Trade Journal'!A:A,0)),"")</f>
        <v/>
      </c>
      <c r="X525" s="88" t="str">
        <f t="shared" ca="1" si="8"/>
        <v/>
      </c>
      <c r="Y525" s="88" t="str">
        <f ca="1">IF(X525&lt;&gt;"",SUM(X$2:X525),"")</f>
        <v/>
      </c>
      <c r="Z525" s="96" t="str">
        <f ca="1">IFERROR(INDEX('Trade Journal'!O:O,MATCH(T525,'Trade Journal'!A:A,0)),"")</f>
        <v/>
      </c>
      <c r="AA525" s="96" t="str">
        <f t="array" aca="1" ref="AA525" ca="1">IF(Z525&lt;&gt;"",PRODUCT(Z$2:Z525+1)-1,"")</f>
        <v/>
      </c>
      <c r="AB525" s="96" t="str">
        <f ca="1">IF(AA525&lt;&gt;"",IF(MAX(AA$2:AA525)=AA525,1/(1+AC524)-1,(1+AA525)/(1+AA524)-1),"")</f>
        <v/>
      </c>
      <c r="AC525" s="96" t="str">
        <f t="array" aca="1" ref="AC525" ca="1">IF(AA525&lt;&gt;"",PRODUCT(AB$3:AB525+1)-1,"")</f>
        <v/>
      </c>
      <c r="AD525" s="98" t="str">
        <f ca="1">IF(AA525&lt;&gt;"",POWER((AA525-MAX(AA$2:AA525))/(1+MAX(AA$2:AA525))*100,2),"")</f>
        <v/>
      </c>
    </row>
    <row r="526" spans="20:30" x14ac:dyDescent="0.25">
      <c r="T526" t="str">
        <f t="array" aca="1" ref="T526" ca="1">IF(ROWS($2:526)&lt;=COUNT('Trade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ROWS(U$2:$U526))),"")</f>
        <v/>
      </c>
      <c r="U526" s="88" t="str">
        <f ca="1">IFERROR(INDEX('Trade Journal'!P:P,MATCH(T526,'Trade Journal'!A:A,0)),"")</f>
        <v/>
      </c>
      <c r="V526" s="88" t="str">
        <f ca="1">IFERROR(INDEX('Trade Journal'!Q:Q,MATCH(T526,'Trade Journal'!A:A,0)),"")</f>
        <v/>
      </c>
      <c r="W526" s="88" t="str">
        <f ca="1">IFERROR(INDEX('Trade Journal'!R:R,MATCH(T526,'Trade Journal'!A:A,0)),"")</f>
        <v/>
      </c>
      <c r="X526" s="88" t="str">
        <f t="shared" ca="1" si="8"/>
        <v/>
      </c>
      <c r="Y526" s="88" t="str">
        <f ca="1">IF(X526&lt;&gt;"",SUM(X$2:X526),"")</f>
        <v/>
      </c>
      <c r="Z526" s="96" t="str">
        <f ca="1">IFERROR(INDEX('Trade Journal'!O:O,MATCH(T526,'Trade Journal'!A:A,0)),"")</f>
        <v/>
      </c>
      <c r="AA526" s="96" t="str">
        <f t="array" aca="1" ref="AA526" ca="1">IF(Z526&lt;&gt;"",PRODUCT(Z$2:Z526+1)-1,"")</f>
        <v/>
      </c>
      <c r="AB526" s="96" t="str">
        <f ca="1">IF(AA526&lt;&gt;"",IF(MAX(AA$2:AA526)=AA526,1/(1+AC525)-1,(1+AA526)/(1+AA525)-1),"")</f>
        <v/>
      </c>
      <c r="AC526" s="96" t="str">
        <f t="array" aca="1" ref="AC526" ca="1">IF(AA526&lt;&gt;"",PRODUCT(AB$3:AB526+1)-1,"")</f>
        <v/>
      </c>
      <c r="AD526" s="98" t="str">
        <f ca="1">IF(AA526&lt;&gt;"",POWER((AA526-MAX(AA$2:AA526))/(1+MAX(AA$2:AA526))*100,2),"")</f>
        <v/>
      </c>
    </row>
    <row r="527" spans="20:30" x14ac:dyDescent="0.25">
      <c r="T527" t="str">
        <f t="array" aca="1" ref="T527" ca="1">IF(ROWS($2:527)&lt;=COUNT('Trade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ROWS(U$2:$U527))),"")</f>
        <v/>
      </c>
      <c r="U527" s="88" t="str">
        <f ca="1">IFERROR(INDEX('Trade Journal'!P:P,MATCH(T527,'Trade Journal'!A:A,0)),"")</f>
        <v/>
      </c>
      <c r="V527" s="88" t="str">
        <f ca="1">IFERROR(INDEX('Trade Journal'!Q:Q,MATCH(T527,'Trade Journal'!A:A,0)),"")</f>
        <v/>
      </c>
      <c r="W527" s="88" t="str">
        <f ca="1">IFERROR(INDEX('Trade Journal'!R:R,MATCH(T527,'Trade Journal'!A:A,0)),"")</f>
        <v/>
      </c>
      <c r="X527" s="88" t="str">
        <f t="shared" ca="1" si="8"/>
        <v/>
      </c>
      <c r="Y527" s="88" t="str">
        <f ca="1">IF(X527&lt;&gt;"",SUM(X$2:X527),"")</f>
        <v/>
      </c>
      <c r="Z527" s="96" t="str">
        <f ca="1">IFERROR(INDEX('Trade Journal'!O:O,MATCH(T527,'Trade Journal'!A:A,0)),"")</f>
        <v/>
      </c>
      <c r="AA527" s="96" t="str">
        <f t="array" aca="1" ref="AA527" ca="1">IF(Z527&lt;&gt;"",PRODUCT(Z$2:Z527+1)-1,"")</f>
        <v/>
      </c>
      <c r="AB527" s="96" t="str">
        <f ca="1">IF(AA527&lt;&gt;"",IF(MAX(AA$2:AA527)=AA527,1/(1+AC526)-1,(1+AA527)/(1+AA526)-1),"")</f>
        <v/>
      </c>
      <c r="AC527" s="96" t="str">
        <f t="array" aca="1" ref="AC527" ca="1">IF(AA527&lt;&gt;"",PRODUCT(AB$3:AB527+1)-1,"")</f>
        <v/>
      </c>
      <c r="AD527" s="98" t="str">
        <f ca="1">IF(AA527&lt;&gt;"",POWER((AA527-MAX(AA$2:AA527))/(1+MAX(AA$2:AA527))*100,2),"")</f>
        <v/>
      </c>
    </row>
    <row r="528" spans="20:30" x14ac:dyDescent="0.25">
      <c r="T528" t="str">
        <f t="array" aca="1" ref="T528" ca="1">IF(ROWS($2:528)&lt;=COUNT('Trade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ROWS(U$2:$U528))),"")</f>
        <v/>
      </c>
      <c r="U528" s="88" t="str">
        <f ca="1">IFERROR(INDEX('Trade Journal'!P:P,MATCH(T528,'Trade Journal'!A:A,0)),"")</f>
        <v/>
      </c>
      <c r="V528" s="88" t="str">
        <f ca="1">IFERROR(INDEX('Trade Journal'!Q:Q,MATCH(T528,'Trade Journal'!A:A,0)),"")</f>
        <v/>
      </c>
      <c r="W528" s="88" t="str">
        <f ca="1">IFERROR(INDEX('Trade Journal'!R:R,MATCH(T528,'Trade Journal'!A:A,0)),"")</f>
        <v/>
      </c>
      <c r="X528" s="88" t="str">
        <f t="shared" ref="X528:X591" ca="1" si="9">IF(OR(U528&lt;&gt;"",V528&lt;&gt;"",W528&lt;&gt;""),SUM(U528:W528),"")</f>
        <v/>
      </c>
      <c r="Y528" s="88" t="str">
        <f ca="1">IF(X528&lt;&gt;"",SUM(X$2:X528),"")</f>
        <v/>
      </c>
      <c r="Z528" s="96" t="str">
        <f ca="1">IFERROR(INDEX('Trade Journal'!O:O,MATCH(T528,'Trade Journal'!A:A,0)),"")</f>
        <v/>
      </c>
      <c r="AA528" s="96" t="str">
        <f t="array" aca="1" ref="AA528" ca="1">IF(Z528&lt;&gt;"",PRODUCT(Z$2:Z528+1)-1,"")</f>
        <v/>
      </c>
      <c r="AB528" s="96" t="str">
        <f ca="1">IF(AA528&lt;&gt;"",IF(MAX(AA$2:AA528)=AA528,1/(1+AC527)-1,(1+AA528)/(1+AA527)-1),"")</f>
        <v/>
      </c>
      <c r="AC528" s="96" t="str">
        <f t="array" aca="1" ref="AC528" ca="1">IF(AA528&lt;&gt;"",PRODUCT(AB$3:AB528+1)-1,"")</f>
        <v/>
      </c>
      <c r="AD528" s="98" t="str">
        <f ca="1">IF(AA528&lt;&gt;"",POWER((AA528-MAX(AA$2:AA528))/(1+MAX(AA$2:AA528))*100,2),"")</f>
        <v/>
      </c>
    </row>
    <row r="529" spans="20:30" x14ac:dyDescent="0.25">
      <c r="T529" t="str">
        <f t="array" aca="1" ref="T529" ca="1">IF(ROWS($2:529)&lt;=COUNT('Trade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ROWS(U$2:$U529))),"")</f>
        <v/>
      </c>
      <c r="U529" s="88" t="str">
        <f ca="1">IFERROR(INDEX('Trade Journal'!P:P,MATCH(T529,'Trade Journal'!A:A,0)),"")</f>
        <v/>
      </c>
      <c r="V529" s="88" t="str">
        <f ca="1">IFERROR(INDEX('Trade Journal'!Q:Q,MATCH(T529,'Trade Journal'!A:A,0)),"")</f>
        <v/>
      </c>
      <c r="W529" s="88" t="str">
        <f ca="1">IFERROR(INDEX('Trade Journal'!R:R,MATCH(T529,'Trade Journal'!A:A,0)),"")</f>
        <v/>
      </c>
      <c r="X529" s="88" t="str">
        <f t="shared" ca="1" si="9"/>
        <v/>
      </c>
      <c r="Y529" s="88" t="str">
        <f ca="1">IF(X529&lt;&gt;"",SUM(X$2:X529),"")</f>
        <v/>
      </c>
      <c r="Z529" s="96" t="str">
        <f ca="1">IFERROR(INDEX('Trade Journal'!O:O,MATCH(T529,'Trade Journal'!A:A,0)),"")</f>
        <v/>
      </c>
      <c r="AA529" s="96" t="str">
        <f t="array" aca="1" ref="AA529" ca="1">IF(Z529&lt;&gt;"",PRODUCT(Z$2:Z529+1)-1,"")</f>
        <v/>
      </c>
      <c r="AB529" s="96" t="str">
        <f ca="1">IF(AA529&lt;&gt;"",IF(MAX(AA$2:AA529)=AA529,1/(1+AC528)-1,(1+AA529)/(1+AA528)-1),"")</f>
        <v/>
      </c>
      <c r="AC529" s="96" t="str">
        <f t="array" aca="1" ref="AC529" ca="1">IF(AA529&lt;&gt;"",PRODUCT(AB$3:AB529+1)-1,"")</f>
        <v/>
      </c>
      <c r="AD529" s="98" t="str">
        <f ca="1">IF(AA529&lt;&gt;"",POWER((AA529-MAX(AA$2:AA529))/(1+MAX(AA$2:AA529))*100,2),"")</f>
        <v/>
      </c>
    </row>
    <row r="530" spans="20:30" x14ac:dyDescent="0.25">
      <c r="T530" t="str">
        <f t="array" aca="1" ref="T530" ca="1">IF(ROWS($2:530)&lt;=COUNT('Trade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ROWS(U$2:$U530))),"")</f>
        <v/>
      </c>
      <c r="U530" s="88" t="str">
        <f ca="1">IFERROR(INDEX('Trade Journal'!P:P,MATCH(T530,'Trade Journal'!A:A,0)),"")</f>
        <v/>
      </c>
      <c r="V530" s="88" t="str">
        <f ca="1">IFERROR(INDEX('Trade Journal'!Q:Q,MATCH(T530,'Trade Journal'!A:A,0)),"")</f>
        <v/>
      </c>
      <c r="W530" s="88" t="str">
        <f ca="1">IFERROR(INDEX('Trade Journal'!R:R,MATCH(T530,'Trade Journal'!A:A,0)),"")</f>
        <v/>
      </c>
      <c r="X530" s="88" t="str">
        <f t="shared" ca="1" si="9"/>
        <v/>
      </c>
      <c r="Y530" s="88" t="str">
        <f ca="1">IF(X530&lt;&gt;"",SUM(X$2:X530),"")</f>
        <v/>
      </c>
      <c r="Z530" s="96" t="str">
        <f ca="1">IFERROR(INDEX('Trade Journal'!O:O,MATCH(T530,'Trade Journal'!A:A,0)),"")</f>
        <v/>
      </c>
      <c r="AA530" s="96" t="str">
        <f t="array" aca="1" ref="AA530" ca="1">IF(Z530&lt;&gt;"",PRODUCT(Z$2:Z530+1)-1,"")</f>
        <v/>
      </c>
      <c r="AB530" s="96" t="str">
        <f ca="1">IF(AA530&lt;&gt;"",IF(MAX(AA$2:AA530)=AA530,1/(1+AC529)-1,(1+AA530)/(1+AA529)-1),"")</f>
        <v/>
      </c>
      <c r="AC530" s="96" t="str">
        <f t="array" aca="1" ref="AC530" ca="1">IF(AA530&lt;&gt;"",PRODUCT(AB$3:AB530+1)-1,"")</f>
        <v/>
      </c>
      <c r="AD530" s="98" t="str">
        <f ca="1">IF(AA530&lt;&gt;"",POWER((AA530-MAX(AA$2:AA530))/(1+MAX(AA$2:AA530))*100,2),"")</f>
        <v/>
      </c>
    </row>
    <row r="531" spans="20:30" x14ac:dyDescent="0.25">
      <c r="T531" t="str">
        <f t="array" aca="1" ref="T531" ca="1">IF(ROWS($2:531)&lt;=COUNT('Trade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ROWS(U$2:$U531))),"")</f>
        <v/>
      </c>
      <c r="U531" s="88" t="str">
        <f ca="1">IFERROR(INDEX('Trade Journal'!P:P,MATCH(T531,'Trade Journal'!A:A,0)),"")</f>
        <v/>
      </c>
      <c r="V531" s="88" t="str">
        <f ca="1">IFERROR(INDEX('Trade Journal'!Q:Q,MATCH(T531,'Trade Journal'!A:A,0)),"")</f>
        <v/>
      </c>
      <c r="W531" s="88" t="str">
        <f ca="1">IFERROR(INDEX('Trade Journal'!R:R,MATCH(T531,'Trade Journal'!A:A,0)),"")</f>
        <v/>
      </c>
      <c r="X531" s="88" t="str">
        <f t="shared" ca="1" si="9"/>
        <v/>
      </c>
      <c r="Y531" s="88" t="str">
        <f ca="1">IF(X531&lt;&gt;"",SUM(X$2:X531),"")</f>
        <v/>
      </c>
      <c r="Z531" s="96" t="str">
        <f ca="1">IFERROR(INDEX('Trade Journal'!O:O,MATCH(T531,'Trade Journal'!A:A,0)),"")</f>
        <v/>
      </c>
      <c r="AA531" s="96" t="str">
        <f t="array" aca="1" ref="AA531" ca="1">IF(Z531&lt;&gt;"",PRODUCT(Z$2:Z531+1)-1,"")</f>
        <v/>
      </c>
      <c r="AB531" s="96" t="str">
        <f ca="1">IF(AA531&lt;&gt;"",IF(MAX(AA$2:AA531)=AA531,1/(1+AC530)-1,(1+AA531)/(1+AA530)-1),"")</f>
        <v/>
      </c>
      <c r="AC531" s="96" t="str">
        <f t="array" aca="1" ref="AC531" ca="1">IF(AA531&lt;&gt;"",PRODUCT(AB$3:AB531+1)-1,"")</f>
        <v/>
      </c>
      <c r="AD531" s="98" t="str">
        <f ca="1">IF(AA531&lt;&gt;"",POWER((AA531-MAX(AA$2:AA531))/(1+MAX(AA$2:AA531))*100,2),"")</f>
        <v/>
      </c>
    </row>
    <row r="532" spans="20:30" x14ac:dyDescent="0.25">
      <c r="T532" t="str">
        <f t="array" aca="1" ref="T532" ca="1">IF(ROWS($2:532)&lt;=COUNT('Trade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ROWS(U$2:$U532))),"")</f>
        <v/>
      </c>
      <c r="U532" s="88" t="str">
        <f ca="1">IFERROR(INDEX('Trade Journal'!P:P,MATCH(T532,'Trade Journal'!A:A,0)),"")</f>
        <v/>
      </c>
      <c r="V532" s="88" t="str">
        <f ca="1">IFERROR(INDEX('Trade Journal'!Q:Q,MATCH(T532,'Trade Journal'!A:A,0)),"")</f>
        <v/>
      </c>
      <c r="W532" s="88" t="str">
        <f ca="1">IFERROR(INDEX('Trade Journal'!R:R,MATCH(T532,'Trade Journal'!A:A,0)),"")</f>
        <v/>
      </c>
      <c r="X532" s="88" t="str">
        <f t="shared" ca="1" si="9"/>
        <v/>
      </c>
      <c r="Y532" s="88" t="str">
        <f ca="1">IF(X532&lt;&gt;"",SUM(X$2:X532),"")</f>
        <v/>
      </c>
      <c r="Z532" s="96" t="str">
        <f ca="1">IFERROR(INDEX('Trade Journal'!O:O,MATCH(T532,'Trade Journal'!A:A,0)),"")</f>
        <v/>
      </c>
      <c r="AA532" s="96" t="str">
        <f t="array" aca="1" ref="AA532" ca="1">IF(Z532&lt;&gt;"",PRODUCT(Z$2:Z532+1)-1,"")</f>
        <v/>
      </c>
      <c r="AB532" s="96" t="str">
        <f ca="1">IF(AA532&lt;&gt;"",IF(MAX(AA$2:AA532)=AA532,1/(1+AC531)-1,(1+AA532)/(1+AA531)-1),"")</f>
        <v/>
      </c>
      <c r="AC532" s="96" t="str">
        <f t="array" aca="1" ref="AC532" ca="1">IF(AA532&lt;&gt;"",PRODUCT(AB$3:AB532+1)-1,"")</f>
        <v/>
      </c>
      <c r="AD532" s="98" t="str">
        <f ca="1">IF(AA532&lt;&gt;"",POWER((AA532-MAX(AA$2:AA532))/(1+MAX(AA$2:AA532))*100,2),"")</f>
        <v/>
      </c>
    </row>
    <row r="533" spans="20:30" x14ac:dyDescent="0.25">
      <c r="T533" t="str">
        <f t="array" aca="1" ref="T533" ca="1">IF(ROWS($2:533)&lt;=COUNT('Trade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ROWS(U$2:$U533))),"")</f>
        <v/>
      </c>
      <c r="U533" s="88" t="str">
        <f ca="1">IFERROR(INDEX('Trade Journal'!P:P,MATCH(T533,'Trade Journal'!A:A,0)),"")</f>
        <v/>
      </c>
      <c r="V533" s="88" t="str">
        <f ca="1">IFERROR(INDEX('Trade Journal'!Q:Q,MATCH(T533,'Trade Journal'!A:A,0)),"")</f>
        <v/>
      </c>
      <c r="W533" s="88" t="str">
        <f ca="1">IFERROR(INDEX('Trade Journal'!R:R,MATCH(T533,'Trade Journal'!A:A,0)),"")</f>
        <v/>
      </c>
      <c r="X533" s="88" t="str">
        <f t="shared" ca="1" si="9"/>
        <v/>
      </c>
      <c r="Y533" s="88" t="str">
        <f ca="1">IF(X533&lt;&gt;"",SUM(X$2:X533),"")</f>
        <v/>
      </c>
      <c r="Z533" s="96" t="str">
        <f ca="1">IFERROR(INDEX('Trade Journal'!O:O,MATCH(T533,'Trade Journal'!A:A,0)),"")</f>
        <v/>
      </c>
      <c r="AA533" s="96" t="str">
        <f t="array" aca="1" ref="AA533" ca="1">IF(Z533&lt;&gt;"",PRODUCT(Z$2:Z533+1)-1,"")</f>
        <v/>
      </c>
      <c r="AB533" s="96" t="str">
        <f ca="1">IF(AA533&lt;&gt;"",IF(MAX(AA$2:AA533)=AA533,1/(1+AC532)-1,(1+AA533)/(1+AA532)-1),"")</f>
        <v/>
      </c>
      <c r="AC533" s="96" t="str">
        <f t="array" aca="1" ref="AC533" ca="1">IF(AA533&lt;&gt;"",PRODUCT(AB$3:AB533+1)-1,"")</f>
        <v/>
      </c>
      <c r="AD533" s="98" t="str">
        <f ca="1">IF(AA533&lt;&gt;"",POWER((AA533-MAX(AA$2:AA533))/(1+MAX(AA$2:AA533))*100,2),"")</f>
        <v/>
      </c>
    </row>
    <row r="534" spans="20:30" x14ac:dyDescent="0.25">
      <c r="T534" t="str">
        <f t="array" aca="1" ref="T534" ca="1">IF(ROWS($2:534)&lt;=COUNT('Trade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ROWS(U$2:$U534))),"")</f>
        <v/>
      </c>
      <c r="U534" s="88" t="str">
        <f ca="1">IFERROR(INDEX('Trade Journal'!P:P,MATCH(T534,'Trade Journal'!A:A,0)),"")</f>
        <v/>
      </c>
      <c r="V534" s="88" t="str">
        <f ca="1">IFERROR(INDEX('Trade Journal'!Q:Q,MATCH(T534,'Trade Journal'!A:A,0)),"")</f>
        <v/>
      </c>
      <c r="W534" s="88" t="str">
        <f ca="1">IFERROR(INDEX('Trade Journal'!R:R,MATCH(T534,'Trade Journal'!A:A,0)),"")</f>
        <v/>
      </c>
      <c r="X534" s="88" t="str">
        <f t="shared" ca="1" si="9"/>
        <v/>
      </c>
      <c r="Y534" s="88" t="str">
        <f ca="1">IF(X534&lt;&gt;"",SUM(X$2:X534),"")</f>
        <v/>
      </c>
      <c r="Z534" s="96" t="str">
        <f ca="1">IFERROR(INDEX('Trade Journal'!O:O,MATCH(T534,'Trade Journal'!A:A,0)),"")</f>
        <v/>
      </c>
      <c r="AA534" s="96" t="str">
        <f t="array" aca="1" ref="AA534" ca="1">IF(Z534&lt;&gt;"",PRODUCT(Z$2:Z534+1)-1,"")</f>
        <v/>
      </c>
      <c r="AB534" s="96" t="str">
        <f ca="1">IF(AA534&lt;&gt;"",IF(MAX(AA$2:AA534)=AA534,1/(1+AC533)-1,(1+AA534)/(1+AA533)-1),"")</f>
        <v/>
      </c>
      <c r="AC534" s="96" t="str">
        <f t="array" aca="1" ref="AC534" ca="1">IF(AA534&lt;&gt;"",PRODUCT(AB$3:AB534+1)-1,"")</f>
        <v/>
      </c>
      <c r="AD534" s="98" t="str">
        <f ca="1">IF(AA534&lt;&gt;"",POWER((AA534-MAX(AA$2:AA534))/(1+MAX(AA$2:AA534))*100,2),"")</f>
        <v/>
      </c>
    </row>
    <row r="535" spans="20:30" x14ac:dyDescent="0.25">
      <c r="T535" t="str">
        <f t="array" aca="1" ref="T535" ca="1">IF(ROWS($2:535)&lt;=COUNT('Trade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ROWS(U$2:$U535))),"")</f>
        <v/>
      </c>
      <c r="U535" s="88" t="str">
        <f ca="1">IFERROR(INDEX('Trade Journal'!P:P,MATCH(T535,'Trade Journal'!A:A,0)),"")</f>
        <v/>
      </c>
      <c r="V535" s="88" t="str">
        <f ca="1">IFERROR(INDEX('Trade Journal'!Q:Q,MATCH(T535,'Trade Journal'!A:A,0)),"")</f>
        <v/>
      </c>
      <c r="W535" s="88" t="str">
        <f ca="1">IFERROR(INDEX('Trade Journal'!R:R,MATCH(T535,'Trade Journal'!A:A,0)),"")</f>
        <v/>
      </c>
      <c r="X535" s="88" t="str">
        <f t="shared" ca="1" si="9"/>
        <v/>
      </c>
      <c r="Y535" s="88" t="str">
        <f ca="1">IF(X535&lt;&gt;"",SUM(X$2:X535),"")</f>
        <v/>
      </c>
      <c r="Z535" s="96" t="str">
        <f ca="1">IFERROR(INDEX('Trade Journal'!O:O,MATCH(T535,'Trade Journal'!A:A,0)),"")</f>
        <v/>
      </c>
      <c r="AA535" s="96" t="str">
        <f t="array" aca="1" ref="AA535" ca="1">IF(Z535&lt;&gt;"",PRODUCT(Z$2:Z535+1)-1,"")</f>
        <v/>
      </c>
      <c r="AB535" s="96" t="str">
        <f ca="1">IF(AA535&lt;&gt;"",IF(MAX(AA$2:AA535)=AA535,1/(1+AC534)-1,(1+AA535)/(1+AA534)-1),"")</f>
        <v/>
      </c>
      <c r="AC535" s="96" t="str">
        <f t="array" aca="1" ref="AC535" ca="1">IF(AA535&lt;&gt;"",PRODUCT(AB$3:AB535+1)-1,"")</f>
        <v/>
      </c>
      <c r="AD535" s="98" t="str">
        <f ca="1">IF(AA535&lt;&gt;"",POWER((AA535-MAX(AA$2:AA535))/(1+MAX(AA$2:AA535))*100,2),"")</f>
        <v/>
      </c>
    </row>
    <row r="536" spans="20:30" x14ac:dyDescent="0.25">
      <c r="T536" t="str">
        <f t="array" aca="1" ref="T536" ca="1">IF(ROWS($2:536)&lt;=COUNT('Trade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ROWS(U$2:$U536))),"")</f>
        <v/>
      </c>
      <c r="U536" s="88" t="str">
        <f ca="1">IFERROR(INDEX('Trade Journal'!P:P,MATCH(T536,'Trade Journal'!A:A,0)),"")</f>
        <v/>
      </c>
      <c r="V536" s="88" t="str">
        <f ca="1">IFERROR(INDEX('Trade Journal'!Q:Q,MATCH(T536,'Trade Journal'!A:A,0)),"")</f>
        <v/>
      </c>
      <c r="W536" s="88" t="str">
        <f ca="1">IFERROR(INDEX('Trade Journal'!R:R,MATCH(T536,'Trade Journal'!A:A,0)),"")</f>
        <v/>
      </c>
      <c r="X536" s="88" t="str">
        <f t="shared" ca="1" si="9"/>
        <v/>
      </c>
      <c r="Y536" s="88" t="str">
        <f ca="1">IF(X536&lt;&gt;"",SUM(X$2:X536),"")</f>
        <v/>
      </c>
      <c r="Z536" s="96" t="str">
        <f ca="1">IFERROR(INDEX('Trade Journal'!O:O,MATCH(T536,'Trade Journal'!A:A,0)),"")</f>
        <v/>
      </c>
      <c r="AA536" s="96" t="str">
        <f t="array" aca="1" ref="AA536" ca="1">IF(Z536&lt;&gt;"",PRODUCT(Z$2:Z536+1)-1,"")</f>
        <v/>
      </c>
      <c r="AB536" s="96" t="str">
        <f ca="1">IF(AA536&lt;&gt;"",IF(MAX(AA$2:AA536)=AA536,1/(1+AC535)-1,(1+AA536)/(1+AA535)-1),"")</f>
        <v/>
      </c>
      <c r="AC536" s="96" t="str">
        <f t="array" aca="1" ref="AC536" ca="1">IF(AA536&lt;&gt;"",PRODUCT(AB$3:AB536+1)-1,"")</f>
        <v/>
      </c>
      <c r="AD536" s="98" t="str">
        <f ca="1">IF(AA536&lt;&gt;"",POWER((AA536-MAX(AA$2:AA536))/(1+MAX(AA$2:AA536))*100,2),"")</f>
        <v/>
      </c>
    </row>
    <row r="537" spans="20:30" x14ac:dyDescent="0.25">
      <c r="T537" t="str">
        <f t="array" aca="1" ref="T537" ca="1">IF(ROWS($2:537)&lt;=COUNT('Trade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ROWS(U$2:$U537))),"")</f>
        <v/>
      </c>
      <c r="U537" s="88" t="str">
        <f ca="1">IFERROR(INDEX('Trade Journal'!P:P,MATCH(T537,'Trade Journal'!A:A,0)),"")</f>
        <v/>
      </c>
      <c r="V537" s="88" t="str">
        <f ca="1">IFERROR(INDEX('Trade Journal'!Q:Q,MATCH(T537,'Trade Journal'!A:A,0)),"")</f>
        <v/>
      </c>
      <c r="W537" s="88" t="str">
        <f ca="1">IFERROR(INDEX('Trade Journal'!R:R,MATCH(T537,'Trade Journal'!A:A,0)),"")</f>
        <v/>
      </c>
      <c r="X537" s="88" t="str">
        <f t="shared" ca="1" si="9"/>
        <v/>
      </c>
      <c r="Y537" s="88" t="str">
        <f ca="1">IF(X537&lt;&gt;"",SUM(X$2:X537),"")</f>
        <v/>
      </c>
      <c r="Z537" s="96" t="str">
        <f ca="1">IFERROR(INDEX('Trade Journal'!O:O,MATCH(T537,'Trade Journal'!A:A,0)),"")</f>
        <v/>
      </c>
      <c r="AA537" s="96" t="str">
        <f t="array" aca="1" ref="AA537" ca="1">IF(Z537&lt;&gt;"",PRODUCT(Z$2:Z537+1)-1,"")</f>
        <v/>
      </c>
      <c r="AB537" s="96" t="str">
        <f ca="1">IF(AA537&lt;&gt;"",IF(MAX(AA$2:AA537)=AA537,1/(1+AC536)-1,(1+AA537)/(1+AA536)-1),"")</f>
        <v/>
      </c>
      <c r="AC537" s="96" t="str">
        <f t="array" aca="1" ref="AC537" ca="1">IF(AA537&lt;&gt;"",PRODUCT(AB$3:AB537+1)-1,"")</f>
        <v/>
      </c>
      <c r="AD537" s="98" t="str">
        <f ca="1">IF(AA537&lt;&gt;"",POWER((AA537-MAX(AA$2:AA537))/(1+MAX(AA$2:AA537))*100,2),"")</f>
        <v/>
      </c>
    </row>
    <row r="538" spans="20:30" x14ac:dyDescent="0.25">
      <c r="T538" t="str">
        <f t="array" aca="1" ref="T538" ca="1">IF(ROWS($2:538)&lt;=COUNT('Trade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ROWS(U$2:$U538))),"")</f>
        <v/>
      </c>
      <c r="U538" s="88" t="str">
        <f ca="1">IFERROR(INDEX('Trade Journal'!P:P,MATCH(T538,'Trade Journal'!A:A,0)),"")</f>
        <v/>
      </c>
      <c r="V538" s="88" t="str">
        <f ca="1">IFERROR(INDEX('Trade Journal'!Q:Q,MATCH(T538,'Trade Journal'!A:A,0)),"")</f>
        <v/>
      </c>
      <c r="W538" s="88" t="str">
        <f ca="1">IFERROR(INDEX('Trade Journal'!R:R,MATCH(T538,'Trade Journal'!A:A,0)),"")</f>
        <v/>
      </c>
      <c r="X538" s="88" t="str">
        <f t="shared" ca="1" si="9"/>
        <v/>
      </c>
      <c r="Y538" s="88" t="str">
        <f ca="1">IF(X538&lt;&gt;"",SUM(X$2:X538),"")</f>
        <v/>
      </c>
      <c r="Z538" s="96" t="str">
        <f ca="1">IFERROR(INDEX('Trade Journal'!O:O,MATCH(T538,'Trade Journal'!A:A,0)),"")</f>
        <v/>
      </c>
      <c r="AA538" s="96" t="str">
        <f t="array" aca="1" ref="AA538" ca="1">IF(Z538&lt;&gt;"",PRODUCT(Z$2:Z538+1)-1,"")</f>
        <v/>
      </c>
      <c r="AB538" s="96" t="str">
        <f ca="1">IF(AA538&lt;&gt;"",IF(MAX(AA$2:AA538)=AA538,1/(1+AC537)-1,(1+AA538)/(1+AA537)-1),"")</f>
        <v/>
      </c>
      <c r="AC538" s="96" t="str">
        <f t="array" aca="1" ref="AC538" ca="1">IF(AA538&lt;&gt;"",PRODUCT(AB$3:AB538+1)-1,"")</f>
        <v/>
      </c>
      <c r="AD538" s="98" t="str">
        <f ca="1">IF(AA538&lt;&gt;"",POWER((AA538-MAX(AA$2:AA538))/(1+MAX(AA$2:AA538))*100,2),"")</f>
        <v/>
      </c>
    </row>
    <row r="539" spans="20:30" x14ac:dyDescent="0.25">
      <c r="T539" t="str">
        <f t="array" aca="1" ref="T539" ca="1">IF(ROWS($2:539)&lt;=COUNT('Trade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ROWS(U$2:$U539))),"")</f>
        <v/>
      </c>
      <c r="U539" s="88" t="str">
        <f ca="1">IFERROR(INDEX('Trade Journal'!P:P,MATCH(T539,'Trade Journal'!A:A,0)),"")</f>
        <v/>
      </c>
      <c r="V539" s="88" t="str">
        <f ca="1">IFERROR(INDEX('Trade Journal'!Q:Q,MATCH(T539,'Trade Journal'!A:A,0)),"")</f>
        <v/>
      </c>
      <c r="W539" s="88" t="str">
        <f ca="1">IFERROR(INDEX('Trade Journal'!R:R,MATCH(T539,'Trade Journal'!A:A,0)),"")</f>
        <v/>
      </c>
      <c r="X539" s="88" t="str">
        <f t="shared" ca="1" si="9"/>
        <v/>
      </c>
      <c r="Y539" s="88" t="str">
        <f ca="1">IF(X539&lt;&gt;"",SUM(X$2:X539),"")</f>
        <v/>
      </c>
      <c r="Z539" s="96" t="str">
        <f ca="1">IFERROR(INDEX('Trade Journal'!O:O,MATCH(T539,'Trade Journal'!A:A,0)),"")</f>
        <v/>
      </c>
      <c r="AA539" s="96" t="str">
        <f t="array" aca="1" ref="AA539" ca="1">IF(Z539&lt;&gt;"",PRODUCT(Z$2:Z539+1)-1,"")</f>
        <v/>
      </c>
      <c r="AB539" s="96" t="str">
        <f ca="1">IF(AA539&lt;&gt;"",IF(MAX(AA$2:AA539)=AA539,1/(1+AC538)-1,(1+AA539)/(1+AA538)-1),"")</f>
        <v/>
      </c>
      <c r="AC539" s="96" t="str">
        <f t="array" aca="1" ref="AC539" ca="1">IF(AA539&lt;&gt;"",PRODUCT(AB$3:AB539+1)-1,"")</f>
        <v/>
      </c>
      <c r="AD539" s="98" t="str">
        <f ca="1">IF(AA539&lt;&gt;"",POWER((AA539-MAX(AA$2:AA539))/(1+MAX(AA$2:AA539))*100,2),"")</f>
        <v/>
      </c>
    </row>
    <row r="540" spans="20:30" x14ac:dyDescent="0.25">
      <c r="T540" t="str">
        <f t="array" aca="1" ref="T540" ca="1">IF(ROWS($2:540)&lt;=COUNT('Trade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ROWS(U$2:$U540))),"")</f>
        <v/>
      </c>
      <c r="U540" s="88" t="str">
        <f ca="1">IFERROR(INDEX('Trade Journal'!P:P,MATCH(T540,'Trade Journal'!A:A,0)),"")</f>
        <v/>
      </c>
      <c r="V540" s="88" t="str">
        <f ca="1">IFERROR(INDEX('Trade Journal'!Q:Q,MATCH(T540,'Trade Journal'!A:A,0)),"")</f>
        <v/>
      </c>
      <c r="W540" s="88" t="str">
        <f ca="1">IFERROR(INDEX('Trade Journal'!R:R,MATCH(T540,'Trade Journal'!A:A,0)),"")</f>
        <v/>
      </c>
      <c r="X540" s="88" t="str">
        <f t="shared" ca="1" si="9"/>
        <v/>
      </c>
      <c r="Y540" s="88" t="str">
        <f ca="1">IF(X540&lt;&gt;"",SUM(X$2:X540),"")</f>
        <v/>
      </c>
      <c r="Z540" s="96" t="str">
        <f ca="1">IFERROR(INDEX('Trade Journal'!O:O,MATCH(T540,'Trade Journal'!A:A,0)),"")</f>
        <v/>
      </c>
      <c r="AA540" s="96" t="str">
        <f t="array" aca="1" ref="AA540" ca="1">IF(Z540&lt;&gt;"",PRODUCT(Z$2:Z540+1)-1,"")</f>
        <v/>
      </c>
      <c r="AB540" s="96" t="str">
        <f ca="1">IF(AA540&lt;&gt;"",IF(MAX(AA$2:AA540)=AA540,1/(1+AC539)-1,(1+AA540)/(1+AA539)-1),"")</f>
        <v/>
      </c>
      <c r="AC540" s="96" t="str">
        <f t="array" aca="1" ref="AC540" ca="1">IF(AA540&lt;&gt;"",PRODUCT(AB$3:AB540+1)-1,"")</f>
        <v/>
      </c>
      <c r="AD540" s="98" t="str">
        <f ca="1">IF(AA540&lt;&gt;"",POWER((AA540-MAX(AA$2:AA540))/(1+MAX(AA$2:AA540))*100,2),"")</f>
        <v/>
      </c>
    </row>
    <row r="541" spans="20:30" x14ac:dyDescent="0.25">
      <c r="T541" t="str">
        <f t="array" aca="1" ref="T541" ca="1">IF(ROWS($2:541)&lt;=COUNT('Trade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ROWS(U$2:$U541))),"")</f>
        <v/>
      </c>
      <c r="U541" s="88" t="str">
        <f ca="1">IFERROR(INDEX('Trade Journal'!P:P,MATCH(T541,'Trade Journal'!A:A,0)),"")</f>
        <v/>
      </c>
      <c r="V541" s="88" t="str">
        <f ca="1">IFERROR(INDEX('Trade Journal'!Q:Q,MATCH(T541,'Trade Journal'!A:A,0)),"")</f>
        <v/>
      </c>
      <c r="W541" s="88" t="str">
        <f ca="1">IFERROR(INDEX('Trade Journal'!R:R,MATCH(T541,'Trade Journal'!A:A,0)),"")</f>
        <v/>
      </c>
      <c r="X541" s="88" t="str">
        <f t="shared" ca="1" si="9"/>
        <v/>
      </c>
      <c r="Y541" s="88" t="str">
        <f ca="1">IF(X541&lt;&gt;"",SUM(X$2:X541),"")</f>
        <v/>
      </c>
      <c r="Z541" s="96" t="str">
        <f ca="1">IFERROR(INDEX('Trade Journal'!O:O,MATCH(T541,'Trade Journal'!A:A,0)),"")</f>
        <v/>
      </c>
      <c r="AA541" s="96" t="str">
        <f t="array" aca="1" ref="AA541" ca="1">IF(Z541&lt;&gt;"",PRODUCT(Z$2:Z541+1)-1,"")</f>
        <v/>
      </c>
      <c r="AB541" s="96" t="str">
        <f ca="1">IF(AA541&lt;&gt;"",IF(MAX(AA$2:AA541)=AA541,1/(1+AC540)-1,(1+AA541)/(1+AA540)-1),"")</f>
        <v/>
      </c>
      <c r="AC541" s="96" t="str">
        <f t="array" aca="1" ref="AC541" ca="1">IF(AA541&lt;&gt;"",PRODUCT(AB$3:AB541+1)-1,"")</f>
        <v/>
      </c>
      <c r="AD541" s="98" t="str">
        <f ca="1">IF(AA541&lt;&gt;"",POWER((AA541-MAX(AA$2:AA541))/(1+MAX(AA$2:AA541))*100,2),"")</f>
        <v/>
      </c>
    </row>
    <row r="542" spans="20:30" x14ac:dyDescent="0.25">
      <c r="T542" t="str">
        <f t="array" aca="1" ref="T542" ca="1">IF(ROWS($2:542)&lt;=COUNT('Trade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ROWS(U$2:$U542))),"")</f>
        <v/>
      </c>
      <c r="U542" s="88" t="str">
        <f ca="1">IFERROR(INDEX('Trade Journal'!P:P,MATCH(T542,'Trade Journal'!A:A,0)),"")</f>
        <v/>
      </c>
      <c r="V542" s="88" t="str">
        <f ca="1">IFERROR(INDEX('Trade Journal'!Q:Q,MATCH(T542,'Trade Journal'!A:A,0)),"")</f>
        <v/>
      </c>
      <c r="W542" s="88" t="str">
        <f ca="1">IFERROR(INDEX('Trade Journal'!R:R,MATCH(T542,'Trade Journal'!A:A,0)),"")</f>
        <v/>
      </c>
      <c r="X542" s="88" t="str">
        <f t="shared" ca="1" si="9"/>
        <v/>
      </c>
      <c r="Y542" s="88" t="str">
        <f ca="1">IF(X542&lt;&gt;"",SUM(X$2:X542),"")</f>
        <v/>
      </c>
      <c r="Z542" s="96" t="str">
        <f ca="1">IFERROR(INDEX('Trade Journal'!O:O,MATCH(T542,'Trade Journal'!A:A,0)),"")</f>
        <v/>
      </c>
      <c r="AA542" s="96" t="str">
        <f t="array" aca="1" ref="AA542" ca="1">IF(Z542&lt;&gt;"",PRODUCT(Z$2:Z542+1)-1,"")</f>
        <v/>
      </c>
      <c r="AB542" s="96" t="str">
        <f ca="1">IF(AA542&lt;&gt;"",IF(MAX(AA$2:AA542)=AA542,1/(1+AC541)-1,(1+AA542)/(1+AA541)-1),"")</f>
        <v/>
      </c>
      <c r="AC542" s="96" t="str">
        <f t="array" aca="1" ref="AC542" ca="1">IF(AA542&lt;&gt;"",PRODUCT(AB$3:AB542+1)-1,"")</f>
        <v/>
      </c>
      <c r="AD542" s="98" t="str">
        <f ca="1">IF(AA542&lt;&gt;"",POWER((AA542-MAX(AA$2:AA542))/(1+MAX(AA$2:AA542))*100,2),"")</f>
        <v/>
      </c>
    </row>
    <row r="543" spans="20:30" x14ac:dyDescent="0.25">
      <c r="T543" t="str">
        <f t="array" aca="1" ref="T543" ca="1">IF(ROWS($2:543)&lt;=COUNT('Trade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ROWS(U$2:$U543))),"")</f>
        <v/>
      </c>
      <c r="U543" s="88" t="str">
        <f ca="1">IFERROR(INDEX('Trade Journal'!P:P,MATCH(T543,'Trade Journal'!A:A,0)),"")</f>
        <v/>
      </c>
      <c r="V543" s="88" t="str">
        <f ca="1">IFERROR(INDEX('Trade Journal'!Q:Q,MATCH(T543,'Trade Journal'!A:A,0)),"")</f>
        <v/>
      </c>
      <c r="W543" s="88" t="str">
        <f ca="1">IFERROR(INDEX('Trade Journal'!R:R,MATCH(T543,'Trade Journal'!A:A,0)),"")</f>
        <v/>
      </c>
      <c r="X543" s="88" t="str">
        <f t="shared" ca="1" si="9"/>
        <v/>
      </c>
      <c r="Y543" s="88" t="str">
        <f ca="1">IF(X543&lt;&gt;"",SUM(X$2:X543),"")</f>
        <v/>
      </c>
      <c r="Z543" s="96" t="str">
        <f ca="1">IFERROR(INDEX('Trade Journal'!O:O,MATCH(T543,'Trade Journal'!A:A,0)),"")</f>
        <v/>
      </c>
      <c r="AA543" s="96" t="str">
        <f t="array" aca="1" ref="AA543" ca="1">IF(Z543&lt;&gt;"",PRODUCT(Z$2:Z543+1)-1,"")</f>
        <v/>
      </c>
      <c r="AB543" s="96" t="str">
        <f ca="1">IF(AA543&lt;&gt;"",IF(MAX(AA$2:AA543)=AA543,1/(1+AC542)-1,(1+AA543)/(1+AA542)-1),"")</f>
        <v/>
      </c>
      <c r="AC543" s="96" t="str">
        <f t="array" aca="1" ref="AC543" ca="1">IF(AA543&lt;&gt;"",PRODUCT(AB$3:AB543+1)-1,"")</f>
        <v/>
      </c>
      <c r="AD543" s="98" t="str">
        <f ca="1">IF(AA543&lt;&gt;"",POWER((AA543-MAX(AA$2:AA543))/(1+MAX(AA$2:AA543))*100,2),"")</f>
        <v/>
      </c>
    </row>
    <row r="544" spans="20:30" x14ac:dyDescent="0.25">
      <c r="T544" t="str">
        <f t="array" aca="1" ref="T544" ca="1">IF(ROWS($2:544)&lt;=COUNT('Trade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ROWS(U$2:$U544))),"")</f>
        <v/>
      </c>
      <c r="U544" s="88" t="str">
        <f ca="1">IFERROR(INDEX('Trade Journal'!P:P,MATCH(T544,'Trade Journal'!A:A,0)),"")</f>
        <v/>
      </c>
      <c r="V544" s="88" t="str">
        <f ca="1">IFERROR(INDEX('Trade Journal'!Q:Q,MATCH(T544,'Trade Journal'!A:A,0)),"")</f>
        <v/>
      </c>
      <c r="W544" s="88" t="str">
        <f ca="1">IFERROR(INDEX('Trade Journal'!R:R,MATCH(T544,'Trade Journal'!A:A,0)),"")</f>
        <v/>
      </c>
      <c r="X544" s="88" t="str">
        <f t="shared" ca="1" si="9"/>
        <v/>
      </c>
      <c r="Y544" s="88" t="str">
        <f ca="1">IF(X544&lt;&gt;"",SUM(X$2:X544),"")</f>
        <v/>
      </c>
      <c r="Z544" s="96" t="str">
        <f ca="1">IFERROR(INDEX('Trade Journal'!O:O,MATCH(T544,'Trade Journal'!A:A,0)),"")</f>
        <v/>
      </c>
      <c r="AA544" s="96" t="str">
        <f t="array" aca="1" ref="AA544" ca="1">IF(Z544&lt;&gt;"",PRODUCT(Z$2:Z544+1)-1,"")</f>
        <v/>
      </c>
      <c r="AB544" s="96" t="str">
        <f ca="1">IF(AA544&lt;&gt;"",IF(MAX(AA$2:AA544)=AA544,1/(1+AC543)-1,(1+AA544)/(1+AA543)-1),"")</f>
        <v/>
      </c>
      <c r="AC544" s="96" t="str">
        <f t="array" aca="1" ref="AC544" ca="1">IF(AA544&lt;&gt;"",PRODUCT(AB$3:AB544+1)-1,"")</f>
        <v/>
      </c>
      <c r="AD544" s="98" t="str">
        <f ca="1">IF(AA544&lt;&gt;"",POWER((AA544-MAX(AA$2:AA544))/(1+MAX(AA$2:AA544))*100,2),"")</f>
        <v/>
      </c>
    </row>
    <row r="545" spans="20:30" x14ac:dyDescent="0.25">
      <c r="T545" t="str">
        <f t="array" aca="1" ref="T545" ca="1">IF(ROWS($2:545)&lt;=COUNT('Trade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ROWS(U$2:$U545))),"")</f>
        <v/>
      </c>
      <c r="U545" s="88" t="str">
        <f ca="1">IFERROR(INDEX('Trade Journal'!P:P,MATCH(T545,'Trade Journal'!A:A,0)),"")</f>
        <v/>
      </c>
      <c r="V545" s="88" t="str">
        <f ca="1">IFERROR(INDEX('Trade Journal'!Q:Q,MATCH(T545,'Trade Journal'!A:A,0)),"")</f>
        <v/>
      </c>
      <c r="W545" s="88" t="str">
        <f ca="1">IFERROR(INDEX('Trade Journal'!R:R,MATCH(T545,'Trade Journal'!A:A,0)),"")</f>
        <v/>
      </c>
      <c r="X545" s="88" t="str">
        <f t="shared" ca="1" si="9"/>
        <v/>
      </c>
      <c r="Y545" s="88" t="str">
        <f ca="1">IF(X545&lt;&gt;"",SUM(X$2:X545),"")</f>
        <v/>
      </c>
      <c r="Z545" s="96" t="str">
        <f ca="1">IFERROR(INDEX('Trade Journal'!O:O,MATCH(T545,'Trade Journal'!A:A,0)),"")</f>
        <v/>
      </c>
      <c r="AA545" s="96" t="str">
        <f t="array" aca="1" ref="AA545" ca="1">IF(Z545&lt;&gt;"",PRODUCT(Z$2:Z545+1)-1,"")</f>
        <v/>
      </c>
      <c r="AB545" s="96" t="str">
        <f ca="1">IF(AA545&lt;&gt;"",IF(MAX(AA$2:AA545)=AA545,1/(1+AC544)-1,(1+AA545)/(1+AA544)-1),"")</f>
        <v/>
      </c>
      <c r="AC545" s="96" t="str">
        <f t="array" aca="1" ref="AC545" ca="1">IF(AA545&lt;&gt;"",PRODUCT(AB$3:AB545+1)-1,"")</f>
        <v/>
      </c>
      <c r="AD545" s="98" t="str">
        <f ca="1">IF(AA545&lt;&gt;"",POWER((AA545-MAX(AA$2:AA545))/(1+MAX(AA$2:AA545))*100,2),"")</f>
        <v/>
      </c>
    </row>
    <row r="546" spans="20:30" x14ac:dyDescent="0.25">
      <c r="T546" t="str">
        <f t="array" aca="1" ref="T546" ca="1">IF(ROWS($2:546)&lt;=COUNT('Trade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ROWS(U$2:$U546))),"")</f>
        <v/>
      </c>
      <c r="U546" s="88" t="str">
        <f ca="1">IFERROR(INDEX('Trade Journal'!P:P,MATCH(T546,'Trade Journal'!A:A,0)),"")</f>
        <v/>
      </c>
      <c r="V546" s="88" t="str">
        <f ca="1">IFERROR(INDEX('Trade Journal'!Q:Q,MATCH(T546,'Trade Journal'!A:A,0)),"")</f>
        <v/>
      </c>
      <c r="W546" s="88" t="str">
        <f ca="1">IFERROR(INDEX('Trade Journal'!R:R,MATCH(T546,'Trade Journal'!A:A,0)),"")</f>
        <v/>
      </c>
      <c r="X546" s="88" t="str">
        <f t="shared" ca="1" si="9"/>
        <v/>
      </c>
      <c r="Y546" s="88" t="str">
        <f ca="1">IF(X546&lt;&gt;"",SUM(X$2:X546),"")</f>
        <v/>
      </c>
      <c r="Z546" s="96" t="str">
        <f ca="1">IFERROR(INDEX('Trade Journal'!O:O,MATCH(T546,'Trade Journal'!A:A,0)),"")</f>
        <v/>
      </c>
      <c r="AA546" s="96" t="str">
        <f t="array" aca="1" ref="AA546" ca="1">IF(Z546&lt;&gt;"",PRODUCT(Z$2:Z546+1)-1,"")</f>
        <v/>
      </c>
      <c r="AB546" s="96" t="str">
        <f ca="1">IF(AA546&lt;&gt;"",IF(MAX(AA$2:AA546)=AA546,1/(1+AC545)-1,(1+AA546)/(1+AA545)-1),"")</f>
        <v/>
      </c>
      <c r="AC546" s="96" t="str">
        <f t="array" aca="1" ref="AC546" ca="1">IF(AA546&lt;&gt;"",PRODUCT(AB$3:AB546+1)-1,"")</f>
        <v/>
      </c>
      <c r="AD546" s="98" t="str">
        <f ca="1">IF(AA546&lt;&gt;"",POWER((AA546-MAX(AA$2:AA546))/(1+MAX(AA$2:AA546))*100,2),"")</f>
        <v/>
      </c>
    </row>
    <row r="547" spans="20:30" x14ac:dyDescent="0.25">
      <c r="T547" t="str">
        <f t="array" aca="1" ref="T547" ca="1">IF(ROWS($2:547)&lt;=COUNT('Trade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ROWS(U$2:$U547))),"")</f>
        <v/>
      </c>
      <c r="U547" s="88" t="str">
        <f ca="1">IFERROR(INDEX('Trade Journal'!P:P,MATCH(T547,'Trade Journal'!A:A,0)),"")</f>
        <v/>
      </c>
      <c r="V547" s="88" t="str">
        <f ca="1">IFERROR(INDEX('Trade Journal'!Q:Q,MATCH(T547,'Trade Journal'!A:A,0)),"")</f>
        <v/>
      </c>
      <c r="W547" s="88" t="str">
        <f ca="1">IFERROR(INDEX('Trade Journal'!R:R,MATCH(T547,'Trade Journal'!A:A,0)),"")</f>
        <v/>
      </c>
      <c r="X547" s="88" t="str">
        <f t="shared" ca="1" si="9"/>
        <v/>
      </c>
      <c r="Y547" s="88" t="str">
        <f ca="1">IF(X547&lt;&gt;"",SUM(X$2:X547),"")</f>
        <v/>
      </c>
      <c r="Z547" s="96" t="str">
        <f ca="1">IFERROR(INDEX('Trade Journal'!O:O,MATCH(T547,'Trade Journal'!A:A,0)),"")</f>
        <v/>
      </c>
      <c r="AA547" s="96" t="str">
        <f t="array" aca="1" ref="AA547" ca="1">IF(Z547&lt;&gt;"",PRODUCT(Z$2:Z547+1)-1,"")</f>
        <v/>
      </c>
      <c r="AB547" s="96" t="str">
        <f ca="1">IF(AA547&lt;&gt;"",IF(MAX(AA$2:AA547)=AA547,1/(1+AC546)-1,(1+AA547)/(1+AA546)-1),"")</f>
        <v/>
      </c>
      <c r="AC547" s="96" t="str">
        <f t="array" aca="1" ref="AC547" ca="1">IF(AA547&lt;&gt;"",PRODUCT(AB$3:AB547+1)-1,"")</f>
        <v/>
      </c>
      <c r="AD547" s="98" t="str">
        <f ca="1">IF(AA547&lt;&gt;"",POWER((AA547-MAX(AA$2:AA547))/(1+MAX(AA$2:AA547))*100,2),"")</f>
        <v/>
      </c>
    </row>
    <row r="548" spans="20:30" x14ac:dyDescent="0.25">
      <c r="T548" t="str">
        <f t="array" aca="1" ref="T548" ca="1">IF(ROWS($2:548)&lt;=COUNT('Trade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ROWS(U$2:$U548))),"")</f>
        <v/>
      </c>
      <c r="U548" s="88" t="str">
        <f ca="1">IFERROR(INDEX('Trade Journal'!P:P,MATCH(T548,'Trade Journal'!A:A,0)),"")</f>
        <v/>
      </c>
      <c r="V548" s="88" t="str">
        <f ca="1">IFERROR(INDEX('Trade Journal'!Q:Q,MATCH(T548,'Trade Journal'!A:A,0)),"")</f>
        <v/>
      </c>
      <c r="W548" s="88" t="str">
        <f ca="1">IFERROR(INDEX('Trade Journal'!R:R,MATCH(T548,'Trade Journal'!A:A,0)),"")</f>
        <v/>
      </c>
      <c r="X548" s="88" t="str">
        <f t="shared" ca="1" si="9"/>
        <v/>
      </c>
      <c r="Y548" s="88" t="str">
        <f ca="1">IF(X548&lt;&gt;"",SUM(X$2:X548),"")</f>
        <v/>
      </c>
      <c r="Z548" s="96" t="str">
        <f ca="1">IFERROR(INDEX('Trade Journal'!O:O,MATCH(T548,'Trade Journal'!A:A,0)),"")</f>
        <v/>
      </c>
      <c r="AA548" s="96" t="str">
        <f t="array" aca="1" ref="AA548" ca="1">IF(Z548&lt;&gt;"",PRODUCT(Z$2:Z548+1)-1,"")</f>
        <v/>
      </c>
      <c r="AB548" s="96" t="str">
        <f ca="1">IF(AA548&lt;&gt;"",IF(MAX(AA$2:AA548)=AA548,1/(1+AC547)-1,(1+AA548)/(1+AA547)-1),"")</f>
        <v/>
      </c>
      <c r="AC548" s="96" t="str">
        <f t="array" aca="1" ref="AC548" ca="1">IF(AA548&lt;&gt;"",PRODUCT(AB$3:AB548+1)-1,"")</f>
        <v/>
      </c>
      <c r="AD548" s="98" t="str">
        <f ca="1">IF(AA548&lt;&gt;"",POWER((AA548-MAX(AA$2:AA548))/(1+MAX(AA$2:AA548))*100,2),"")</f>
        <v/>
      </c>
    </row>
    <row r="549" spans="20:30" x14ac:dyDescent="0.25">
      <c r="T549" t="str">
        <f t="array" aca="1" ref="T549" ca="1">IF(ROWS($2:549)&lt;=COUNT('Trade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ROWS(U$2:$U549))),"")</f>
        <v/>
      </c>
      <c r="U549" s="88" t="str">
        <f ca="1">IFERROR(INDEX('Trade Journal'!P:P,MATCH(T549,'Trade Journal'!A:A,0)),"")</f>
        <v/>
      </c>
      <c r="V549" s="88" t="str">
        <f ca="1">IFERROR(INDEX('Trade Journal'!Q:Q,MATCH(T549,'Trade Journal'!A:A,0)),"")</f>
        <v/>
      </c>
      <c r="W549" s="88" t="str">
        <f ca="1">IFERROR(INDEX('Trade Journal'!R:R,MATCH(T549,'Trade Journal'!A:A,0)),"")</f>
        <v/>
      </c>
      <c r="X549" s="88" t="str">
        <f t="shared" ca="1" si="9"/>
        <v/>
      </c>
      <c r="Y549" s="88" t="str">
        <f ca="1">IF(X549&lt;&gt;"",SUM(X$2:X549),"")</f>
        <v/>
      </c>
      <c r="Z549" s="96" t="str">
        <f ca="1">IFERROR(INDEX('Trade Journal'!O:O,MATCH(T549,'Trade Journal'!A:A,0)),"")</f>
        <v/>
      </c>
      <c r="AA549" s="96" t="str">
        <f t="array" aca="1" ref="AA549" ca="1">IF(Z549&lt;&gt;"",PRODUCT(Z$2:Z549+1)-1,"")</f>
        <v/>
      </c>
      <c r="AB549" s="96" t="str">
        <f ca="1">IF(AA549&lt;&gt;"",IF(MAX(AA$2:AA549)=AA549,1/(1+AC548)-1,(1+AA549)/(1+AA548)-1),"")</f>
        <v/>
      </c>
      <c r="AC549" s="96" t="str">
        <f t="array" aca="1" ref="AC549" ca="1">IF(AA549&lt;&gt;"",PRODUCT(AB$3:AB549+1)-1,"")</f>
        <v/>
      </c>
      <c r="AD549" s="98" t="str">
        <f ca="1">IF(AA549&lt;&gt;"",POWER((AA549-MAX(AA$2:AA549))/(1+MAX(AA$2:AA549))*100,2),"")</f>
        <v/>
      </c>
    </row>
    <row r="550" spans="20:30" x14ac:dyDescent="0.25">
      <c r="T550" t="str">
        <f t="array" aca="1" ref="T550" ca="1">IF(ROWS($2:550)&lt;=COUNT('Trade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ROWS(U$2:$U550))),"")</f>
        <v/>
      </c>
      <c r="U550" s="88" t="str">
        <f ca="1">IFERROR(INDEX('Trade Journal'!P:P,MATCH(T550,'Trade Journal'!A:A,0)),"")</f>
        <v/>
      </c>
      <c r="V550" s="88" t="str">
        <f ca="1">IFERROR(INDEX('Trade Journal'!Q:Q,MATCH(T550,'Trade Journal'!A:A,0)),"")</f>
        <v/>
      </c>
      <c r="W550" s="88" t="str">
        <f ca="1">IFERROR(INDEX('Trade Journal'!R:R,MATCH(T550,'Trade Journal'!A:A,0)),"")</f>
        <v/>
      </c>
      <c r="X550" s="88" t="str">
        <f t="shared" ca="1" si="9"/>
        <v/>
      </c>
      <c r="Y550" s="88" t="str">
        <f ca="1">IF(X550&lt;&gt;"",SUM(X$2:X550),"")</f>
        <v/>
      </c>
      <c r="Z550" s="96" t="str">
        <f ca="1">IFERROR(INDEX('Trade Journal'!O:O,MATCH(T550,'Trade Journal'!A:A,0)),"")</f>
        <v/>
      </c>
      <c r="AA550" s="96" t="str">
        <f t="array" aca="1" ref="AA550" ca="1">IF(Z550&lt;&gt;"",PRODUCT(Z$2:Z550+1)-1,"")</f>
        <v/>
      </c>
      <c r="AB550" s="96" t="str">
        <f ca="1">IF(AA550&lt;&gt;"",IF(MAX(AA$2:AA550)=AA550,1/(1+AC549)-1,(1+AA550)/(1+AA549)-1),"")</f>
        <v/>
      </c>
      <c r="AC550" s="96" t="str">
        <f t="array" aca="1" ref="AC550" ca="1">IF(AA550&lt;&gt;"",PRODUCT(AB$3:AB550+1)-1,"")</f>
        <v/>
      </c>
      <c r="AD550" s="98" t="str">
        <f ca="1">IF(AA550&lt;&gt;"",POWER((AA550-MAX(AA$2:AA550))/(1+MAX(AA$2:AA550))*100,2),"")</f>
        <v/>
      </c>
    </row>
    <row r="551" spans="20:30" x14ac:dyDescent="0.25">
      <c r="T551" t="str">
        <f t="array" aca="1" ref="T551" ca="1">IF(ROWS($2:551)&lt;=COUNT('Trade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ROWS(U$2:$U551))),"")</f>
        <v/>
      </c>
      <c r="U551" s="88" t="str">
        <f ca="1">IFERROR(INDEX('Trade Journal'!P:P,MATCH(T551,'Trade Journal'!A:A,0)),"")</f>
        <v/>
      </c>
      <c r="V551" s="88" t="str">
        <f ca="1">IFERROR(INDEX('Trade Journal'!Q:Q,MATCH(T551,'Trade Journal'!A:A,0)),"")</f>
        <v/>
      </c>
      <c r="W551" s="88" t="str">
        <f ca="1">IFERROR(INDEX('Trade Journal'!R:R,MATCH(T551,'Trade Journal'!A:A,0)),"")</f>
        <v/>
      </c>
      <c r="X551" s="88" t="str">
        <f t="shared" ca="1" si="9"/>
        <v/>
      </c>
      <c r="Y551" s="88" t="str">
        <f ca="1">IF(X551&lt;&gt;"",SUM(X$2:X551),"")</f>
        <v/>
      </c>
      <c r="Z551" s="96" t="str">
        <f ca="1">IFERROR(INDEX('Trade Journal'!O:O,MATCH(T551,'Trade Journal'!A:A,0)),"")</f>
        <v/>
      </c>
      <c r="AA551" s="96" t="str">
        <f t="array" aca="1" ref="AA551" ca="1">IF(Z551&lt;&gt;"",PRODUCT(Z$2:Z551+1)-1,"")</f>
        <v/>
      </c>
      <c r="AB551" s="96" t="str">
        <f ca="1">IF(AA551&lt;&gt;"",IF(MAX(AA$2:AA551)=AA551,1/(1+AC550)-1,(1+AA551)/(1+AA550)-1),"")</f>
        <v/>
      </c>
      <c r="AC551" s="96" t="str">
        <f t="array" aca="1" ref="AC551" ca="1">IF(AA551&lt;&gt;"",PRODUCT(AB$3:AB551+1)-1,"")</f>
        <v/>
      </c>
      <c r="AD551" s="98" t="str">
        <f ca="1">IF(AA551&lt;&gt;"",POWER((AA551-MAX(AA$2:AA551))/(1+MAX(AA$2:AA551))*100,2),"")</f>
        <v/>
      </c>
    </row>
    <row r="552" spans="20:30" x14ac:dyDescent="0.25">
      <c r="T552" t="str">
        <f t="array" aca="1" ref="T552" ca="1">IF(ROWS($2:552)&lt;=COUNT('Trade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ROWS(U$2:$U552))),"")</f>
        <v/>
      </c>
      <c r="U552" s="88" t="str">
        <f ca="1">IFERROR(INDEX('Trade Journal'!P:P,MATCH(T552,'Trade Journal'!A:A,0)),"")</f>
        <v/>
      </c>
      <c r="V552" s="88" t="str">
        <f ca="1">IFERROR(INDEX('Trade Journal'!Q:Q,MATCH(T552,'Trade Journal'!A:A,0)),"")</f>
        <v/>
      </c>
      <c r="W552" s="88" t="str">
        <f ca="1">IFERROR(INDEX('Trade Journal'!R:R,MATCH(T552,'Trade Journal'!A:A,0)),"")</f>
        <v/>
      </c>
      <c r="X552" s="88" t="str">
        <f t="shared" ca="1" si="9"/>
        <v/>
      </c>
      <c r="Y552" s="88" t="str">
        <f ca="1">IF(X552&lt;&gt;"",SUM(X$2:X552),"")</f>
        <v/>
      </c>
      <c r="Z552" s="96" t="str">
        <f ca="1">IFERROR(INDEX('Trade Journal'!O:O,MATCH(T552,'Trade Journal'!A:A,0)),"")</f>
        <v/>
      </c>
      <c r="AA552" s="96" t="str">
        <f t="array" aca="1" ref="AA552" ca="1">IF(Z552&lt;&gt;"",PRODUCT(Z$2:Z552+1)-1,"")</f>
        <v/>
      </c>
      <c r="AB552" s="96" t="str">
        <f ca="1">IF(AA552&lt;&gt;"",IF(MAX(AA$2:AA552)=AA552,1/(1+AC551)-1,(1+AA552)/(1+AA551)-1),"")</f>
        <v/>
      </c>
      <c r="AC552" s="96" t="str">
        <f t="array" aca="1" ref="AC552" ca="1">IF(AA552&lt;&gt;"",PRODUCT(AB$3:AB552+1)-1,"")</f>
        <v/>
      </c>
      <c r="AD552" s="98" t="str">
        <f ca="1">IF(AA552&lt;&gt;"",POWER((AA552-MAX(AA$2:AA552))/(1+MAX(AA$2:AA552))*100,2),"")</f>
        <v/>
      </c>
    </row>
    <row r="553" spans="20:30" x14ac:dyDescent="0.25">
      <c r="T553" t="str">
        <f t="array" aca="1" ref="T553" ca="1">IF(ROWS($2:553)&lt;=COUNT('Trade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ROWS(U$2:$U553))),"")</f>
        <v/>
      </c>
      <c r="U553" s="88" t="str">
        <f ca="1">IFERROR(INDEX('Trade Journal'!P:P,MATCH(T553,'Trade Journal'!A:A,0)),"")</f>
        <v/>
      </c>
      <c r="V553" s="88" t="str">
        <f ca="1">IFERROR(INDEX('Trade Journal'!Q:Q,MATCH(T553,'Trade Journal'!A:A,0)),"")</f>
        <v/>
      </c>
      <c r="W553" s="88" t="str">
        <f ca="1">IFERROR(INDEX('Trade Journal'!R:R,MATCH(T553,'Trade Journal'!A:A,0)),"")</f>
        <v/>
      </c>
      <c r="X553" s="88" t="str">
        <f t="shared" ca="1" si="9"/>
        <v/>
      </c>
      <c r="Y553" s="88" t="str">
        <f ca="1">IF(X553&lt;&gt;"",SUM(X$2:X553),"")</f>
        <v/>
      </c>
      <c r="Z553" s="96" t="str">
        <f ca="1">IFERROR(INDEX('Trade Journal'!O:O,MATCH(T553,'Trade Journal'!A:A,0)),"")</f>
        <v/>
      </c>
      <c r="AA553" s="96" t="str">
        <f t="array" aca="1" ref="AA553" ca="1">IF(Z553&lt;&gt;"",PRODUCT(Z$2:Z553+1)-1,"")</f>
        <v/>
      </c>
      <c r="AB553" s="96" t="str">
        <f ca="1">IF(AA553&lt;&gt;"",IF(MAX(AA$2:AA553)=AA553,1/(1+AC552)-1,(1+AA553)/(1+AA552)-1),"")</f>
        <v/>
      </c>
      <c r="AC553" s="96" t="str">
        <f t="array" aca="1" ref="AC553" ca="1">IF(AA553&lt;&gt;"",PRODUCT(AB$3:AB553+1)-1,"")</f>
        <v/>
      </c>
      <c r="AD553" s="98" t="str">
        <f ca="1">IF(AA553&lt;&gt;"",POWER((AA553-MAX(AA$2:AA553))/(1+MAX(AA$2:AA553))*100,2),"")</f>
        <v/>
      </c>
    </row>
    <row r="554" spans="20:30" x14ac:dyDescent="0.25">
      <c r="T554" t="str">
        <f t="array" aca="1" ref="T554" ca="1">IF(ROWS($2:554)&lt;=COUNT('Trade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ROWS(U$2:$U554))),"")</f>
        <v/>
      </c>
      <c r="U554" s="88" t="str">
        <f ca="1">IFERROR(INDEX('Trade Journal'!P:P,MATCH(T554,'Trade Journal'!A:A,0)),"")</f>
        <v/>
      </c>
      <c r="V554" s="88" t="str">
        <f ca="1">IFERROR(INDEX('Trade Journal'!Q:Q,MATCH(T554,'Trade Journal'!A:A,0)),"")</f>
        <v/>
      </c>
      <c r="W554" s="88" t="str">
        <f ca="1">IFERROR(INDEX('Trade Journal'!R:R,MATCH(T554,'Trade Journal'!A:A,0)),"")</f>
        <v/>
      </c>
      <c r="X554" s="88" t="str">
        <f t="shared" ca="1" si="9"/>
        <v/>
      </c>
      <c r="Y554" s="88" t="str">
        <f ca="1">IF(X554&lt;&gt;"",SUM(X$2:X554),"")</f>
        <v/>
      </c>
      <c r="Z554" s="96" t="str">
        <f ca="1">IFERROR(INDEX('Trade Journal'!O:O,MATCH(T554,'Trade Journal'!A:A,0)),"")</f>
        <v/>
      </c>
      <c r="AA554" s="96" t="str">
        <f t="array" aca="1" ref="AA554" ca="1">IF(Z554&lt;&gt;"",PRODUCT(Z$2:Z554+1)-1,"")</f>
        <v/>
      </c>
      <c r="AB554" s="96" t="str">
        <f ca="1">IF(AA554&lt;&gt;"",IF(MAX(AA$2:AA554)=AA554,1/(1+AC553)-1,(1+AA554)/(1+AA553)-1),"")</f>
        <v/>
      </c>
      <c r="AC554" s="96" t="str">
        <f t="array" aca="1" ref="AC554" ca="1">IF(AA554&lt;&gt;"",PRODUCT(AB$3:AB554+1)-1,"")</f>
        <v/>
      </c>
      <c r="AD554" s="98" t="str">
        <f ca="1">IF(AA554&lt;&gt;"",POWER((AA554-MAX(AA$2:AA554))/(1+MAX(AA$2:AA554))*100,2),"")</f>
        <v/>
      </c>
    </row>
    <row r="555" spans="20:30" x14ac:dyDescent="0.25">
      <c r="T555" t="str">
        <f t="array" aca="1" ref="T555" ca="1">IF(ROWS($2:555)&lt;=COUNT('Trade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ROWS(U$2:$U555))),"")</f>
        <v/>
      </c>
      <c r="U555" s="88" t="str">
        <f ca="1">IFERROR(INDEX('Trade Journal'!P:P,MATCH(T555,'Trade Journal'!A:A,0)),"")</f>
        <v/>
      </c>
      <c r="V555" s="88" t="str">
        <f ca="1">IFERROR(INDEX('Trade Journal'!Q:Q,MATCH(T555,'Trade Journal'!A:A,0)),"")</f>
        <v/>
      </c>
      <c r="W555" s="88" t="str">
        <f ca="1">IFERROR(INDEX('Trade Journal'!R:R,MATCH(T555,'Trade Journal'!A:A,0)),"")</f>
        <v/>
      </c>
      <c r="X555" s="88" t="str">
        <f t="shared" ca="1" si="9"/>
        <v/>
      </c>
      <c r="Y555" s="88" t="str">
        <f ca="1">IF(X555&lt;&gt;"",SUM(X$2:X555),"")</f>
        <v/>
      </c>
      <c r="Z555" s="96" t="str">
        <f ca="1">IFERROR(INDEX('Trade Journal'!O:O,MATCH(T555,'Trade Journal'!A:A,0)),"")</f>
        <v/>
      </c>
      <c r="AA555" s="96" t="str">
        <f t="array" aca="1" ref="AA555" ca="1">IF(Z555&lt;&gt;"",PRODUCT(Z$2:Z555+1)-1,"")</f>
        <v/>
      </c>
      <c r="AB555" s="96" t="str">
        <f ca="1">IF(AA555&lt;&gt;"",IF(MAX(AA$2:AA555)=AA555,1/(1+AC554)-1,(1+AA555)/(1+AA554)-1),"")</f>
        <v/>
      </c>
      <c r="AC555" s="96" t="str">
        <f t="array" aca="1" ref="AC555" ca="1">IF(AA555&lt;&gt;"",PRODUCT(AB$3:AB555+1)-1,"")</f>
        <v/>
      </c>
      <c r="AD555" s="98" t="str">
        <f ca="1">IF(AA555&lt;&gt;"",POWER((AA555-MAX(AA$2:AA555))/(1+MAX(AA$2:AA555))*100,2),"")</f>
        <v/>
      </c>
    </row>
    <row r="556" spans="20:30" x14ac:dyDescent="0.25">
      <c r="T556" t="str">
        <f t="array" aca="1" ref="T556" ca="1">IF(ROWS($2:556)&lt;=COUNT('Trade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ROWS(U$2:$U556))),"")</f>
        <v/>
      </c>
      <c r="U556" s="88" t="str">
        <f ca="1">IFERROR(INDEX('Trade Journal'!P:P,MATCH(T556,'Trade Journal'!A:A,0)),"")</f>
        <v/>
      </c>
      <c r="V556" s="88" t="str">
        <f ca="1">IFERROR(INDEX('Trade Journal'!Q:Q,MATCH(T556,'Trade Journal'!A:A,0)),"")</f>
        <v/>
      </c>
      <c r="W556" s="88" t="str">
        <f ca="1">IFERROR(INDEX('Trade Journal'!R:R,MATCH(T556,'Trade Journal'!A:A,0)),"")</f>
        <v/>
      </c>
      <c r="X556" s="88" t="str">
        <f t="shared" ca="1" si="9"/>
        <v/>
      </c>
      <c r="Y556" s="88" t="str">
        <f ca="1">IF(X556&lt;&gt;"",SUM(X$2:X556),"")</f>
        <v/>
      </c>
      <c r="Z556" s="96" t="str">
        <f ca="1">IFERROR(INDEX('Trade Journal'!O:O,MATCH(T556,'Trade Journal'!A:A,0)),"")</f>
        <v/>
      </c>
      <c r="AA556" s="96" t="str">
        <f t="array" aca="1" ref="AA556" ca="1">IF(Z556&lt;&gt;"",PRODUCT(Z$2:Z556+1)-1,"")</f>
        <v/>
      </c>
      <c r="AB556" s="96" t="str">
        <f ca="1">IF(AA556&lt;&gt;"",IF(MAX(AA$2:AA556)=AA556,1/(1+AC555)-1,(1+AA556)/(1+AA555)-1),"")</f>
        <v/>
      </c>
      <c r="AC556" s="96" t="str">
        <f t="array" aca="1" ref="AC556" ca="1">IF(AA556&lt;&gt;"",PRODUCT(AB$3:AB556+1)-1,"")</f>
        <v/>
      </c>
      <c r="AD556" s="98" t="str">
        <f ca="1">IF(AA556&lt;&gt;"",POWER((AA556-MAX(AA$2:AA556))/(1+MAX(AA$2:AA556))*100,2),"")</f>
        <v/>
      </c>
    </row>
    <row r="557" spans="20:30" x14ac:dyDescent="0.25">
      <c r="T557" t="str">
        <f t="array" aca="1" ref="T557" ca="1">IF(ROWS($2:557)&lt;=COUNT('Trade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ROWS(U$2:$U557))),"")</f>
        <v/>
      </c>
      <c r="U557" s="88" t="str">
        <f ca="1">IFERROR(INDEX('Trade Journal'!P:P,MATCH(T557,'Trade Journal'!A:A,0)),"")</f>
        <v/>
      </c>
      <c r="V557" s="88" t="str">
        <f ca="1">IFERROR(INDEX('Trade Journal'!Q:Q,MATCH(T557,'Trade Journal'!A:A,0)),"")</f>
        <v/>
      </c>
      <c r="W557" s="88" t="str">
        <f ca="1">IFERROR(INDEX('Trade Journal'!R:R,MATCH(T557,'Trade Journal'!A:A,0)),"")</f>
        <v/>
      </c>
      <c r="X557" s="88" t="str">
        <f t="shared" ca="1" si="9"/>
        <v/>
      </c>
      <c r="Y557" s="88" t="str">
        <f ca="1">IF(X557&lt;&gt;"",SUM(X$2:X557),"")</f>
        <v/>
      </c>
      <c r="Z557" s="96" t="str">
        <f ca="1">IFERROR(INDEX('Trade Journal'!O:O,MATCH(T557,'Trade Journal'!A:A,0)),"")</f>
        <v/>
      </c>
      <c r="AA557" s="96" t="str">
        <f t="array" aca="1" ref="AA557" ca="1">IF(Z557&lt;&gt;"",PRODUCT(Z$2:Z557+1)-1,"")</f>
        <v/>
      </c>
      <c r="AB557" s="96" t="str">
        <f ca="1">IF(AA557&lt;&gt;"",IF(MAX(AA$2:AA557)=AA557,1/(1+AC556)-1,(1+AA557)/(1+AA556)-1),"")</f>
        <v/>
      </c>
      <c r="AC557" s="96" t="str">
        <f t="array" aca="1" ref="AC557" ca="1">IF(AA557&lt;&gt;"",PRODUCT(AB$3:AB557+1)-1,"")</f>
        <v/>
      </c>
      <c r="AD557" s="98" t="str">
        <f ca="1">IF(AA557&lt;&gt;"",POWER((AA557-MAX(AA$2:AA557))/(1+MAX(AA$2:AA557))*100,2),"")</f>
        <v/>
      </c>
    </row>
    <row r="558" spans="20:30" x14ac:dyDescent="0.25">
      <c r="T558" t="str">
        <f t="array" aca="1" ref="T558" ca="1">IF(ROWS($2:558)&lt;=COUNT('Trade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ROWS(U$2:$U558))),"")</f>
        <v/>
      </c>
      <c r="U558" s="88" t="str">
        <f ca="1">IFERROR(INDEX('Trade Journal'!P:P,MATCH(T558,'Trade Journal'!A:A,0)),"")</f>
        <v/>
      </c>
      <c r="V558" s="88" t="str">
        <f ca="1">IFERROR(INDEX('Trade Journal'!Q:Q,MATCH(T558,'Trade Journal'!A:A,0)),"")</f>
        <v/>
      </c>
      <c r="W558" s="88" t="str">
        <f ca="1">IFERROR(INDEX('Trade Journal'!R:R,MATCH(T558,'Trade Journal'!A:A,0)),"")</f>
        <v/>
      </c>
      <c r="X558" s="88" t="str">
        <f t="shared" ca="1" si="9"/>
        <v/>
      </c>
      <c r="Y558" s="88" t="str">
        <f ca="1">IF(X558&lt;&gt;"",SUM(X$2:X558),"")</f>
        <v/>
      </c>
      <c r="Z558" s="96" t="str">
        <f ca="1">IFERROR(INDEX('Trade Journal'!O:O,MATCH(T558,'Trade Journal'!A:A,0)),"")</f>
        <v/>
      </c>
      <c r="AA558" s="96" t="str">
        <f t="array" aca="1" ref="AA558" ca="1">IF(Z558&lt;&gt;"",PRODUCT(Z$2:Z558+1)-1,"")</f>
        <v/>
      </c>
      <c r="AB558" s="96" t="str">
        <f ca="1">IF(AA558&lt;&gt;"",IF(MAX(AA$2:AA558)=AA558,1/(1+AC557)-1,(1+AA558)/(1+AA557)-1),"")</f>
        <v/>
      </c>
      <c r="AC558" s="96" t="str">
        <f t="array" aca="1" ref="AC558" ca="1">IF(AA558&lt;&gt;"",PRODUCT(AB$3:AB558+1)-1,"")</f>
        <v/>
      </c>
      <c r="AD558" s="98" t="str">
        <f ca="1">IF(AA558&lt;&gt;"",POWER((AA558-MAX(AA$2:AA558))/(1+MAX(AA$2:AA558))*100,2),"")</f>
        <v/>
      </c>
    </row>
    <row r="559" spans="20:30" x14ac:dyDescent="0.25">
      <c r="T559" t="str">
        <f t="array" aca="1" ref="T559" ca="1">IF(ROWS($2:559)&lt;=COUNT('Trade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ROWS(U$2:$U559))),"")</f>
        <v/>
      </c>
      <c r="U559" s="88" t="str">
        <f ca="1">IFERROR(INDEX('Trade Journal'!P:P,MATCH(T559,'Trade Journal'!A:A,0)),"")</f>
        <v/>
      </c>
      <c r="V559" s="88" t="str">
        <f ca="1">IFERROR(INDEX('Trade Journal'!Q:Q,MATCH(T559,'Trade Journal'!A:A,0)),"")</f>
        <v/>
      </c>
      <c r="W559" s="88" t="str">
        <f ca="1">IFERROR(INDEX('Trade Journal'!R:R,MATCH(T559,'Trade Journal'!A:A,0)),"")</f>
        <v/>
      </c>
      <c r="X559" s="88" t="str">
        <f t="shared" ca="1" si="9"/>
        <v/>
      </c>
      <c r="Y559" s="88" t="str">
        <f ca="1">IF(X559&lt;&gt;"",SUM(X$2:X559),"")</f>
        <v/>
      </c>
      <c r="Z559" s="96" t="str">
        <f ca="1">IFERROR(INDEX('Trade Journal'!O:O,MATCH(T559,'Trade Journal'!A:A,0)),"")</f>
        <v/>
      </c>
      <c r="AA559" s="96" t="str">
        <f t="array" aca="1" ref="AA559" ca="1">IF(Z559&lt;&gt;"",PRODUCT(Z$2:Z559+1)-1,"")</f>
        <v/>
      </c>
      <c r="AB559" s="96" t="str">
        <f ca="1">IF(AA559&lt;&gt;"",IF(MAX(AA$2:AA559)=AA559,1/(1+AC558)-1,(1+AA559)/(1+AA558)-1),"")</f>
        <v/>
      </c>
      <c r="AC559" s="96" t="str">
        <f t="array" aca="1" ref="AC559" ca="1">IF(AA559&lt;&gt;"",PRODUCT(AB$3:AB559+1)-1,"")</f>
        <v/>
      </c>
      <c r="AD559" s="98" t="str">
        <f ca="1">IF(AA559&lt;&gt;"",POWER((AA559-MAX(AA$2:AA559))/(1+MAX(AA$2:AA559))*100,2),"")</f>
        <v/>
      </c>
    </row>
    <row r="560" spans="20:30" x14ac:dyDescent="0.25">
      <c r="T560" t="str">
        <f t="array" aca="1" ref="T560" ca="1">IF(ROWS($2:560)&lt;=COUNT('Trade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ROWS(U$2:$U560))),"")</f>
        <v/>
      </c>
      <c r="U560" s="88" t="str">
        <f ca="1">IFERROR(INDEX('Trade Journal'!P:P,MATCH(T560,'Trade Journal'!A:A,0)),"")</f>
        <v/>
      </c>
      <c r="V560" s="88" t="str">
        <f ca="1">IFERROR(INDEX('Trade Journal'!Q:Q,MATCH(T560,'Trade Journal'!A:A,0)),"")</f>
        <v/>
      </c>
      <c r="W560" s="88" t="str">
        <f ca="1">IFERROR(INDEX('Trade Journal'!R:R,MATCH(T560,'Trade Journal'!A:A,0)),"")</f>
        <v/>
      </c>
      <c r="X560" s="88" t="str">
        <f t="shared" ca="1" si="9"/>
        <v/>
      </c>
      <c r="Y560" s="88" t="str">
        <f ca="1">IF(X560&lt;&gt;"",SUM(X$2:X560),"")</f>
        <v/>
      </c>
      <c r="Z560" s="96" t="str">
        <f ca="1">IFERROR(INDEX('Trade Journal'!O:O,MATCH(T560,'Trade Journal'!A:A,0)),"")</f>
        <v/>
      </c>
      <c r="AA560" s="96" t="str">
        <f t="array" aca="1" ref="AA560" ca="1">IF(Z560&lt;&gt;"",PRODUCT(Z$2:Z560+1)-1,"")</f>
        <v/>
      </c>
      <c r="AB560" s="96" t="str">
        <f ca="1">IF(AA560&lt;&gt;"",IF(MAX(AA$2:AA560)=AA560,1/(1+AC559)-1,(1+AA560)/(1+AA559)-1),"")</f>
        <v/>
      </c>
      <c r="AC560" s="96" t="str">
        <f t="array" aca="1" ref="AC560" ca="1">IF(AA560&lt;&gt;"",PRODUCT(AB$3:AB560+1)-1,"")</f>
        <v/>
      </c>
      <c r="AD560" s="98" t="str">
        <f ca="1">IF(AA560&lt;&gt;"",POWER((AA560-MAX(AA$2:AA560))/(1+MAX(AA$2:AA560))*100,2),"")</f>
        <v/>
      </c>
    </row>
    <row r="561" spans="20:30" x14ac:dyDescent="0.25">
      <c r="T561" t="str">
        <f t="array" aca="1" ref="T561" ca="1">IF(ROWS($2:561)&lt;=COUNT('Trade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ROWS(U$2:$U561))),"")</f>
        <v/>
      </c>
      <c r="U561" s="88" t="str">
        <f ca="1">IFERROR(INDEX('Trade Journal'!P:P,MATCH(T561,'Trade Journal'!A:A,0)),"")</f>
        <v/>
      </c>
      <c r="V561" s="88" t="str">
        <f ca="1">IFERROR(INDEX('Trade Journal'!Q:Q,MATCH(T561,'Trade Journal'!A:A,0)),"")</f>
        <v/>
      </c>
      <c r="W561" s="88" t="str">
        <f ca="1">IFERROR(INDEX('Trade Journal'!R:R,MATCH(T561,'Trade Journal'!A:A,0)),"")</f>
        <v/>
      </c>
      <c r="X561" s="88" t="str">
        <f t="shared" ca="1" si="9"/>
        <v/>
      </c>
      <c r="Y561" s="88" t="str">
        <f ca="1">IF(X561&lt;&gt;"",SUM(X$2:X561),"")</f>
        <v/>
      </c>
      <c r="Z561" s="96" t="str">
        <f ca="1">IFERROR(INDEX('Trade Journal'!O:O,MATCH(T561,'Trade Journal'!A:A,0)),"")</f>
        <v/>
      </c>
      <c r="AA561" s="96" t="str">
        <f t="array" aca="1" ref="AA561" ca="1">IF(Z561&lt;&gt;"",PRODUCT(Z$2:Z561+1)-1,"")</f>
        <v/>
      </c>
      <c r="AB561" s="96" t="str">
        <f ca="1">IF(AA561&lt;&gt;"",IF(MAX(AA$2:AA561)=AA561,1/(1+AC560)-1,(1+AA561)/(1+AA560)-1),"")</f>
        <v/>
      </c>
      <c r="AC561" s="96" t="str">
        <f t="array" aca="1" ref="AC561" ca="1">IF(AA561&lt;&gt;"",PRODUCT(AB$3:AB561+1)-1,"")</f>
        <v/>
      </c>
      <c r="AD561" s="98" t="str">
        <f ca="1">IF(AA561&lt;&gt;"",POWER((AA561-MAX(AA$2:AA561))/(1+MAX(AA$2:AA561))*100,2),"")</f>
        <v/>
      </c>
    </row>
    <row r="562" spans="20:30" x14ac:dyDescent="0.25">
      <c r="T562" t="str">
        <f t="array" aca="1" ref="T562" ca="1">IF(ROWS($2:562)&lt;=COUNT('Trade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ROWS(U$2:$U562))),"")</f>
        <v/>
      </c>
      <c r="U562" s="88" t="str">
        <f ca="1">IFERROR(INDEX('Trade Journal'!P:P,MATCH(T562,'Trade Journal'!A:A,0)),"")</f>
        <v/>
      </c>
      <c r="V562" s="88" t="str">
        <f ca="1">IFERROR(INDEX('Trade Journal'!Q:Q,MATCH(T562,'Trade Journal'!A:A,0)),"")</f>
        <v/>
      </c>
      <c r="W562" s="88" t="str">
        <f ca="1">IFERROR(INDEX('Trade Journal'!R:R,MATCH(T562,'Trade Journal'!A:A,0)),"")</f>
        <v/>
      </c>
      <c r="X562" s="88" t="str">
        <f t="shared" ca="1" si="9"/>
        <v/>
      </c>
      <c r="Y562" s="88" t="str">
        <f ca="1">IF(X562&lt;&gt;"",SUM(X$2:X562),"")</f>
        <v/>
      </c>
      <c r="Z562" s="96" t="str">
        <f ca="1">IFERROR(INDEX('Trade Journal'!O:O,MATCH(T562,'Trade Journal'!A:A,0)),"")</f>
        <v/>
      </c>
      <c r="AA562" s="96" t="str">
        <f t="array" aca="1" ref="AA562" ca="1">IF(Z562&lt;&gt;"",PRODUCT(Z$2:Z562+1)-1,"")</f>
        <v/>
      </c>
      <c r="AB562" s="96" t="str">
        <f ca="1">IF(AA562&lt;&gt;"",IF(MAX(AA$2:AA562)=AA562,1/(1+AC561)-1,(1+AA562)/(1+AA561)-1),"")</f>
        <v/>
      </c>
      <c r="AC562" s="96" t="str">
        <f t="array" aca="1" ref="AC562" ca="1">IF(AA562&lt;&gt;"",PRODUCT(AB$3:AB562+1)-1,"")</f>
        <v/>
      </c>
      <c r="AD562" s="98" t="str">
        <f ca="1">IF(AA562&lt;&gt;"",POWER((AA562-MAX(AA$2:AA562))/(1+MAX(AA$2:AA562))*100,2),"")</f>
        <v/>
      </c>
    </row>
    <row r="563" spans="20:30" x14ac:dyDescent="0.25">
      <c r="T563" t="str">
        <f t="array" aca="1" ref="T563" ca="1">IF(ROWS($2:563)&lt;=COUNT('Trade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ROWS(U$2:$U563))),"")</f>
        <v/>
      </c>
      <c r="U563" s="88" t="str">
        <f ca="1">IFERROR(INDEX('Trade Journal'!P:P,MATCH(T563,'Trade Journal'!A:A,0)),"")</f>
        <v/>
      </c>
      <c r="V563" s="88" t="str">
        <f ca="1">IFERROR(INDEX('Trade Journal'!Q:Q,MATCH(T563,'Trade Journal'!A:A,0)),"")</f>
        <v/>
      </c>
      <c r="W563" s="88" t="str">
        <f ca="1">IFERROR(INDEX('Trade Journal'!R:R,MATCH(T563,'Trade Journal'!A:A,0)),"")</f>
        <v/>
      </c>
      <c r="X563" s="88" t="str">
        <f t="shared" ca="1" si="9"/>
        <v/>
      </c>
      <c r="Y563" s="88" t="str">
        <f ca="1">IF(X563&lt;&gt;"",SUM(X$2:X563),"")</f>
        <v/>
      </c>
      <c r="Z563" s="96" t="str">
        <f ca="1">IFERROR(INDEX('Trade Journal'!O:O,MATCH(T563,'Trade Journal'!A:A,0)),"")</f>
        <v/>
      </c>
      <c r="AA563" s="96" t="str">
        <f t="array" aca="1" ref="AA563" ca="1">IF(Z563&lt;&gt;"",PRODUCT(Z$2:Z563+1)-1,"")</f>
        <v/>
      </c>
      <c r="AB563" s="96" t="str">
        <f ca="1">IF(AA563&lt;&gt;"",IF(MAX(AA$2:AA563)=AA563,1/(1+AC562)-1,(1+AA563)/(1+AA562)-1),"")</f>
        <v/>
      </c>
      <c r="AC563" s="96" t="str">
        <f t="array" aca="1" ref="AC563" ca="1">IF(AA563&lt;&gt;"",PRODUCT(AB$3:AB563+1)-1,"")</f>
        <v/>
      </c>
      <c r="AD563" s="98" t="str">
        <f ca="1">IF(AA563&lt;&gt;"",POWER((AA563-MAX(AA$2:AA563))/(1+MAX(AA$2:AA563))*100,2),"")</f>
        <v/>
      </c>
    </row>
    <row r="564" spans="20:30" x14ac:dyDescent="0.25">
      <c r="T564" t="str">
        <f t="array" aca="1" ref="T564" ca="1">IF(ROWS($2:564)&lt;=COUNT('Trade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ROWS(U$2:$U564))),"")</f>
        <v/>
      </c>
      <c r="U564" s="88" t="str">
        <f ca="1">IFERROR(INDEX('Trade Journal'!P:P,MATCH(T564,'Trade Journal'!A:A,0)),"")</f>
        <v/>
      </c>
      <c r="V564" s="88" t="str">
        <f ca="1">IFERROR(INDEX('Trade Journal'!Q:Q,MATCH(T564,'Trade Journal'!A:A,0)),"")</f>
        <v/>
      </c>
      <c r="W564" s="88" t="str">
        <f ca="1">IFERROR(INDEX('Trade Journal'!R:R,MATCH(T564,'Trade Journal'!A:A,0)),"")</f>
        <v/>
      </c>
      <c r="X564" s="88" t="str">
        <f t="shared" ca="1" si="9"/>
        <v/>
      </c>
      <c r="Y564" s="88" t="str">
        <f ca="1">IF(X564&lt;&gt;"",SUM(X$2:X564),"")</f>
        <v/>
      </c>
      <c r="Z564" s="96" t="str">
        <f ca="1">IFERROR(INDEX('Trade Journal'!O:O,MATCH(T564,'Trade Journal'!A:A,0)),"")</f>
        <v/>
      </c>
      <c r="AA564" s="96" t="str">
        <f t="array" aca="1" ref="AA564" ca="1">IF(Z564&lt;&gt;"",PRODUCT(Z$2:Z564+1)-1,"")</f>
        <v/>
      </c>
      <c r="AB564" s="96" t="str">
        <f ca="1">IF(AA564&lt;&gt;"",IF(MAX(AA$2:AA564)=AA564,1/(1+AC563)-1,(1+AA564)/(1+AA563)-1),"")</f>
        <v/>
      </c>
      <c r="AC564" s="96" t="str">
        <f t="array" aca="1" ref="AC564" ca="1">IF(AA564&lt;&gt;"",PRODUCT(AB$3:AB564+1)-1,"")</f>
        <v/>
      </c>
      <c r="AD564" s="98" t="str">
        <f ca="1">IF(AA564&lt;&gt;"",POWER((AA564-MAX(AA$2:AA564))/(1+MAX(AA$2:AA564))*100,2),"")</f>
        <v/>
      </c>
    </row>
    <row r="565" spans="20:30" x14ac:dyDescent="0.25">
      <c r="T565" t="str">
        <f t="array" aca="1" ref="T565" ca="1">IF(ROWS($2:565)&lt;=COUNT('Trade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ROWS(U$2:$U565))),"")</f>
        <v/>
      </c>
      <c r="U565" s="88" t="str">
        <f ca="1">IFERROR(INDEX('Trade Journal'!P:P,MATCH(T565,'Trade Journal'!A:A,0)),"")</f>
        <v/>
      </c>
      <c r="V565" s="88" t="str">
        <f ca="1">IFERROR(INDEX('Trade Journal'!Q:Q,MATCH(T565,'Trade Journal'!A:A,0)),"")</f>
        <v/>
      </c>
      <c r="W565" s="88" t="str">
        <f ca="1">IFERROR(INDEX('Trade Journal'!R:R,MATCH(T565,'Trade Journal'!A:A,0)),"")</f>
        <v/>
      </c>
      <c r="X565" s="88" t="str">
        <f t="shared" ca="1" si="9"/>
        <v/>
      </c>
      <c r="Y565" s="88" t="str">
        <f ca="1">IF(X565&lt;&gt;"",SUM(X$2:X565),"")</f>
        <v/>
      </c>
      <c r="Z565" s="96" t="str">
        <f ca="1">IFERROR(INDEX('Trade Journal'!O:O,MATCH(T565,'Trade Journal'!A:A,0)),"")</f>
        <v/>
      </c>
      <c r="AA565" s="96" t="str">
        <f t="array" aca="1" ref="AA565" ca="1">IF(Z565&lt;&gt;"",PRODUCT(Z$2:Z565+1)-1,"")</f>
        <v/>
      </c>
      <c r="AB565" s="96" t="str">
        <f ca="1">IF(AA565&lt;&gt;"",IF(MAX(AA$2:AA565)=AA565,1/(1+AC564)-1,(1+AA565)/(1+AA564)-1),"")</f>
        <v/>
      </c>
      <c r="AC565" s="96" t="str">
        <f t="array" aca="1" ref="AC565" ca="1">IF(AA565&lt;&gt;"",PRODUCT(AB$3:AB565+1)-1,"")</f>
        <v/>
      </c>
      <c r="AD565" s="98" t="str">
        <f ca="1">IF(AA565&lt;&gt;"",POWER((AA565-MAX(AA$2:AA565))/(1+MAX(AA$2:AA565))*100,2),"")</f>
        <v/>
      </c>
    </row>
    <row r="566" spans="20:30" x14ac:dyDescent="0.25">
      <c r="T566" t="str">
        <f t="array" aca="1" ref="T566" ca="1">IF(ROWS($2:566)&lt;=COUNT('Trade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ROWS(U$2:$U566))),"")</f>
        <v/>
      </c>
      <c r="U566" s="88" t="str">
        <f ca="1">IFERROR(INDEX('Trade Journal'!P:P,MATCH(T566,'Trade Journal'!A:A,0)),"")</f>
        <v/>
      </c>
      <c r="V566" s="88" t="str">
        <f ca="1">IFERROR(INDEX('Trade Journal'!Q:Q,MATCH(T566,'Trade Journal'!A:A,0)),"")</f>
        <v/>
      </c>
      <c r="W566" s="88" t="str">
        <f ca="1">IFERROR(INDEX('Trade Journal'!R:R,MATCH(T566,'Trade Journal'!A:A,0)),"")</f>
        <v/>
      </c>
      <c r="X566" s="88" t="str">
        <f t="shared" ca="1" si="9"/>
        <v/>
      </c>
      <c r="Y566" s="88" t="str">
        <f ca="1">IF(X566&lt;&gt;"",SUM(X$2:X566),"")</f>
        <v/>
      </c>
      <c r="Z566" s="96" t="str">
        <f ca="1">IFERROR(INDEX('Trade Journal'!O:O,MATCH(T566,'Trade Journal'!A:A,0)),"")</f>
        <v/>
      </c>
      <c r="AA566" s="96" t="str">
        <f t="array" aca="1" ref="AA566" ca="1">IF(Z566&lt;&gt;"",PRODUCT(Z$2:Z566+1)-1,"")</f>
        <v/>
      </c>
      <c r="AB566" s="96" t="str">
        <f ca="1">IF(AA566&lt;&gt;"",IF(MAX(AA$2:AA566)=AA566,1/(1+AC565)-1,(1+AA566)/(1+AA565)-1),"")</f>
        <v/>
      </c>
      <c r="AC566" s="96" t="str">
        <f t="array" aca="1" ref="AC566" ca="1">IF(AA566&lt;&gt;"",PRODUCT(AB$3:AB566+1)-1,"")</f>
        <v/>
      </c>
      <c r="AD566" s="98" t="str">
        <f ca="1">IF(AA566&lt;&gt;"",POWER((AA566-MAX(AA$2:AA566))/(1+MAX(AA$2:AA566))*100,2),"")</f>
        <v/>
      </c>
    </row>
    <row r="567" spans="20:30" x14ac:dyDescent="0.25">
      <c r="T567" t="str">
        <f t="array" aca="1" ref="T567" ca="1">IF(ROWS($2:567)&lt;=COUNT('Trade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ROWS(U$2:$U567))),"")</f>
        <v/>
      </c>
      <c r="U567" s="88" t="str">
        <f ca="1">IFERROR(INDEX('Trade Journal'!P:P,MATCH(T567,'Trade Journal'!A:A,0)),"")</f>
        <v/>
      </c>
      <c r="V567" s="88" t="str">
        <f ca="1">IFERROR(INDEX('Trade Journal'!Q:Q,MATCH(T567,'Trade Journal'!A:A,0)),"")</f>
        <v/>
      </c>
      <c r="W567" s="88" t="str">
        <f ca="1">IFERROR(INDEX('Trade Journal'!R:R,MATCH(T567,'Trade Journal'!A:A,0)),"")</f>
        <v/>
      </c>
      <c r="X567" s="88" t="str">
        <f t="shared" ca="1" si="9"/>
        <v/>
      </c>
      <c r="Y567" s="88" t="str">
        <f ca="1">IF(X567&lt;&gt;"",SUM(X$2:X567),"")</f>
        <v/>
      </c>
      <c r="Z567" s="96" t="str">
        <f ca="1">IFERROR(INDEX('Trade Journal'!O:O,MATCH(T567,'Trade Journal'!A:A,0)),"")</f>
        <v/>
      </c>
      <c r="AA567" s="96" t="str">
        <f t="array" aca="1" ref="AA567" ca="1">IF(Z567&lt;&gt;"",PRODUCT(Z$2:Z567+1)-1,"")</f>
        <v/>
      </c>
      <c r="AB567" s="96" t="str">
        <f ca="1">IF(AA567&lt;&gt;"",IF(MAX(AA$2:AA567)=AA567,1/(1+AC566)-1,(1+AA567)/(1+AA566)-1),"")</f>
        <v/>
      </c>
      <c r="AC567" s="96" t="str">
        <f t="array" aca="1" ref="AC567" ca="1">IF(AA567&lt;&gt;"",PRODUCT(AB$3:AB567+1)-1,"")</f>
        <v/>
      </c>
      <c r="AD567" s="98" t="str">
        <f ca="1">IF(AA567&lt;&gt;"",POWER((AA567-MAX(AA$2:AA567))/(1+MAX(AA$2:AA567))*100,2),"")</f>
        <v/>
      </c>
    </row>
    <row r="568" spans="20:30" x14ac:dyDescent="0.25">
      <c r="T568" t="str">
        <f t="array" aca="1" ref="T568" ca="1">IF(ROWS($2:568)&lt;=COUNT('Trade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ROWS(U$2:$U568))),"")</f>
        <v/>
      </c>
      <c r="U568" s="88" t="str">
        <f ca="1">IFERROR(INDEX('Trade Journal'!P:P,MATCH(T568,'Trade Journal'!A:A,0)),"")</f>
        <v/>
      </c>
      <c r="V568" s="88" t="str">
        <f ca="1">IFERROR(INDEX('Trade Journal'!Q:Q,MATCH(T568,'Trade Journal'!A:A,0)),"")</f>
        <v/>
      </c>
      <c r="W568" s="88" t="str">
        <f ca="1">IFERROR(INDEX('Trade Journal'!R:R,MATCH(T568,'Trade Journal'!A:A,0)),"")</f>
        <v/>
      </c>
      <c r="X568" s="88" t="str">
        <f t="shared" ca="1" si="9"/>
        <v/>
      </c>
      <c r="Y568" s="88" t="str">
        <f ca="1">IF(X568&lt;&gt;"",SUM(X$2:X568),"")</f>
        <v/>
      </c>
      <c r="Z568" s="96" t="str">
        <f ca="1">IFERROR(INDEX('Trade Journal'!O:O,MATCH(T568,'Trade Journal'!A:A,0)),"")</f>
        <v/>
      </c>
      <c r="AA568" s="96" t="str">
        <f t="array" aca="1" ref="AA568" ca="1">IF(Z568&lt;&gt;"",PRODUCT(Z$2:Z568+1)-1,"")</f>
        <v/>
      </c>
      <c r="AB568" s="96" t="str">
        <f ca="1">IF(AA568&lt;&gt;"",IF(MAX(AA$2:AA568)=AA568,1/(1+AC567)-1,(1+AA568)/(1+AA567)-1),"")</f>
        <v/>
      </c>
      <c r="AC568" s="96" t="str">
        <f t="array" aca="1" ref="AC568" ca="1">IF(AA568&lt;&gt;"",PRODUCT(AB$3:AB568+1)-1,"")</f>
        <v/>
      </c>
      <c r="AD568" s="98" t="str">
        <f ca="1">IF(AA568&lt;&gt;"",POWER((AA568-MAX(AA$2:AA568))/(1+MAX(AA$2:AA568))*100,2),"")</f>
        <v/>
      </c>
    </row>
    <row r="569" spans="20:30" x14ac:dyDescent="0.25">
      <c r="T569" t="str">
        <f t="array" aca="1" ref="T569" ca="1">IF(ROWS($2:569)&lt;=COUNT('Trade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ROWS(U$2:$U569))),"")</f>
        <v/>
      </c>
      <c r="U569" s="88" t="str">
        <f ca="1">IFERROR(INDEX('Trade Journal'!P:P,MATCH(T569,'Trade Journal'!A:A,0)),"")</f>
        <v/>
      </c>
      <c r="V569" s="88" t="str">
        <f ca="1">IFERROR(INDEX('Trade Journal'!Q:Q,MATCH(T569,'Trade Journal'!A:A,0)),"")</f>
        <v/>
      </c>
      <c r="W569" s="88" t="str">
        <f ca="1">IFERROR(INDEX('Trade Journal'!R:R,MATCH(T569,'Trade Journal'!A:A,0)),"")</f>
        <v/>
      </c>
      <c r="X569" s="88" t="str">
        <f t="shared" ca="1" si="9"/>
        <v/>
      </c>
      <c r="Y569" s="88" t="str">
        <f ca="1">IF(X569&lt;&gt;"",SUM(X$2:X569),"")</f>
        <v/>
      </c>
      <c r="Z569" s="96" t="str">
        <f ca="1">IFERROR(INDEX('Trade Journal'!O:O,MATCH(T569,'Trade Journal'!A:A,0)),"")</f>
        <v/>
      </c>
      <c r="AA569" s="96" t="str">
        <f t="array" aca="1" ref="AA569" ca="1">IF(Z569&lt;&gt;"",PRODUCT(Z$2:Z569+1)-1,"")</f>
        <v/>
      </c>
      <c r="AB569" s="96" t="str">
        <f ca="1">IF(AA569&lt;&gt;"",IF(MAX(AA$2:AA569)=AA569,1/(1+AC568)-1,(1+AA569)/(1+AA568)-1),"")</f>
        <v/>
      </c>
      <c r="AC569" s="96" t="str">
        <f t="array" aca="1" ref="AC569" ca="1">IF(AA569&lt;&gt;"",PRODUCT(AB$3:AB569+1)-1,"")</f>
        <v/>
      </c>
      <c r="AD569" s="98" t="str">
        <f ca="1">IF(AA569&lt;&gt;"",POWER((AA569-MAX(AA$2:AA569))/(1+MAX(AA$2:AA569))*100,2),"")</f>
        <v/>
      </c>
    </row>
    <row r="570" spans="20:30" x14ac:dyDescent="0.25">
      <c r="T570" t="str">
        <f t="array" aca="1" ref="T570" ca="1">IF(ROWS($2:570)&lt;=COUNT('Trade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ROWS(U$2:$U570))),"")</f>
        <v/>
      </c>
      <c r="U570" s="88" t="str">
        <f ca="1">IFERROR(INDEX('Trade Journal'!P:P,MATCH(T570,'Trade Journal'!A:A,0)),"")</f>
        <v/>
      </c>
      <c r="V570" s="88" t="str">
        <f ca="1">IFERROR(INDEX('Trade Journal'!Q:Q,MATCH(T570,'Trade Journal'!A:A,0)),"")</f>
        <v/>
      </c>
      <c r="W570" s="88" t="str">
        <f ca="1">IFERROR(INDEX('Trade Journal'!R:R,MATCH(T570,'Trade Journal'!A:A,0)),"")</f>
        <v/>
      </c>
      <c r="X570" s="88" t="str">
        <f t="shared" ca="1" si="9"/>
        <v/>
      </c>
      <c r="Y570" s="88" t="str">
        <f ca="1">IF(X570&lt;&gt;"",SUM(X$2:X570),"")</f>
        <v/>
      </c>
      <c r="Z570" s="96" t="str">
        <f ca="1">IFERROR(INDEX('Trade Journal'!O:O,MATCH(T570,'Trade Journal'!A:A,0)),"")</f>
        <v/>
      </c>
      <c r="AA570" s="96" t="str">
        <f t="array" aca="1" ref="AA570" ca="1">IF(Z570&lt;&gt;"",PRODUCT(Z$2:Z570+1)-1,"")</f>
        <v/>
      </c>
      <c r="AB570" s="96" t="str">
        <f ca="1">IF(AA570&lt;&gt;"",IF(MAX(AA$2:AA570)=AA570,1/(1+AC569)-1,(1+AA570)/(1+AA569)-1),"")</f>
        <v/>
      </c>
      <c r="AC570" s="96" t="str">
        <f t="array" aca="1" ref="AC570" ca="1">IF(AA570&lt;&gt;"",PRODUCT(AB$3:AB570+1)-1,"")</f>
        <v/>
      </c>
      <c r="AD570" s="98" t="str">
        <f ca="1">IF(AA570&lt;&gt;"",POWER((AA570-MAX(AA$2:AA570))/(1+MAX(AA$2:AA570))*100,2),"")</f>
        <v/>
      </c>
    </row>
    <row r="571" spans="20:30" x14ac:dyDescent="0.25">
      <c r="T571" t="str">
        <f t="array" aca="1" ref="T571" ca="1">IF(ROWS($2:571)&lt;=COUNT('Trade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ROWS(U$2:$U571))),"")</f>
        <v/>
      </c>
      <c r="U571" s="88" t="str">
        <f ca="1">IFERROR(INDEX('Trade Journal'!P:P,MATCH(T571,'Trade Journal'!A:A,0)),"")</f>
        <v/>
      </c>
      <c r="V571" s="88" t="str">
        <f ca="1">IFERROR(INDEX('Trade Journal'!Q:Q,MATCH(T571,'Trade Journal'!A:A,0)),"")</f>
        <v/>
      </c>
      <c r="W571" s="88" t="str">
        <f ca="1">IFERROR(INDEX('Trade Journal'!R:R,MATCH(T571,'Trade Journal'!A:A,0)),"")</f>
        <v/>
      </c>
      <c r="X571" s="88" t="str">
        <f t="shared" ca="1" si="9"/>
        <v/>
      </c>
      <c r="Y571" s="88" t="str">
        <f ca="1">IF(X571&lt;&gt;"",SUM(X$2:X571),"")</f>
        <v/>
      </c>
      <c r="Z571" s="96" t="str">
        <f ca="1">IFERROR(INDEX('Trade Journal'!O:O,MATCH(T571,'Trade Journal'!A:A,0)),"")</f>
        <v/>
      </c>
      <c r="AA571" s="96" t="str">
        <f t="array" aca="1" ref="AA571" ca="1">IF(Z571&lt;&gt;"",PRODUCT(Z$2:Z571+1)-1,"")</f>
        <v/>
      </c>
      <c r="AB571" s="96" t="str">
        <f ca="1">IF(AA571&lt;&gt;"",IF(MAX(AA$2:AA571)=AA571,1/(1+AC570)-1,(1+AA571)/(1+AA570)-1),"")</f>
        <v/>
      </c>
      <c r="AC571" s="96" t="str">
        <f t="array" aca="1" ref="AC571" ca="1">IF(AA571&lt;&gt;"",PRODUCT(AB$3:AB571+1)-1,"")</f>
        <v/>
      </c>
      <c r="AD571" s="98" t="str">
        <f ca="1">IF(AA571&lt;&gt;"",POWER((AA571-MAX(AA$2:AA571))/(1+MAX(AA$2:AA571))*100,2),"")</f>
        <v/>
      </c>
    </row>
    <row r="572" spans="20:30" x14ac:dyDescent="0.25">
      <c r="T572" t="str">
        <f t="array" aca="1" ref="T572" ca="1">IF(ROWS($2:572)&lt;=COUNT('Trade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ROWS(U$2:$U572))),"")</f>
        <v/>
      </c>
      <c r="U572" s="88" t="str">
        <f ca="1">IFERROR(INDEX('Trade Journal'!P:P,MATCH(T572,'Trade Journal'!A:A,0)),"")</f>
        <v/>
      </c>
      <c r="V572" s="88" t="str">
        <f ca="1">IFERROR(INDEX('Trade Journal'!Q:Q,MATCH(T572,'Trade Journal'!A:A,0)),"")</f>
        <v/>
      </c>
      <c r="W572" s="88" t="str">
        <f ca="1">IFERROR(INDEX('Trade Journal'!R:R,MATCH(T572,'Trade Journal'!A:A,0)),"")</f>
        <v/>
      </c>
      <c r="X572" s="88" t="str">
        <f t="shared" ca="1" si="9"/>
        <v/>
      </c>
      <c r="Y572" s="88" t="str">
        <f ca="1">IF(X572&lt;&gt;"",SUM(X$2:X572),"")</f>
        <v/>
      </c>
      <c r="Z572" s="96" t="str">
        <f ca="1">IFERROR(INDEX('Trade Journal'!O:O,MATCH(T572,'Trade Journal'!A:A,0)),"")</f>
        <v/>
      </c>
      <c r="AA572" s="96" t="str">
        <f t="array" aca="1" ref="AA572" ca="1">IF(Z572&lt;&gt;"",PRODUCT(Z$2:Z572+1)-1,"")</f>
        <v/>
      </c>
      <c r="AB572" s="96" t="str">
        <f ca="1">IF(AA572&lt;&gt;"",IF(MAX(AA$2:AA572)=AA572,1/(1+AC571)-1,(1+AA572)/(1+AA571)-1),"")</f>
        <v/>
      </c>
      <c r="AC572" s="96" t="str">
        <f t="array" aca="1" ref="AC572" ca="1">IF(AA572&lt;&gt;"",PRODUCT(AB$3:AB572+1)-1,"")</f>
        <v/>
      </c>
      <c r="AD572" s="98" t="str">
        <f ca="1">IF(AA572&lt;&gt;"",POWER((AA572-MAX(AA$2:AA572))/(1+MAX(AA$2:AA572))*100,2),"")</f>
        <v/>
      </c>
    </row>
    <row r="573" spans="20:30" x14ac:dyDescent="0.25">
      <c r="T573" t="str">
        <f t="array" aca="1" ref="T573" ca="1">IF(ROWS($2:573)&lt;=COUNT('Trade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ROWS(U$2:$U573))),"")</f>
        <v/>
      </c>
      <c r="U573" s="88" t="str">
        <f ca="1">IFERROR(INDEX('Trade Journal'!P:P,MATCH(T573,'Trade Journal'!A:A,0)),"")</f>
        <v/>
      </c>
      <c r="V573" s="88" t="str">
        <f ca="1">IFERROR(INDEX('Trade Journal'!Q:Q,MATCH(T573,'Trade Journal'!A:A,0)),"")</f>
        <v/>
      </c>
      <c r="W573" s="88" t="str">
        <f ca="1">IFERROR(INDEX('Trade Journal'!R:R,MATCH(T573,'Trade Journal'!A:A,0)),"")</f>
        <v/>
      </c>
      <c r="X573" s="88" t="str">
        <f t="shared" ca="1" si="9"/>
        <v/>
      </c>
      <c r="Y573" s="88" t="str">
        <f ca="1">IF(X573&lt;&gt;"",SUM(X$2:X573),"")</f>
        <v/>
      </c>
      <c r="Z573" s="96" t="str">
        <f ca="1">IFERROR(INDEX('Trade Journal'!O:O,MATCH(T573,'Trade Journal'!A:A,0)),"")</f>
        <v/>
      </c>
      <c r="AA573" s="96" t="str">
        <f t="array" aca="1" ref="AA573" ca="1">IF(Z573&lt;&gt;"",PRODUCT(Z$2:Z573+1)-1,"")</f>
        <v/>
      </c>
      <c r="AB573" s="96" t="str">
        <f ca="1">IF(AA573&lt;&gt;"",IF(MAX(AA$2:AA573)=AA573,1/(1+AC572)-1,(1+AA573)/(1+AA572)-1),"")</f>
        <v/>
      </c>
      <c r="AC573" s="96" t="str">
        <f t="array" aca="1" ref="AC573" ca="1">IF(AA573&lt;&gt;"",PRODUCT(AB$3:AB573+1)-1,"")</f>
        <v/>
      </c>
      <c r="AD573" s="98" t="str">
        <f ca="1">IF(AA573&lt;&gt;"",POWER((AA573-MAX(AA$2:AA573))/(1+MAX(AA$2:AA573))*100,2),"")</f>
        <v/>
      </c>
    </row>
    <row r="574" spans="20:30" x14ac:dyDescent="0.25">
      <c r="T574" t="str">
        <f t="array" aca="1" ref="T574" ca="1">IF(ROWS($2:574)&lt;=COUNT('Trade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ROWS(U$2:$U574))),"")</f>
        <v/>
      </c>
      <c r="U574" s="88" t="str">
        <f ca="1">IFERROR(INDEX('Trade Journal'!P:P,MATCH(T574,'Trade Journal'!A:A,0)),"")</f>
        <v/>
      </c>
      <c r="V574" s="88" t="str">
        <f ca="1">IFERROR(INDEX('Trade Journal'!Q:Q,MATCH(T574,'Trade Journal'!A:A,0)),"")</f>
        <v/>
      </c>
      <c r="W574" s="88" t="str">
        <f ca="1">IFERROR(INDEX('Trade Journal'!R:R,MATCH(T574,'Trade Journal'!A:A,0)),"")</f>
        <v/>
      </c>
      <c r="X574" s="88" t="str">
        <f t="shared" ca="1" si="9"/>
        <v/>
      </c>
      <c r="Y574" s="88" t="str">
        <f ca="1">IF(X574&lt;&gt;"",SUM(X$2:X574),"")</f>
        <v/>
      </c>
      <c r="Z574" s="96" t="str">
        <f ca="1">IFERROR(INDEX('Trade Journal'!O:O,MATCH(T574,'Trade Journal'!A:A,0)),"")</f>
        <v/>
      </c>
      <c r="AA574" s="96" t="str">
        <f t="array" aca="1" ref="AA574" ca="1">IF(Z574&lt;&gt;"",PRODUCT(Z$2:Z574+1)-1,"")</f>
        <v/>
      </c>
      <c r="AB574" s="96" t="str">
        <f ca="1">IF(AA574&lt;&gt;"",IF(MAX(AA$2:AA574)=AA574,1/(1+AC573)-1,(1+AA574)/(1+AA573)-1),"")</f>
        <v/>
      </c>
      <c r="AC574" s="96" t="str">
        <f t="array" aca="1" ref="AC574" ca="1">IF(AA574&lt;&gt;"",PRODUCT(AB$3:AB574+1)-1,"")</f>
        <v/>
      </c>
      <c r="AD574" s="98" t="str">
        <f ca="1">IF(AA574&lt;&gt;"",POWER((AA574-MAX(AA$2:AA574))/(1+MAX(AA$2:AA574))*100,2),"")</f>
        <v/>
      </c>
    </row>
    <row r="575" spans="20:30" x14ac:dyDescent="0.25">
      <c r="T575" t="str">
        <f t="array" aca="1" ref="T575" ca="1">IF(ROWS($2:575)&lt;=COUNT('Trade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ROWS(U$2:$U575))),"")</f>
        <v/>
      </c>
      <c r="U575" s="88" t="str">
        <f ca="1">IFERROR(INDEX('Trade Journal'!P:P,MATCH(T575,'Trade Journal'!A:A,0)),"")</f>
        <v/>
      </c>
      <c r="V575" s="88" t="str">
        <f ca="1">IFERROR(INDEX('Trade Journal'!Q:Q,MATCH(T575,'Trade Journal'!A:A,0)),"")</f>
        <v/>
      </c>
      <c r="W575" s="88" t="str">
        <f ca="1">IFERROR(INDEX('Trade Journal'!R:R,MATCH(T575,'Trade Journal'!A:A,0)),"")</f>
        <v/>
      </c>
      <c r="X575" s="88" t="str">
        <f t="shared" ca="1" si="9"/>
        <v/>
      </c>
      <c r="Y575" s="88" t="str">
        <f ca="1">IF(X575&lt;&gt;"",SUM(X$2:X575),"")</f>
        <v/>
      </c>
      <c r="Z575" s="96" t="str">
        <f ca="1">IFERROR(INDEX('Trade Journal'!O:O,MATCH(T575,'Trade Journal'!A:A,0)),"")</f>
        <v/>
      </c>
      <c r="AA575" s="96" t="str">
        <f t="array" aca="1" ref="AA575" ca="1">IF(Z575&lt;&gt;"",PRODUCT(Z$2:Z575+1)-1,"")</f>
        <v/>
      </c>
      <c r="AB575" s="96" t="str">
        <f ca="1">IF(AA575&lt;&gt;"",IF(MAX(AA$2:AA575)=AA575,1/(1+AC574)-1,(1+AA575)/(1+AA574)-1),"")</f>
        <v/>
      </c>
      <c r="AC575" s="96" t="str">
        <f t="array" aca="1" ref="AC575" ca="1">IF(AA575&lt;&gt;"",PRODUCT(AB$3:AB575+1)-1,"")</f>
        <v/>
      </c>
      <c r="AD575" s="98" t="str">
        <f ca="1">IF(AA575&lt;&gt;"",POWER((AA575-MAX(AA$2:AA575))/(1+MAX(AA$2:AA575))*100,2),"")</f>
        <v/>
      </c>
    </row>
    <row r="576" spans="20:30" x14ac:dyDescent="0.25">
      <c r="T576" t="str">
        <f t="array" aca="1" ref="T576" ca="1">IF(ROWS($2:576)&lt;=COUNT('Trade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ROWS(U$2:$U576))),"")</f>
        <v/>
      </c>
      <c r="U576" s="88" t="str">
        <f ca="1">IFERROR(INDEX('Trade Journal'!P:P,MATCH(T576,'Trade Journal'!A:A,0)),"")</f>
        <v/>
      </c>
      <c r="V576" s="88" t="str">
        <f ca="1">IFERROR(INDEX('Trade Journal'!Q:Q,MATCH(T576,'Trade Journal'!A:A,0)),"")</f>
        <v/>
      </c>
      <c r="W576" s="88" t="str">
        <f ca="1">IFERROR(INDEX('Trade Journal'!R:R,MATCH(T576,'Trade Journal'!A:A,0)),"")</f>
        <v/>
      </c>
      <c r="X576" s="88" t="str">
        <f t="shared" ca="1" si="9"/>
        <v/>
      </c>
      <c r="Y576" s="88" t="str">
        <f ca="1">IF(X576&lt;&gt;"",SUM(X$2:X576),"")</f>
        <v/>
      </c>
      <c r="Z576" s="96" t="str">
        <f ca="1">IFERROR(INDEX('Trade Journal'!O:O,MATCH(T576,'Trade Journal'!A:A,0)),"")</f>
        <v/>
      </c>
      <c r="AA576" s="96" t="str">
        <f t="array" aca="1" ref="AA576" ca="1">IF(Z576&lt;&gt;"",PRODUCT(Z$2:Z576+1)-1,"")</f>
        <v/>
      </c>
      <c r="AB576" s="96" t="str">
        <f ca="1">IF(AA576&lt;&gt;"",IF(MAX(AA$2:AA576)=AA576,1/(1+AC575)-1,(1+AA576)/(1+AA575)-1),"")</f>
        <v/>
      </c>
      <c r="AC576" s="96" t="str">
        <f t="array" aca="1" ref="AC576" ca="1">IF(AA576&lt;&gt;"",PRODUCT(AB$3:AB576+1)-1,"")</f>
        <v/>
      </c>
      <c r="AD576" s="98" t="str">
        <f ca="1">IF(AA576&lt;&gt;"",POWER((AA576-MAX(AA$2:AA576))/(1+MAX(AA$2:AA576))*100,2),"")</f>
        <v/>
      </c>
    </row>
    <row r="577" spans="20:30" x14ac:dyDescent="0.25">
      <c r="T577" t="str">
        <f t="array" aca="1" ref="T577" ca="1">IF(ROWS($2:577)&lt;=COUNT('Trade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ROWS(U$2:$U577))),"")</f>
        <v/>
      </c>
      <c r="U577" s="88" t="str">
        <f ca="1">IFERROR(INDEX('Trade Journal'!P:P,MATCH(T577,'Trade Journal'!A:A,0)),"")</f>
        <v/>
      </c>
      <c r="V577" s="88" t="str">
        <f ca="1">IFERROR(INDEX('Trade Journal'!Q:Q,MATCH(T577,'Trade Journal'!A:A,0)),"")</f>
        <v/>
      </c>
      <c r="W577" s="88" t="str">
        <f ca="1">IFERROR(INDEX('Trade Journal'!R:R,MATCH(T577,'Trade Journal'!A:A,0)),"")</f>
        <v/>
      </c>
      <c r="X577" s="88" t="str">
        <f t="shared" ca="1" si="9"/>
        <v/>
      </c>
      <c r="Y577" s="88" t="str">
        <f ca="1">IF(X577&lt;&gt;"",SUM(X$2:X577),"")</f>
        <v/>
      </c>
      <c r="Z577" s="96" t="str">
        <f ca="1">IFERROR(INDEX('Trade Journal'!O:O,MATCH(T577,'Trade Journal'!A:A,0)),"")</f>
        <v/>
      </c>
      <c r="AA577" s="96" t="str">
        <f t="array" aca="1" ref="AA577" ca="1">IF(Z577&lt;&gt;"",PRODUCT(Z$2:Z577+1)-1,"")</f>
        <v/>
      </c>
      <c r="AB577" s="96" t="str">
        <f ca="1">IF(AA577&lt;&gt;"",IF(MAX(AA$2:AA577)=AA577,1/(1+AC576)-1,(1+AA577)/(1+AA576)-1),"")</f>
        <v/>
      </c>
      <c r="AC577" s="96" t="str">
        <f t="array" aca="1" ref="AC577" ca="1">IF(AA577&lt;&gt;"",PRODUCT(AB$3:AB577+1)-1,"")</f>
        <v/>
      </c>
      <c r="AD577" s="98" t="str">
        <f ca="1">IF(AA577&lt;&gt;"",POWER((AA577-MAX(AA$2:AA577))/(1+MAX(AA$2:AA577))*100,2),"")</f>
        <v/>
      </c>
    </row>
    <row r="578" spans="20:30" x14ac:dyDescent="0.25">
      <c r="T578" t="str">
        <f t="array" aca="1" ref="T578" ca="1">IF(ROWS($2:578)&lt;=COUNT('Trade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ROWS(U$2:$U578))),"")</f>
        <v/>
      </c>
      <c r="U578" s="88" t="str">
        <f ca="1">IFERROR(INDEX('Trade Journal'!P:P,MATCH(T578,'Trade Journal'!A:A,0)),"")</f>
        <v/>
      </c>
      <c r="V578" s="88" t="str">
        <f ca="1">IFERROR(INDEX('Trade Journal'!Q:Q,MATCH(T578,'Trade Journal'!A:A,0)),"")</f>
        <v/>
      </c>
      <c r="W578" s="88" t="str">
        <f ca="1">IFERROR(INDEX('Trade Journal'!R:R,MATCH(T578,'Trade Journal'!A:A,0)),"")</f>
        <v/>
      </c>
      <c r="X578" s="88" t="str">
        <f t="shared" ca="1" si="9"/>
        <v/>
      </c>
      <c r="Y578" s="88" t="str">
        <f ca="1">IF(X578&lt;&gt;"",SUM(X$2:X578),"")</f>
        <v/>
      </c>
      <c r="Z578" s="96" t="str">
        <f ca="1">IFERROR(INDEX('Trade Journal'!O:O,MATCH(T578,'Trade Journal'!A:A,0)),"")</f>
        <v/>
      </c>
      <c r="AA578" s="96" t="str">
        <f t="array" aca="1" ref="AA578" ca="1">IF(Z578&lt;&gt;"",PRODUCT(Z$2:Z578+1)-1,"")</f>
        <v/>
      </c>
      <c r="AB578" s="96" t="str">
        <f ca="1">IF(AA578&lt;&gt;"",IF(MAX(AA$2:AA578)=AA578,1/(1+AC577)-1,(1+AA578)/(1+AA577)-1),"")</f>
        <v/>
      </c>
      <c r="AC578" s="96" t="str">
        <f t="array" aca="1" ref="AC578" ca="1">IF(AA578&lt;&gt;"",PRODUCT(AB$3:AB578+1)-1,"")</f>
        <v/>
      </c>
      <c r="AD578" s="98" t="str">
        <f ca="1">IF(AA578&lt;&gt;"",POWER((AA578-MAX(AA$2:AA578))/(1+MAX(AA$2:AA578))*100,2),"")</f>
        <v/>
      </c>
    </row>
    <row r="579" spans="20:30" x14ac:dyDescent="0.25">
      <c r="T579" t="str">
        <f t="array" aca="1" ref="T579" ca="1">IF(ROWS($2:579)&lt;=COUNT('Trade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ROWS(U$2:$U579))),"")</f>
        <v/>
      </c>
      <c r="U579" s="88" t="str">
        <f ca="1">IFERROR(INDEX('Trade Journal'!P:P,MATCH(T579,'Trade Journal'!A:A,0)),"")</f>
        <v/>
      </c>
      <c r="V579" s="88" t="str">
        <f ca="1">IFERROR(INDEX('Trade Journal'!Q:Q,MATCH(T579,'Trade Journal'!A:A,0)),"")</f>
        <v/>
      </c>
      <c r="W579" s="88" t="str">
        <f ca="1">IFERROR(INDEX('Trade Journal'!R:R,MATCH(T579,'Trade Journal'!A:A,0)),"")</f>
        <v/>
      </c>
      <c r="X579" s="88" t="str">
        <f t="shared" ca="1" si="9"/>
        <v/>
      </c>
      <c r="Y579" s="88" t="str">
        <f ca="1">IF(X579&lt;&gt;"",SUM(X$2:X579),"")</f>
        <v/>
      </c>
      <c r="Z579" s="96" t="str">
        <f ca="1">IFERROR(INDEX('Trade Journal'!O:O,MATCH(T579,'Trade Journal'!A:A,0)),"")</f>
        <v/>
      </c>
      <c r="AA579" s="96" t="str">
        <f t="array" aca="1" ref="AA579" ca="1">IF(Z579&lt;&gt;"",PRODUCT(Z$2:Z579+1)-1,"")</f>
        <v/>
      </c>
      <c r="AB579" s="96" t="str">
        <f ca="1">IF(AA579&lt;&gt;"",IF(MAX(AA$2:AA579)=AA579,1/(1+AC578)-1,(1+AA579)/(1+AA578)-1),"")</f>
        <v/>
      </c>
      <c r="AC579" s="96" t="str">
        <f t="array" aca="1" ref="AC579" ca="1">IF(AA579&lt;&gt;"",PRODUCT(AB$3:AB579+1)-1,"")</f>
        <v/>
      </c>
      <c r="AD579" s="98" t="str">
        <f ca="1">IF(AA579&lt;&gt;"",POWER((AA579-MAX(AA$2:AA579))/(1+MAX(AA$2:AA579))*100,2),"")</f>
        <v/>
      </c>
    </row>
    <row r="580" spans="20:30" x14ac:dyDescent="0.25">
      <c r="T580" t="str">
        <f t="array" aca="1" ref="T580" ca="1">IF(ROWS($2:580)&lt;=COUNT('Trade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ROWS(U$2:$U580))),"")</f>
        <v/>
      </c>
      <c r="U580" s="88" t="str">
        <f ca="1">IFERROR(INDEX('Trade Journal'!P:P,MATCH(T580,'Trade Journal'!A:A,0)),"")</f>
        <v/>
      </c>
      <c r="V580" s="88" t="str">
        <f ca="1">IFERROR(INDEX('Trade Journal'!Q:Q,MATCH(T580,'Trade Journal'!A:A,0)),"")</f>
        <v/>
      </c>
      <c r="W580" s="88" t="str">
        <f ca="1">IFERROR(INDEX('Trade Journal'!R:R,MATCH(T580,'Trade Journal'!A:A,0)),"")</f>
        <v/>
      </c>
      <c r="X580" s="88" t="str">
        <f t="shared" ca="1" si="9"/>
        <v/>
      </c>
      <c r="Y580" s="88" t="str">
        <f ca="1">IF(X580&lt;&gt;"",SUM(X$2:X580),"")</f>
        <v/>
      </c>
      <c r="Z580" s="96" t="str">
        <f ca="1">IFERROR(INDEX('Trade Journal'!O:O,MATCH(T580,'Trade Journal'!A:A,0)),"")</f>
        <v/>
      </c>
      <c r="AA580" s="96" t="str">
        <f t="array" aca="1" ref="AA580" ca="1">IF(Z580&lt;&gt;"",PRODUCT(Z$2:Z580+1)-1,"")</f>
        <v/>
      </c>
      <c r="AB580" s="96" t="str">
        <f ca="1">IF(AA580&lt;&gt;"",IF(MAX(AA$2:AA580)=AA580,1/(1+AC579)-1,(1+AA580)/(1+AA579)-1),"")</f>
        <v/>
      </c>
      <c r="AC580" s="96" t="str">
        <f t="array" aca="1" ref="AC580" ca="1">IF(AA580&lt;&gt;"",PRODUCT(AB$3:AB580+1)-1,"")</f>
        <v/>
      </c>
      <c r="AD580" s="98" t="str">
        <f ca="1">IF(AA580&lt;&gt;"",POWER((AA580-MAX(AA$2:AA580))/(1+MAX(AA$2:AA580))*100,2),"")</f>
        <v/>
      </c>
    </row>
    <row r="581" spans="20:30" x14ac:dyDescent="0.25">
      <c r="T581" t="str">
        <f t="array" aca="1" ref="T581" ca="1">IF(ROWS($2:581)&lt;=COUNT('Trade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ROWS(U$2:$U581))),"")</f>
        <v/>
      </c>
      <c r="U581" s="88" t="str">
        <f ca="1">IFERROR(INDEX('Trade Journal'!P:P,MATCH(T581,'Trade Journal'!A:A,0)),"")</f>
        <v/>
      </c>
      <c r="V581" s="88" t="str">
        <f ca="1">IFERROR(INDEX('Trade Journal'!Q:Q,MATCH(T581,'Trade Journal'!A:A,0)),"")</f>
        <v/>
      </c>
      <c r="W581" s="88" t="str">
        <f ca="1">IFERROR(INDEX('Trade Journal'!R:R,MATCH(T581,'Trade Journal'!A:A,0)),"")</f>
        <v/>
      </c>
      <c r="X581" s="88" t="str">
        <f t="shared" ca="1" si="9"/>
        <v/>
      </c>
      <c r="Y581" s="88" t="str">
        <f ca="1">IF(X581&lt;&gt;"",SUM(X$2:X581),"")</f>
        <v/>
      </c>
      <c r="Z581" s="96" t="str">
        <f ca="1">IFERROR(INDEX('Trade Journal'!O:O,MATCH(T581,'Trade Journal'!A:A,0)),"")</f>
        <v/>
      </c>
      <c r="AA581" s="96" t="str">
        <f t="array" aca="1" ref="AA581" ca="1">IF(Z581&lt;&gt;"",PRODUCT(Z$2:Z581+1)-1,"")</f>
        <v/>
      </c>
      <c r="AB581" s="96" t="str">
        <f ca="1">IF(AA581&lt;&gt;"",IF(MAX(AA$2:AA581)=AA581,1/(1+AC580)-1,(1+AA581)/(1+AA580)-1),"")</f>
        <v/>
      </c>
      <c r="AC581" s="96" t="str">
        <f t="array" aca="1" ref="AC581" ca="1">IF(AA581&lt;&gt;"",PRODUCT(AB$3:AB581+1)-1,"")</f>
        <v/>
      </c>
      <c r="AD581" s="98" t="str">
        <f ca="1">IF(AA581&lt;&gt;"",POWER((AA581-MAX(AA$2:AA581))/(1+MAX(AA$2:AA581))*100,2),"")</f>
        <v/>
      </c>
    </row>
    <row r="582" spans="20:30" x14ac:dyDescent="0.25">
      <c r="T582" t="str">
        <f t="array" aca="1" ref="T582" ca="1">IF(ROWS($2:582)&lt;=COUNT('Trade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ROWS(U$2:$U582))),"")</f>
        <v/>
      </c>
      <c r="U582" s="88" t="str">
        <f ca="1">IFERROR(INDEX('Trade Journal'!P:P,MATCH(T582,'Trade Journal'!A:A,0)),"")</f>
        <v/>
      </c>
      <c r="V582" s="88" t="str">
        <f ca="1">IFERROR(INDEX('Trade Journal'!Q:Q,MATCH(T582,'Trade Journal'!A:A,0)),"")</f>
        <v/>
      </c>
      <c r="W582" s="88" t="str">
        <f ca="1">IFERROR(INDEX('Trade Journal'!R:R,MATCH(T582,'Trade Journal'!A:A,0)),"")</f>
        <v/>
      </c>
      <c r="X582" s="88" t="str">
        <f t="shared" ca="1" si="9"/>
        <v/>
      </c>
      <c r="Y582" s="88" t="str">
        <f ca="1">IF(X582&lt;&gt;"",SUM(X$2:X582),"")</f>
        <v/>
      </c>
      <c r="Z582" s="96" t="str">
        <f ca="1">IFERROR(INDEX('Trade Journal'!O:O,MATCH(T582,'Trade Journal'!A:A,0)),"")</f>
        <v/>
      </c>
      <c r="AA582" s="96" t="str">
        <f t="array" aca="1" ref="AA582" ca="1">IF(Z582&lt;&gt;"",PRODUCT(Z$2:Z582+1)-1,"")</f>
        <v/>
      </c>
      <c r="AB582" s="96" t="str">
        <f ca="1">IF(AA582&lt;&gt;"",IF(MAX(AA$2:AA582)=AA582,1/(1+AC581)-1,(1+AA582)/(1+AA581)-1),"")</f>
        <v/>
      </c>
      <c r="AC582" s="96" t="str">
        <f t="array" aca="1" ref="AC582" ca="1">IF(AA582&lt;&gt;"",PRODUCT(AB$3:AB582+1)-1,"")</f>
        <v/>
      </c>
      <c r="AD582" s="98" t="str">
        <f ca="1">IF(AA582&lt;&gt;"",POWER((AA582-MAX(AA$2:AA582))/(1+MAX(AA$2:AA582))*100,2),"")</f>
        <v/>
      </c>
    </row>
    <row r="583" spans="20:30" x14ac:dyDescent="0.25">
      <c r="T583" t="str">
        <f t="array" aca="1" ref="T583" ca="1">IF(ROWS($2:583)&lt;=COUNT('Trade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ROWS(U$2:$U583))),"")</f>
        <v/>
      </c>
      <c r="U583" s="88" t="str">
        <f ca="1">IFERROR(INDEX('Trade Journal'!P:P,MATCH(T583,'Trade Journal'!A:A,0)),"")</f>
        <v/>
      </c>
      <c r="V583" s="88" t="str">
        <f ca="1">IFERROR(INDEX('Trade Journal'!Q:Q,MATCH(T583,'Trade Journal'!A:A,0)),"")</f>
        <v/>
      </c>
      <c r="W583" s="88" t="str">
        <f ca="1">IFERROR(INDEX('Trade Journal'!R:R,MATCH(T583,'Trade Journal'!A:A,0)),"")</f>
        <v/>
      </c>
      <c r="X583" s="88" t="str">
        <f t="shared" ca="1" si="9"/>
        <v/>
      </c>
      <c r="Y583" s="88" t="str">
        <f ca="1">IF(X583&lt;&gt;"",SUM(X$2:X583),"")</f>
        <v/>
      </c>
      <c r="Z583" s="96" t="str">
        <f ca="1">IFERROR(INDEX('Trade Journal'!O:O,MATCH(T583,'Trade Journal'!A:A,0)),"")</f>
        <v/>
      </c>
      <c r="AA583" s="96" t="str">
        <f t="array" aca="1" ref="AA583" ca="1">IF(Z583&lt;&gt;"",PRODUCT(Z$2:Z583+1)-1,"")</f>
        <v/>
      </c>
      <c r="AB583" s="96" t="str">
        <f ca="1">IF(AA583&lt;&gt;"",IF(MAX(AA$2:AA583)=AA583,1/(1+AC582)-1,(1+AA583)/(1+AA582)-1),"")</f>
        <v/>
      </c>
      <c r="AC583" s="96" t="str">
        <f t="array" aca="1" ref="AC583" ca="1">IF(AA583&lt;&gt;"",PRODUCT(AB$3:AB583+1)-1,"")</f>
        <v/>
      </c>
      <c r="AD583" s="98" t="str">
        <f ca="1">IF(AA583&lt;&gt;"",POWER((AA583-MAX(AA$2:AA583))/(1+MAX(AA$2:AA583))*100,2),"")</f>
        <v/>
      </c>
    </row>
    <row r="584" spans="20:30" x14ac:dyDescent="0.25">
      <c r="T584" t="str">
        <f t="array" aca="1" ref="T584" ca="1">IF(ROWS($2:584)&lt;=COUNT('Trade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ROWS(U$2:$U584))),"")</f>
        <v/>
      </c>
      <c r="U584" s="88" t="str">
        <f ca="1">IFERROR(INDEX('Trade Journal'!P:P,MATCH(T584,'Trade Journal'!A:A,0)),"")</f>
        <v/>
      </c>
      <c r="V584" s="88" t="str">
        <f ca="1">IFERROR(INDEX('Trade Journal'!Q:Q,MATCH(T584,'Trade Journal'!A:A,0)),"")</f>
        <v/>
      </c>
      <c r="W584" s="88" t="str">
        <f ca="1">IFERROR(INDEX('Trade Journal'!R:R,MATCH(T584,'Trade Journal'!A:A,0)),"")</f>
        <v/>
      </c>
      <c r="X584" s="88" t="str">
        <f t="shared" ca="1" si="9"/>
        <v/>
      </c>
      <c r="Y584" s="88" t="str">
        <f ca="1">IF(X584&lt;&gt;"",SUM(X$2:X584),"")</f>
        <v/>
      </c>
      <c r="Z584" s="96" t="str">
        <f ca="1">IFERROR(INDEX('Trade Journal'!O:O,MATCH(T584,'Trade Journal'!A:A,0)),"")</f>
        <v/>
      </c>
      <c r="AA584" s="96" t="str">
        <f t="array" aca="1" ref="AA584" ca="1">IF(Z584&lt;&gt;"",PRODUCT(Z$2:Z584+1)-1,"")</f>
        <v/>
      </c>
      <c r="AB584" s="96" t="str">
        <f ca="1">IF(AA584&lt;&gt;"",IF(MAX(AA$2:AA584)=AA584,1/(1+AC583)-1,(1+AA584)/(1+AA583)-1),"")</f>
        <v/>
      </c>
      <c r="AC584" s="96" t="str">
        <f t="array" aca="1" ref="AC584" ca="1">IF(AA584&lt;&gt;"",PRODUCT(AB$3:AB584+1)-1,"")</f>
        <v/>
      </c>
      <c r="AD584" s="98" t="str">
        <f ca="1">IF(AA584&lt;&gt;"",POWER((AA584-MAX(AA$2:AA584))/(1+MAX(AA$2:AA584))*100,2),"")</f>
        <v/>
      </c>
    </row>
    <row r="585" spans="20:30" x14ac:dyDescent="0.25">
      <c r="T585" t="str">
        <f t="array" aca="1" ref="T585" ca="1">IF(ROWS($2:585)&lt;=COUNT('Trade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ROWS(U$2:$U585))),"")</f>
        <v/>
      </c>
      <c r="U585" s="88" t="str">
        <f ca="1">IFERROR(INDEX('Trade Journal'!P:P,MATCH(T585,'Trade Journal'!A:A,0)),"")</f>
        <v/>
      </c>
      <c r="V585" s="88" t="str">
        <f ca="1">IFERROR(INDEX('Trade Journal'!Q:Q,MATCH(T585,'Trade Journal'!A:A,0)),"")</f>
        <v/>
      </c>
      <c r="W585" s="88" t="str">
        <f ca="1">IFERROR(INDEX('Trade Journal'!R:R,MATCH(T585,'Trade Journal'!A:A,0)),"")</f>
        <v/>
      </c>
      <c r="X585" s="88" t="str">
        <f t="shared" ca="1" si="9"/>
        <v/>
      </c>
      <c r="Y585" s="88" t="str">
        <f ca="1">IF(X585&lt;&gt;"",SUM(X$2:X585),"")</f>
        <v/>
      </c>
      <c r="Z585" s="96" t="str">
        <f ca="1">IFERROR(INDEX('Trade Journal'!O:O,MATCH(T585,'Trade Journal'!A:A,0)),"")</f>
        <v/>
      </c>
      <c r="AA585" s="96" t="str">
        <f t="array" aca="1" ref="AA585" ca="1">IF(Z585&lt;&gt;"",PRODUCT(Z$2:Z585+1)-1,"")</f>
        <v/>
      </c>
      <c r="AB585" s="96" t="str">
        <f ca="1">IF(AA585&lt;&gt;"",IF(MAX(AA$2:AA585)=AA585,1/(1+AC584)-1,(1+AA585)/(1+AA584)-1),"")</f>
        <v/>
      </c>
      <c r="AC585" s="96" t="str">
        <f t="array" aca="1" ref="AC585" ca="1">IF(AA585&lt;&gt;"",PRODUCT(AB$3:AB585+1)-1,"")</f>
        <v/>
      </c>
      <c r="AD585" s="98" t="str">
        <f ca="1">IF(AA585&lt;&gt;"",POWER((AA585-MAX(AA$2:AA585))/(1+MAX(AA$2:AA585))*100,2),"")</f>
        <v/>
      </c>
    </row>
    <row r="586" spans="20:30" x14ac:dyDescent="0.25">
      <c r="T586" t="str">
        <f t="array" aca="1" ref="T586" ca="1">IF(ROWS($2:586)&lt;=COUNT('Trade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ROWS(U$2:$U586))),"")</f>
        <v/>
      </c>
      <c r="U586" s="88" t="str">
        <f ca="1">IFERROR(INDEX('Trade Journal'!P:P,MATCH(T586,'Trade Journal'!A:A,0)),"")</f>
        <v/>
      </c>
      <c r="V586" s="88" t="str">
        <f ca="1">IFERROR(INDEX('Trade Journal'!Q:Q,MATCH(T586,'Trade Journal'!A:A,0)),"")</f>
        <v/>
      </c>
      <c r="W586" s="88" t="str">
        <f ca="1">IFERROR(INDEX('Trade Journal'!R:R,MATCH(T586,'Trade Journal'!A:A,0)),"")</f>
        <v/>
      </c>
      <c r="X586" s="88" t="str">
        <f t="shared" ca="1" si="9"/>
        <v/>
      </c>
      <c r="Y586" s="88" t="str">
        <f ca="1">IF(X586&lt;&gt;"",SUM(X$2:X586),"")</f>
        <v/>
      </c>
      <c r="Z586" s="96" t="str">
        <f ca="1">IFERROR(INDEX('Trade Journal'!O:O,MATCH(T586,'Trade Journal'!A:A,0)),"")</f>
        <v/>
      </c>
      <c r="AA586" s="96" t="str">
        <f t="array" aca="1" ref="AA586" ca="1">IF(Z586&lt;&gt;"",PRODUCT(Z$2:Z586+1)-1,"")</f>
        <v/>
      </c>
      <c r="AB586" s="96" t="str">
        <f ca="1">IF(AA586&lt;&gt;"",IF(MAX(AA$2:AA586)=AA586,1/(1+AC585)-1,(1+AA586)/(1+AA585)-1),"")</f>
        <v/>
      </c>
      <c r="AC586" s="96" t="str">
        <f t="array" aca="1" ref="AC586" ca="1">IF(AA586&lt;&gt;"",PRODUCT(AB$3:AB586+1)-1,"")</f>
        <v/>
      </c>
      <c r="AD586" s="98" t="str">
        <f ca="1">IF(AA586&lt;&gt;"",POWER((AA586-MAX(AA$2:AA586))/(1+MAX(AA$2:AA586))*100,2),"")</f>
        <v/>
      </c>
    </row>
    <row r="587" spans="20:30" x14ac:dyDescent="0.25">
      <c r="T587" t="str">
        <f t="array" aca="1" ref="T587" ca="1">IF(ROWS($2:587)&lt;=COUNT('Trade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ROWS(U$2:$U587))),"")</f>
        <v/>
      </c>
      <c r="U587" s="88" t="str">
        <f ca="1">IFERROR(INDEX('Trade Journal'!P:P,MATCH(T587,'Trade Journal'!A:A,0)),"")</f>
        <v/>
      </c>
      <c r="V587" s="88" t="str">
        <f ca="1">IFERROR(INDEX('Trade Journal'!Q:Q,MATCH(T587,'Trade Journal'!A:A,0)),"")</f>
        <v/>
      </c>
      <c r="W587" s="88" t="str">
        <f ca="1">IFERROR(INDEX('Trade Journal'!R:R,MATCH(T587,'Trade Journal'!A:A,0)),"")</f>
        <v/>
      </c>
      <c r="X587" s="88" t="str">
        <f t="shared" ca="1" si="9"/>
        <v/>
      </c>
      <c r="Y587" s="88" t="str">
        <f ca="1">IF(X587&lt;&gt;"",SUM(X$2:X587),"")</f>
        <v/>
      </c>
      <c r="Z587" s="96" t="str">
        <f ca="1">IFERROR(INDEX('Trade Journal'!O:O,MATCH(T587,'Trade Journal'!A:A,0)),"")</f>
        <v/>
      </c>
      <c r="AA587" s="96" t="str">
        <f t="array" aca="1" ref="AA587" ca="1">IF(Z587&lt;&gt;"",PRODUCT(Z$2:Z587+1)-1,"")</f>
        <v/>
      </c>
      <c r="AB587" s="96" t="str">
        <f ca="1">IF(AA587&lt;&gt;"",IF(MAX(AA$2:AA587)=AA587,1/(1+AC586)-1,(1+AA587)/(1+AA586)-1),"")</f>
        <v/>
      </c>
      <c r="AC587" s="96" t="str">
        <f t="array" aca="1" ref="AC587" ca="1">IF(AA587&lt;&gt;"",PRODUCT(AB$3:AB587+1)-1,"")</f>
        <v/>
      </c>
      <c r="AD587" s="98" t="str">
        <f ca="1">IF(AA587&lt;&gt;"",POWER((AA587-MAX(AA$2:AA587))/(1+MAX(AA$2:AA587))*100,2),"")</f>
        <v/>
      </c>
    </row>
    <row r="588" spans="20:30" x14ac:dyDescent="0.25">
      <c r="T588" t="str">
        <f t="array" aca="1" ref="T588" ca="1">IF(ROWS($2:588)&lt;=COUNT('Trade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ROWS(U$2:$U588))),"")</f>
        <v/>
      </c>
      <c r="U588" s="88" t="str">
        <f ca="1">IFERROR(INDEX('Trade Journal'!P:P,MATCH(T588,'Trade Journal'!A:A,0)),"")</f>
        <v/>
      </c>
      <c r="V588" s="88" t="str">
        <f ca="1">IFERROR(INDEX('Trade Journal'!Q:Q,MATCH(T588,'Trade Journal'!A:A,0)),"")</f>
        <v/>
      </c>
      <c r="W588" s="88" t="str">
        <f ca="1">IFERROR(INDEX('Trade Journal'!R:R,MATCH(T588,'Trade Journal'!A:A,0)),"")</f>
        <v/>
      </c>
      <c r="X588" s="88" t="str">
        <f t="shared" ca="1" si="9"/>
        <v/>
      </c>
      <c r="Y588" s="88" t="str">
        <f ca="1">IF(X588&lt;&gt;"",SUM(X$2:X588),"")</f>
        <v/>
      </c>
      <c r="Z588" s="96" t="str">
        <f ca="1">IFERROR(INDEX('Trade Journal'!O:O,MATCH(T588,'Trade Journal'!A:A,0)),"")</f>
        <v/>
      </c>
      <c r="AA588" s="96" t="str">
        <f t="array" aca="1" ref="AA588" ca="1">IF(Z588&lt;&gt;"",PRODUCT(Z$2:Z588+1)-1,"")</f>
        <v/>
      </c>
      <c r="AB588" s="96" t="str">
        <f ca="1">IF(AA588&lt;&gt;"",IF(MAX(AA$2:AA588)=AA588,1/(1+AC587)-1,(1+AA588)/(1+AA587)-1),"")</f>
        <v/>
      </c>
      <c r="AC588" s="96" t="str">
        <f t="array" aca="1" ref="AC588" ca="1">IF(AA588&lt;&gt;"",PRODUCT(AB$3:AB588+1)-1,"")</f>
        <v/>
      </c>
      <c r="AD588" s="98" t="str">
        <f ca="1">IF(AA588&lt;&gt;"",POWER((AA588-MAX(AA$2:AA588))/(1+MAX(AA$2:AA588))*100,2),"")</f>
        <v/>
      </c>
    </row>
    <row r="589" spans="20:30" x14ac:dyDescent="0.25">
      <c r="T589" t="str">
        <f t="array" aca="1" ref="T589" ca="1">IF(ROWS($2:589)&lt;=COUNT('Trade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ROWS(U$2:$U589))),"")</f>
        <v/>
      </c>
      <c r="U589" s="88" t="str">
        <f ca="1">IFERROR(INDEX('Trade Journal'!P:P,MATCH(T589,'Trade Journal'!A:A,0)),"")</f>
        <v/>
      </c>
      <c r="V589" s="88" t="str">
        <f ca="1">IFERROR(INDEX('Trade Journal'!Q:Q,MATCH(T589,'Trade Journal'!A:A,0)),"")</f>
        <v/>
      </c>
      <c r="W589" s="88" t="str">
        <f ca="1">IFERROR(INDEX('Trade Journal'!R:R,MATCH(T589,'Trade Journal'!A:A,0)),"")</f>
        <v/>
      </c>
      <c r="X589" s="88" t="str">
        <f t="shared" ca="1" si="9"/>
        <v/>
      </c>
      <c r="Y589" s="88" t="str">
        <f ca="1">IF(X589&lt;&gt;"",SUM(X$2:X589),"")</f>
        <v/>
      </c>
      <c r="Z589" s="96" t="str">
        <f ca="1">IFERROR(INDEX('Trade Journal'!O:O,MATCH(T589,'Trade Journal'!A:A,0)),"")</f>
        <v/>
      </c>
      <c r="AA589" s="96" t="str">
        <f t="array" aca="1" ref="AA589" ca="1">IF(Z589&lt;&gt;"",PRODUCT(Z$2:Z589+1)-1,"")</f>
        <v/>
      </c>
      <c r="AB589" s="96" t="str">
        <f ca="1">IF(AA589&lt;&gt;"",IF(MAX(AA$2:AA589)=AA589,1/(1+AC588)-1,(1+AA589)/(1+AA588)-1),"")</f>
        <v/>
      </c>
      <c r="AC589" s="96" t="str">
        <f t="array" aca="1" ref="AC589" ca="1">IF(AA589&lt;&gt;"",PRODUCT(AB$3:AB589+1)-1,"")</f>
        <v/>
      </c>
      <c r="AD589" s="98" t="str">
        <f ca="1">IF(AA589&lt;&gt;"",POWER((AA589-MAX(AA$2:AA589))/(1+MAX(AA$2:AA589))*100,2),"")</f>
        <v/>
      </c>
    </row>
    <row r="590" spans="20:30" x14ac:dyDescent="0.25">
      <c r="T590" t="str">
        <f t="array" aca="1" ref="T590" ca="1">IF(ROWS($2:590)&lt;=COUNT('Trade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ROWS(U$2:$U590))),"")</f>
        <v/>
      </c>
      <c r="U590" s="88" t="str">
        <f ca="1">IFERROR(INDEX('Trade Journal'!P:P,MATCH(T590,'Trade Journal'!A:A,0)),"")</f>
        <v/>
      </c>
      <c r="V590" s="88" t="str">
        <f ca="1">IFERROR(INDEX('Trade Journal'!Q:Q,MATCH(T590,'Trade Journal'!A:A,0)),"")</f>
        <v/>
      </c>
      <c r="W590" s="88" t="str">
        <f ca="1">IFERROR(INDEX('Trade Journal'!R:R,MATCH(T590,'Trade Journal'!A:A,0)),"")</f>
        <v/>
      </c>
      <c r="X590" s="88" t="str">
        <f t="shared" ca="1" si="9"/>
        <v/>
      </c>
      <c r="Y590" s="88" t="str">
        <f ca="1">IF(X590&lt;&gt;"",SUM(X$2:X590),"")</f>
        <v/>
      </c>
      <c r="Z590" s="96" t="str">
        <f ca="1">IFERROR(INDEX('Trade Journal'!O:O,MATCH(T590,'Trade Journal'!A:A,0)),"")</f>
        <v/>
      </c>
      <c r="AA590" s="96" t="str">
        <f t="array" aca="1" ref="AA590" ca="1">IF(Z590&lt;&gt;"",PRODUCT(Z$2:Z590+1)-1,"")</f>
        <v/>
      </c>
      <c r="AB590" s="96" t="str">
        <f ca="1">IF(AA590&lt;&gt;"",IF(MAX(AA$2:AA590)=AA590,1/(1+AC589)-1,(1+AA590)/(1+AA589)-1),"")</f>
        <v/>
      </c>
      <c r="AC590" s="96" t="str">
        <f t="array" aca="1" ref="AC590" ca="1">IF(AA590&lt;&gt;"",PRODUCT(AB$3:AB590+1)-1,"")</f>
        <v/>
      </c>
      <c r="AD590" s="98" t="str">
        <f ca="1">IF(AA590&lt;&gt;"",POWER((AA590-MAX(AA$2:AA590))/(1+MAX(AA$2:AA590))*100,2),"")</f>
        <v/>
      </c>
    </row>
    <row r="591" spans="20:30" x14ac:dyDescent="0.25">
      <c r="T591" t="str">
        <f t="array" aca="1" ref="T591" ca="1">IF(ROWS($2:591)&lt;=COUNT('Trade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ROWS(U$2:$U591))),"")</f>
        <v/>
      </c>
      <c r="U591" s="88" t="str">
        <f ca="1">IFERROR(INDEX('Trade Journal'!P:P,MATCH(T591,'Trade Journal'!A:A,0)),"")</f>
        <v/>
      </c>
      <c r="V591" s="88" t="str">
        <f ca="1">IFERROR(INDEX('Trade Journal'!Q:Q,MATCH(T591,'Trade Journal'!A:A,0)),"")</f>
        <v/>
      </c>
      <c r="W591" s="88" t="str">
        <f ca="1">IFERROR(INDEX('Trade Journal'!R:R,MATCH(T591,'Trade Journal'!A:A,0)),"")</f>
        <v/>
      </c>
      <c r="X591" s="88" t="str">
        <f t="shared" ca="1" si="9"/>
        <v/>
      </c>
      <c r="Y591" s="88" t="str">
        <f ca="1">IF(X591&lt;&gt;"",SUM(X$2:X591),"")</f>
        <v/>
      </c>
      <c r="Z591" s="96" t="str">
        <f ca="1">IFERROR(INDEX('Trade Journal'!O:O,MATCH(T591,'Trade Journal'!A:A,0)),"")</f>
        <v/>
      </c>
      <c r="AA591" s="96" t="str">
        <f t="array" aca="1" ref="AA591" ca="1">IF(Z591&lt;&gt;"",PRODUCT(Z$2:Z591+1)-1,"")</f>
        <v/>
      </c>
      <c r="AB591" s="96" t="str">
        <f ca="1">IF(AA591&lt;&gt;"",IF(MAX(AA$2:AA591)=AA591,1/(1+AC590)-1,(1+AA591)/(1+AA590)-1),"")</f>
        <v/>
      </c>
      <c r="AC591" s="96" t="str">
        <f t="array" aca="1" ref="AC591" ca="1">IF(AA591&lt;&gt;"",PRODUCT(AB$3:AB591+1)-1,"")</f>
        <v/>
      </c>
      <c r="AD591" s="98" t="str">
        <f ca="1">IF(AA591&lt;&gt;"",POWER((AA591-MAX(AA$2:AA591))/(1+MAX(AA$2:AA591))*100,2),"")</f>
        <v/>
      </c>
    </row>
    <row r="592" spans="20:30" x14ac:dyDescent="0.25">
      <c r="T592" t="str">
        <f t="array" aca="1" ref="T592" ca="1">IF(ROWS($2:592)&lt;=COUNT('Trade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ROWS(U$2:$U592))),"")</f>
        <v/>
      </c>
      <c r="U592" s="88" t="str">
        <f ca="1">IFERROR(INDEX('Trade Journal'!P:P,MATCH(T592,'Trade Journal'!A:A,0)),"")</f>
        <v/>
      </c>
      <c r="V592" s="88" t="str">
        <f ca="1">IFERROR(INDEX('Trade Journal'!Q:Q,MATCH(T592,'Trade Journal'!A:A,0)),"")</f>
        <v/>
      </c>
      <c r="W592" s="88" t="str">
        <f ca="1">IFERROR(INDEX('Trade Journal'!R:R,MATCH(T592,'Trade Journal'!A:A,0)),"")</f>
        <v/>
      </c>
      <c r="X592" s="88" t="str">
        <f t="shared" ref="X592:X655" ca="1" si="10">IF(OR(U592&lt;&gt;"",V592&lt;&gt;"",W592&lt;&gt;""),SUM(U592:W592),"")</f>
        <v/>
      </c>
      <c r="Y592" s="88" t="str">
        <f ca="1">IF(X592&lt;&gt;"",SUM(X$2:X592),"")</f>
        <v/>
      </c>
      <c r="Z592" s="96" t="str">
        <f ca="1">IFERROR(INDEX('Trade Journal'!O:O,MATCH(T592,'Trade Journal'!A:A,0)),"")</f>
        <v/>
      </c>
      <c r="AA592" s="96" t="str">
        <f t="array" aca="1" ref="AA592" ca="1">IF(Z592&lt;&gt;"",PRODUCT(Z$2:Z592+1)-1,"")</f>
        <v/>
      </c>
      <c r="AB592" s="96" t="str">
        <f ca="1">IF(AA592&lt;&gt;"",IF(MAX(AA$2:AA592)=AA592,1/(1+AC591)-1,(1+AA592)/(1+AA591)-1),"")</f>
        <v/>
      </c>
      <c r="AC592" s="96" t="str">
        <f t="array" aca="1" ref="AC592" ca="1">IF(AA592&lt;&gt;"",PRODUCT(AB$3:AB592+1)-1,"")</f>
        <v/>
      </c>
      <c r="AD592" s="98" t="str">
        <f ca="1">IF(AA592&lt;&gt;"",POWER((AA592-MAX(AA$2:AA592))/(1+MAX(AA$2:AA592))*100,2),"")</f>
        <v/>
      </c>
    </row>
    <row r="593" spans="20:30" x14ac:dyDescent="0.25">
      <c r="T593" t="str">
        <f t="array" aca="1" ref="T593" ca="1">IF(ROWS($2:593)&lt;=COUNT('Trade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ROWS(U$2:$U593))),"")</f>
        <v/>
      </c>
      <c r="U593" s="88" t="str">
        <f ca="1">IFERROR(INDEX('Trade Journal'!P:P,MATCH(T593,'Trade Journal'!A:A,0)),"")</f>
        <v/>
      </c>
      <c r="V593" s="88" t="str">
        <f ca="1">IFERROR(INDEX('Trade Journal'!Q:Q,MATCH(T593,'Trade Journal'!A:A,0)),"")</f>
        <v/>
      </c>
      <c r="W593" s="88" t="str">
        <f ca="1">IFERROR(INDEX('Trade Journal'!R:R,MATCH(T593,'Trade Journal'!A:A,0)),"")</f>
        <v/>
      </c>
      <c r="X593" s="88" t="str">
        <f t="shared" ca="1" si="10"/>
        <v/>
      </c>
      <c r="Y593" s="88" t="str">
        <f ca="1">IF(X593&lt;&gt;"",SUM(X$2:X593),"")</f>
        <v/>
      </c>
      <c r="Z593" s="96" t="str">
        <f ca="1">IFERROR(INDEX('Trade Journal'!O:O,MATCH(T593,'Trade Journal'!A:A,0)),"")</f>
        <v/>
      </c>
      <c r="AA593" s="96" t="str">
        <f t="array" aca="1" ref="AA593" ca="1">IF(Z593&lt;&gt;"",PRODUCT(Z$2:Z593+1)-1,"")</f>
        <v/>
      </c>
      <c r="AB593" s="96" t="str">
        <f ca="1">IF(AA593&lt;&gt;"",IF(MAX(AA$2:AA593)=AA593,1/(1+AC592)-1,(1+AA593)/(1+AA592)-1),"")</f>
        <v/>
      </c>
      <c r="AC593" s="96" t="str">
        <f t="array" aca="1" ref="AC593" ca="1">IF(AA593&lt;&gt;"",PRODUCT(AB$3:AB593+1)-1,"")</f>
        <v/>
      </c>
      <c r="AD593" s="98" t="str">
        <f ca="1">IF(AA593&lt;&gt;"",POWER((AA593-MAX(AA$2:AA593))/(1+MAX(AA$2:AA593))*100,2),"")</f>
        <v/>
      </c>
    </row>
    <row r="594" spans="20:30" x14ac:dyDescent="0.25">
      <c r="T594" t="str">
        <f t="array" aca="1" ref="T594" ca="1">IF(ROWS($2:594)&lt;=COUNT('Trade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ROWS(U$2:$U594))),"")</f>
        <v/>
      </c>
      <c r="U594" s="88" t="str">
        <f ca="1">IFERROR(INDEX('Trade Journal'!P:P,MATCH(T594,'Trade Journal'!A:A,0)),"")</f>
        <v/>
      </c>
      <c r="V594" s="88" t="str">
        <f ca="1">IFERROR(INDEX('Trade Journal'!Q:Q,MATCH(T594,'Trade Journal'!A:A,0)),"")</f>
        <v/>
      </c>
      <c r="W594" s="88" t="str">
        <f ca="1">IFERROR(INDEX('Trade Journal'!R:R,MATCH(T594,'Trade Journal'!A:A,0)),"")</f>
        <v/>
      </c>
      <c r="X594" s="88" t="str">
        <f t="shared" ca="1" si="10"/>
        <v/>
      </c>
      <c r="Y594" s="88" t="str">
        <f ca="1">IF(X594&lt;&gt;"",SUM(X$2:X594),"")</f>
        <v/>
      </c>
      <c r="Z594" s="96" t="str">
        <f ca="1">IFERROR(INDEX('Trade Journal'!O:O,MATCH(T594,'Trade Journal'!A:A,0)),"")</f>
        <v/>
      </c>
      <c r="AA594" s="96" t="str">
        <f t="array" aca="1" ref="AA594" ca="1">IF(Z594&lt;&gt;"",PRODUCT(Z$2:Z594+1)-1,"")</f>
        <v/>
      </c>
      <c r="AB594" s="96" t="str">
        <f ca="1">IF(AA594&lt;&gt;"",IF(MAX(AA$2:AA594)=AA594,1/(1+AC593)-1,(1+AA594)/(1+AA593)-1),"")</f>
        <v/>
      </c>
      <c r="AC594" s="96" t="str">
        <f t="array" aca="1" ref="AC594" ca="1">IF(AA594&lt;&gt;"",PRODUCT(AB$3:AB594+1)-1,"")</f>
        <v/>
      </c>
      <c r="AD594" s="98" t="str">
        <f ca="1">IF(AA594&lt;&gt;"",POWER((AA594-MAX(AA$2:AA594))/(1+MAX(AA$2:AA594))*100,2),"")</f>
        <v/>
      </c>
    </row>
    <row r="595" spans="20:30" x14ac:dyDescent="0.25">
      <c r="T595" t="str">
        <f t="array" aca="1" ref="T595" ca="1">IF(ROWS($2:595)&lt;=COUNT('Trade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ROWS(U$2:$U595))),"")</f>
        <v/>
      </c>
      <c r="U595" s="88" t="str">
        <f ca="1">IFERROR(INDEX('Trade Journal'!P:P,MATCH(T595,'Trade Journal'!A:A,0)),"")</f>
        <v/>
      </c>
      <c r="V595" s="88" t="str">
        <f ca="1">IFERROR(INDEX('Trade Journal'!Q:Q,MATCH(T595,'Trade Journal'!A:A,0)),"")</f>
        <v/>
      </c>
      <c r="W595" s="88" t="str">
        <f ca="1">IFERROR(INDEX('Trade Journal'!R:R,MATCH(T595,'Trade Journal'!A:A,0)),"")</f>
        <v/>
      </c>
      <c r="X595" s="88" t="str">
        <f t="shared" ca="1" si="10"/>
        <v/>
      </c>
      <c r="Y595" s="88" t="str">
        <f ca="1">IF(X595&lt;&gt;"",SUM(X$2:X595),"")</f>
        <v/>
      </c>
      <c r="Z595" s="96" t="str">
        <f ca="1">IFERROR(INDEX('Trade Journal'!O:O,MATCH(T595,'Trade Journal'!A:A,0)),"")</f>
        <v/>
      </c>
      <c r="AA595" s="96" t="str">
        <f t="array" aca="1" ref="AA595" ca="1">IF(Z595&lt;&gt;"",PRODUCT(Z$2:Z595+1)-1,"")</f>
        <v/>
      </c>
      <c r="AB595" s="96" t="str">
        <f ca="1">IF(AA595&lt;&gt;"",IF(MAX(AA$2:AA595)=AA595,1/(1+AC594)-1,(1+AA595)/(1+AA594)-1),"")</f>
        <v/>
      </c>
      <c r="AC595" s="96" t="str">
        <f t="array" aca="1" ref="AC595" ca="1">IF(AA595&lt;&gt;"",PRODUCT(AB$3:AB595+1)-1,"")</f>
        <v/>
      </c>
      <c r="AD595" s="98" t="str">
        <f ca="1">IF(AA595&lt;&gt;"",POWER((AA595-MAX(AA$2:AA595))/(1+MAX(AA$2:AA595))*100,2),"")</f>
        <v/>
      </c>
    </row>
    <row r="596" spans="20:30" x14ac:dyDescent="0.25">
      <c r="T596" t="str">
        <f t="array" aca="1" ref="T596" ca="1">IF(ROWS($2:596)&lt;=COUNT('Trade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ROWS(U$2:$U596))),"")</f>
        <v/>
      </c>
      <c r="U596" s="88" t="str">
        <f ca="1">IFERROR(INDEX('Trade Journal'!P:P,MATCH(T596,'Trade Journal'!A:A,0)),"")</f>
        <v/>
      </c>
      <c r="V596" s="88" t="str">
        <f ca="1">IFERROR(INDEX('Trade Journal'!Q:Q,MATCH(T596,'Trade Journal'!A:A,0)),"")</f>
        <v/>
      </c>
      <c r="W596" s="88" t="str">
        <f ca="1">IFERROR(INDEX('Trade Journal'!R:R,MATCH(T596,'Trade Journal'!A:A,0)),"")</f>
        <v/>
      </c>
      <c r="X596" s="88" t="str">
        <f t="shared" ca="1" si="10"/>
        <v/>
      </c>
      <c r="Y596" s="88" t="str">
        <f ca="1">IF(X596&lt;&gt;"",SUM(X$2:X596),"")</f>
        <v/>
      </c>
      <c r="Z596" s="96" t="str">
        <f ca="1">IFERROR(INDEX('Trade Journal'!O:O,MATCH(T596,'Trade Journal'!A:A,0)),"")</f>
        <v/>
      </c>
      <c r="AA596" s="96" t="str">
        <f t="array" aca="1" ref="AA596" ca="1">IF(Z596&lt;&gt;"",PRODUCT(Z$2:Z596+1)-1,"")</f>
        <v/>
      </c>
      <c r="AB596" s="96" t="str">
        <f ca="1">IF(AA596&lt;&gt;"",IF(MAX(AA$2:AA596)=AA596,1/(1+AC595)-1,(1+AA596)/(1+AA595)-1),"")</f>
        <v/>
      </c>
      <c r="AC596" s="96" t="str">
        <f t="array" aca="1" ref="AC596" ca="1">IF(AA596&lt;&gt;"",PRODUCT(AB$3:AB596+1)-1,"")</f>
        <v/>
      </c>
      <c r="AD596" s="98" t="str">
        <f ca="1">IF(AA596&lt;&gt;"",POWER((AA596-MAX(AA$2:AA596))/(1+MAX(AA$2:AA596))*100,2),"")</f>
        <v/>
      </c>
    </row>
    <row r="597" spans="20:30" x14ac:dyDescent="0.25">
      <c r="T597" t="str">
        <f t="array" aca="1" ref="T597" ca="1">IF(ROWS($2:597)&lt;=COUNT('Trade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ROWS(U$2:$U597))),"")</f>
        <v/>
      </c>
      <c r="U597" s="88" t="str">
        <f ca="1">IFERROR(INDEX('Trade Journal'!P:P,MATCH(T597,'Trade Journal'!A:A,0)),"")</f>
        <v/>
      </c>
      <c r="V597" s="88" t="str">
        <f ca="1">IFERROR(INDEX('Trade Journal'!Q:Q,MATCH(T597,'Trade Journal'!A:A,0)),"")</f>
        <v/>
      </c>
      <c r="W597" s="88" t="str">
        <f ca="1">IFERROR(INDEX('Trade Journal'!R:R,MATCH(T597,'Trade Journal'!A:A,0)),"")</f>
        <v/>
      </c>
      <c r="X597" s="88" t="str">
        <f t="shared" ca="1" si="10"/>
        <v/>
      </c>
      <c r="Y597" s="88" t="str">
        <f ca="1">IF(X597&lt;&gt;"",SUM(X$2:X597),"")</f>
        <v/>
      </c>
      <c r="Z597" s="96" t="str">
        <f ca="1">IFERROR(INDEX('Trade Journal'!O:O,MATCH(T597,'Trade Journal'!A:A,0)),"")</f>
        <v/>
      </c>
      <c r="AA597" s="96" t="str">
        <f t="array" aca="1" ref="AA597" ca="1">IF(Z597&lt;&gt;"",PRODUCT(Z$2:Z597+1)-1,"")</f>
        <v/>
      </c>
      <c r="AB597" s="96" t="str">
        <f ca="1">IF(AA597&lt;&gt;"",IF(MAX(AA$2:AA597)=AA597,1/(1+AC596)-1,(1+AA597)/(1+AA596)-1),"")</f>
        <v/>
      </c>
      <c r="AC597" s="96" t="str">
        <f t="array" aca="1" ref="AC597" ca="1">IF(AA597&lt;&gt;"",PRODUCT(AB$3:AB597+1)-1,"")</f>
        <v/>
      </c>
      <c r="AD597" s="98" t="str">
        <f ca="1">IF(AA597&lt;&gt;"",POWER((AA597-MAX(AA$2:AA597))/(1+MAX(AA$2:AA597))*100,2),"")</f>
        <v/>
      </c>
    </row>
    <row r="598" spans="20:30" x14ac:dyDescent="0.25">
      <c r="T598" t="str">
        <f t="array" aca="1" ref="T598" ca="1">IF(ROWS($2:598)&lt;=COUNT('Trade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ROWS(U$2:$U598))),"")</f>
        <v/>
      </c>
      <c r="U598" s="88" t="str">
        <f ca="1">IFERROR(INDEX('Trade Journal'!P:P,MATCH(T598,'Trade Journal'!A:A,0)),"")</f>
        <v/>
      </c>
      <c r="V598" s="88" t="str">
        <f ca="1">IFERROR(INDEX('Trade Journal'!Q:Q,MATCH(T598,'Trade Journal'!A:A,0)),"")</f>
        <v/>
      </c>
      <c r="W598" s="88" t="str">
        <f ca="1">IFERROR(INDEX('Trade Journal'!R:R,MATCH(T598,'Trade Journal'!A:A,0)),"")</f>
        <v/>
      </c>
      <c r="X598" s="88" t="str">
        <f t="shared" ca="1" si="10"/>
        <v/>
      </c>
      <c r="Y598" s="88" t="str">
        <f ca="1">IF(X598&lt;&gt;"",SUM(X$2:X598),"")</f>
        <v/>
      </c>
      <c r="Z598" s="96" t="str">
        <f ca="1">IFERROR(INDEX('Trade Journal'!O:O,MATCH(T598,'Trade Journal'!A:A,0)),"")</f>
        <v/>
      </c>
      <c r="AA598" s="96" t="str">
        <f t="array" aca="1" ref="AA598" ca="1">IF(Z598&lt;&gt;"",PRODUCT(Z$2:Z598+1)-1,"")</f>
        <v/>
      </c>
      <c r="AB598" s="96" t="str">
        <f ca="1">IF(AA598&lt;&gt;"",IF(MAX(AA$2:AA598)=AA598,1/(1+AC597)-1,(1+AA598)/(1+AA597)-1),"")</f>
        <v/>
      </c>
      <c r="AC598" s="96" t="str">
        <f t="array" aca="1" ref="AC598" ca="1">IF(AA598&lt;&gt;"",PRODUCT(AB$3:AB598+1)-1,"")</f>
        <v/>
      </c>
      <c r="AD598" s="98" t="str">
        <f ca="1">IF(AA598&lt;&gt;"",POWER((AA598-MAX(AA$2:AA598))/(1+MAX(AA$2:AA598))*100,2),"")</f>
        <v/>
      </c>
    </row>
    <row r="599" spans="20:30" x14ac:dyDescent="0.25">
      <c r="T599" t="str">
        <f t="array" aca="1" ref="T599" ca="1">IF(ROWS($2:599)&lt;=COUNT('Trade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ROWS(U$2:$U599))),"")</f>
        <v/>
      </c>
      <c r="U599" s="88" t="str">
        <f ca="1">IFERROR(INDEX('Trade Journal'!P:P,MATCH(T599,'Trade Journal'!A:A,0)),"")</f>
        <v/>
      </c>
      <c r="V599" s="88" t="str">
        <f ca="1">IFERROR(INDEX('Trade Journal'!Q:Q,MATCH(T599,'Trade Journal'!A:A,0)),"")</f>
        <v/>
      </c>
      <c r="W599" s="88" t="str">
        <f ca="1">IFERROR(INDEX('Trade Journal'!R:R,MATCH(T599,'Trade Journal'!A:A,0)),"")</f>
        <v/>
      </c>
      <c r="X599" s="88" t="str">
        <f t="shared" ca="1" si="10"/>
        <v/>
      </c>
      <c r="Y599" s="88" t="str">
        <f ca="1">IF(X599&lt;&gt;"",SUM(X$2:X599),"")</f>
        <v/>
      </c>
      <c r="Z599" s="96" t="str">
        <f ca="1">IFERROR(INDEX('Trade Journal'!O:O,MATCH(T599,'Trade Journal'!A:A,0)),"")</f>
        <v/>
      </c>
      <c r="AA599" s="96" t="str">
        <f t="array" aca="1" ref="AA599" ca="1">IF(Z599&lt;&gt;"",PRODUCT(Z$2:Z599+1)-1,"")</f>
        <v/>
      </c>
      <c r="AB599" s="96" t="str">
        <f ca="1">IF(AA599&lt;&gt;"",IF(MAX(AA$2:AA599)=AA599,1/(1+AC598)-1,(1+AA599)/(1+AA598)-1),"")</f>
        <v/>
      </c>
      <c r="AC599" s="96" t="str">
        <f t="array" aca="1" ref="AC599" ca="1">IF(AA599&lt;&gt;"",PRODUCT(AB$3:AB599+1)-1,"")</f>
        <v/>
      </c>
      <c r="AD599" s="98" t="str">
        <f ca="1">IF(AA599&lt;&gt;"",POWER((AA599-MAX(AA$2:AA599))/(1+MAX(AA$2:AA599))*100,2),"")</f>
        <v/>
      </c>
    </row>
    <row r="600" spans="20:30" x14ac:dyDescent="0.25">
      <c r="T600" t="str">
        <f t="array" aca="1" ref="T600" ca="1">IF(ROWS($2:600)&lt;=COUNT('Trade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ROWS(U$2:$U600))),"")</f>
        <v/>
      </c>
      <c r="U600" s="88" t="str">
        <f ca="1">IFERROR(INDEX('Trade Journal'!P:P,MATCH(T600,'Trade Journal'!A:A,0)),"")</f>
        <v/>
      </c>
      <c r="V600" s="88" t="str">
        <f ca="1">IFERROR(INDEX('Trade Journal'!Q:Q,MATCH(T600,'Trade Journal'!A:A,0)),"")</f>
        <v/>
      </c>
      <c r="W600" s="88" t="str">
        <f ca="1">IFERROR(INDEX('Trade Journal'!R:R,MATCH(T600,'Trade Journal'!A:A,0)),"")</f>
        <v/>
      </c>
      <c r="X600" s="88" t="str">
        <f t="shared" ca="1" si="10"/>
        <v/>
      </c>
      <c r="Y600" s="88" t="str">
        <f ca="1">IF(X600&lt;&gt;"",SUM(X$2:X600),"")</f>
        <v/>
      </c>
      <c r="Z600" s="96" t="str">
        <f ca="1">IFERROR(INDEX('Trade Journal'!O:O,MATCH(T600,'Trade Journal'!A:A,0)),"")</f>
        <v/>
      </c>
      <c r="AA600" s="96" t="str">
        <f t="array" aca="1" ref="AA600" ca="1">IF(Z600&lt;&gt;"",PRODUCT(Z$2:Z600+1)-1,"")</f>
        <v/>
      </c>
      <c r="AB600" s="96" t="str">
        <f ca="1">IF(AA600&lt;&gt;"",IF(MAX(AA$2:AA600)=AA600,1/(1+AC599)-1,(1+AA600)/(1+AA599)-1),"")</f>
        <v/>
      </c>
      <c r="AC600" s="96" t="str">
        <f t="array" aca="1" ref="AC600" ca="1">IF(AA600&lt;&gt;"",PRODUCT(AB$3:AB600+1)-1,"")</f>
        <v/>
      </c>
      <c r="AD600" s="98" t="str">
        <f ca="1">IF(AA600&lt;&gt;"",POWER((AA600-MAX(AA$2:AA600))/(1+MAX(AA$2:AA600))*100,2),"")</f>
        <v/>
      </c>
    </row>
    <row r="601" spans="20:30" x14ac:dyDescent="0.25">
      <c r="T601" t="str">
        <f t="array" aca="1" ref="T601" ca="1">IF(ROWS($2:601)&lt;=COUNT('Trade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ROWS(U$2:$U601))),"")</f>
        <v/>
      </c>
      <c r="U601" s="88" t="str">
        <f ca="1">IFERROR(INDEX('Trade Journal'!P:P,MATCH(T601,'Trade Journal'!A:A,0)),"")</f>
        <v/>
      </c>
      <c r="V601" s="88" t="str">
        <f ca="1">IFERROR(INDEX('Trade Journal'!Q:Q,MATCH(T601,'Trade Journal'!A:A,0)),"")</f>
        <v/>
      </c>
      <c r="W601" s="88" t="str">
        <f ca="1">IFERROR(INDEX('Trade Journal'!R:R,MATCH(T601,'Trade Journal'!A:A,0)),"")</f>
        <v/>
      </c>
      <c r="X601" s="88" t="str">
        <f t="shared" ca="1" si="10"/>
        <v/>
      </c>
      <c r="Y601" s="88" t="str">
        <f ca="1">IF(X601&lt;&gt;"",SUM(X$2:X601),"")</f>
        <v/>
      </c>
      <c r="Z601" s="96" t="str">
        <f ca="1">IFERROR(INDEX('Trade Journal'!O:O,MATCH(T601,'Trade Journal'!A:A,0)),"")</f>
        <v/>
      </c>
      <c r="AA601" s="96" t="str">
        <f t="array" aca="1" ref="AA601" ca="1">IF(Z601&lt;&gt;"",PRODUCT(Z$2:Z601+1)-1,"")</f>
        <v/>
      </c>
      <c r="AB601" s="96" t="str">
        <f ca="1">IF(AA601&lt;&gt;"",IF(MAX(AA$2:AA601)=AA601,1/(1+AC600)-1,(1+AA601)/(1+AA600)-1),"")</f>
        <v/>
      </c>
      <c r="AC601" s="96" t="str">
        <f t="array" aca="1" ref="AC601" ca="1">IF(AA601&lt;&gt;"",PRODUCT(AB$3:AB601+1)-1,"")</f>
        <v/>
      </c>
      <c r="AD601" s="98" t="str">
        <f ca="1">IF(AA601&lt;&gt;"",POWER((AA601-MAX(AA$2:AA601))/(1+MAX(AA$2:AA601))*100,2),"")</f>
        <v/>
      </c>
    </row>
    <row r="602" spans="20:30" x14ac:dyDescent="0.25">
      <c r="T602" t="str">
        <f t="array" aca="1" ref="T602" ca="1">IF(ROWS($2:602)&lt;=COUNT('Trade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ROWS(U$2:$U602))),"")</f>
        <v/>
      </c>
      <c r="U602" s="88" t="str">
        <f ca="1">IFERROR(INDEX('Trade Journal'!P:P,MATCH(T602,'Trade Journal'!A:A,0)),"")</f>
        <v/>
      </c>
      <c r="V602" s="88" t="str">
        <f ca="1">IFERROR(INDEX('Trade Journal'!Q:Q,MATCH(T602,'Trade Journal'!A:A,0)),"")</f>
        <v/>
      </c>
      <c r="W602" s="88" t="str">
        <f ca="1">IFERROR(INDEX('Trade Journal'!R:R,MATCH(T602,'Trade Journal'!A:A,0)),"")</f>
        <v/>
      </c>
      <c r="X602" s="88" t="str">
        <f t="shared" ca="1" si="10"/>
        <v/>
      </c>
      <c r="Y602" s="88" t="str">
        <f ca="1">IF(X602&lt;&gt;"",SUM(X$2:X602),"")</f>
        <v/>
      </c>
      <c r="Z602" s="96" t="str">
        <f ca="1">IFERROR(INDEX('Trade Journal'!O:O,MATCH(T602,'Trade Journal'!A:A,0)),"")</f>
        <v/>
      </c>
      <c r="AA602" s="96" t="str">
        <f t="array" aca="1" ref="AA602" ca="1">IF(Z602&lt;&gt;"",PRODUCT(Z$2:Z602+1)-1,"")</f>
        <v/>
      </c>
      <c r="AB602" s="96" t="str">
        <f ca="1">IF(AA602&lt;&gt;"",IF(MAX(AA$2:AA602)=AA602,1/(1+AC601)-1,(1+AA602)/(1+AA601)-1),"")</f>
        <v/>
      </c>
      <c r="AC602" s="96" t="str">
        <f t="array" aca="1" ref="AC602" ca="1">IF(AA602&lt;&gt;"",PRODUCT(AB$3:AB602+1)-1,"")</f>
        <v/>
      </c>
      <c r="AD602" s="98" t="str">
        <f ca="1">IF(AA602&lt;&gt;"",POWER((AA602-MAX(AA$2:AA602))/(1+MAX(AA$2:AA602))*100,2),"")</f>
        <v/>
      </c>
    </row>
    <row r="603" spans="20:30" x14ac:dyDescent="0.25">
      <c r="T603" t="str">
        <f t="array" aca="1" ref="T603" ca="1">IF(ROWS($2:603)&lt;=COUNT('Trade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ROWS(U$2:$U603))),"")</f>
        <v/>
      </c>
      <c r="U603" s="88" t="str">
        <f ca="1">IFERROR(INDEX('Trade Journal'!P:P,MATCH(T603,'Trade Journal'!A:A,0)),"")</f>
        <v/>
      </c>
      <c r="V603" s="88" t="str">
        <f ca="1">IFERROR(INDEX('Trade Journal'!Q:Q,MATCH(T603,'Trade Journal'!A:A,0)),"")</f>
        <v/>
      </c>
      <c r="W603" s="88" t="str">
        <f ca="1">IFERROR(INDEX('Trade Journal'!R:R,MATCH(T603,'Trade Journal'!A:A,0)),"")</f>
        <v/>
      </c>
      <c r="X603" s="88" t="str">
        <f t="shared" ca="1" si="10"/>
        <v/>
      </c>
      <c r="Y603" s="88" t="str">
        <f ca="1">IF(X603&lt;&gt;"",SUM(X$2:X603),"")</f>
        <v/>
      </c>
      <c r="Z603" s="96" t="str">
        <f ca="1">IFERROR(INDEX('Trade Journal'!O:O,MATCH(T603,'Trade Journal'!A:A,0)),"")</f>
        <v/>
      </c>
      <c r="AA603" s="96" t="str">
        <f t="array" aca="1" ref="AA603" ca="1">IF(Z603&lt;&gt;"",PRODUCT(Z$2:Z603+1)-1,"")</f>
        <v/>
      </c>
      <c r="AB603" s="96" t="str">
        <f ca="1">IF(AA603&lt;&gt;"",IF(MAX(AA$2:AA603)=AA603,1/(1+AC602)-1,(1+AA603)/(1+AA602)-1),"")</f>
        <v/>
      </c>
      <c r="AC603" s="96" t="str">
        <f t="array" aca="1" ref="AC603" ca="1">IF(AA603&lt;&gt;"",PRODUCT(AB$3:AB603+1)-1,"")</f>
        <v/>
      </c>
      <c r="AD603" s="98" t="str">
        <f ca="1">IF(AA603&lt;&gt;"",POWER((AA603-MAX(AA$2:AA603))/(1+MAX(AA$2:AA603))*100,2),"")</f>
        <v/>
      </c>
    </row>
    <row r="604" spans="20:30" x14ac:dyDescent="0.25">
      <c r="T604" t="str">
        <f t="array" aca="1" ref="T604" ca="1">IF(ROWS($2:604)&lt;=COUNT('Trade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ROWS(U$2:$U604))),"")</f>
        <v/>
      </c>
      <c r="U604" s="88" t="str">
        <f ca="1">IFERROR(INDEX('Trade Journal'!P:P,MATCH(T604,'Trade Journal'!A:A,0)),"")</f>
        <v/>
      </c>
      <c r="V604" s="88" t="str">
        <f ca="1">IFERROR(INDEX('Trade Journal'!Q:Q,MATCH(T604,'Trade Journal'!A:A,0)),"")</f>
        <v/>
      </c>
      <c r="W604" s="88" t="str">
        <f ca="1">IFERROR(INDEX('Trade Journal'!R:R,MATCH(T604,'Trade Journal'!A:A,0)),"")</f>
        <v/>
      </c>
      <c r="X604" s="88" t="str">
        <f t="shared" ca="1" si="10"/>
        <v/>
      </c>
      <c r="Y604" s="88" t="str">
        <f ca="1">IF(X604&lt;&gt;"",SUM(X$2:X604),"")</f>
        <v/>
      </c>
      <c r="Z604" s="96" t="str">
        <f ca="1">IFERROR(INDEX('Trade Journal'!O:O,MATCH(T604,'Trade Journal'!A:A,0)),"")</f>
        <v/>
      </c>
      <c r="AA604" s="96" t="str">
        <f t="array" aca="1" ref="AA604" ca="1">IF(Z604&lt;&gt;"",PRODUCT(Z$2:Z604+1)-1,"")</f>
        <v/>
      </c>
      <c r="AB604" s="96" t="str">
        <f ca="1">IF(AA604&lt;&gt;"",IF(MAX(AA$2:AA604)=AA604,1/(1+AC603)-1,(1+AA604)/(1+AA603)-1),"")</f>
        <v/>
      </c>
      <c r="AC604" s="96" t="str">
        <f t="array" aca="1" ref="AC604" ca="1">IF(AA604&lt;&gt;"",PRODUCT(AB$3:AB604+1)-1,"")</f>
        <v/>
      </c>
      <c r="AD604" s="98" t="str">
        <f ca="1">IF(AA604&lt;&gt;"",POWER((AA604-MAX(AA$2:AA604))/(1+MAX(AA$2:AA604))*100,2),"")</f>
        <v/>
      </c>
    </row>
    <row r="605" spans="20:30" x14ac:dyDescent="0.25">
      <c r="T605" t="str">
        <f t="array" aca="1" ref="T605" ca="1">IF(ROWS($2:605)&lt;=COUNT('Trade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ROWS(U$2:$U605))),"")</f>
        <v/>
      </c>
      <c r="U605" s="88" t="str">
        <f ca="1">IFERROR(INDEX('Trade Journal'!P:P,MATCH(T605,'Trade Journal'!A:A,0)),"")</f>
        <v/>
      </c>
      <c r="V605" s="88" t="str">
        <f ca="1">IFERROR(INDEX('Trade Journal'!Q:Q,MATCH(T605,'Trade Journal'!A:A,0)),"")</f>
        <v/>
      </c>
      <c r="W605" s="88" t="str">
        <f ca="1">IFERROR(INDEX('Trade Journal'!R:R,MATCH(T605,'Trade Journal'!A:A,0)),"")</f>
        <v/>
      </c>
      <c r="X605" s="88" t="str">
        <f t="shared" ca="1" si="10"/>
        <v/>
      </c>
      <c r="Y605" s="88" t="str">
        <f ca="1">IF(X605&lt;&gt;"",SUM(X$2:X605),"")</f>
        <v/>
      </c>
      <c r="Z605" s="96" t="str">
        <f ca="1">IFERROR(INDEX('Trade Journal'!O:O,MATCH(T605,'Trade Journal'!A:A,0)),"")</f>
        <v/>
      </c>
      <c r="AA605" s="96" t="str">
        <f t="array" aca="1" ref="AA605" ca="1">IF(Z605&lt;&gt;"",PRODUCT(Z$2:Z605+1)-1,"")</f>
        <v/>
      </c>
      <c r="AB605" s="96" t="str">
        <f ca="1">IF(AA605&lt;&gt;"",IF(MAX(AA$2:AA605)=AA605,1/(1+AC604)-1,(1+AA605)/(1+AA604)-1),"")</f>
        <v/>
      </c>
      <c r="AC605" s="96" t="str">
        <f t="array" aca="1" ref="AC605" ca="1">IF(AA605&lt;&gt;"",PRODUCT(AB$3:AB605+1)-1,"")</f>
        <v/>
      </c>
      <c r="AD605" s="98" t="str">
        <f ca="1">IF(AA605&lt;&gt;"",POWER((AA605-MAX(AA$2:AA605))/(1+MAX(AA$2:AA605))*100,2),"")</f>
        <v/>
      </c>
    </row>
    <row r="606" spans="20:30" x14ac:dyDescent="0.25">
      <c r="T606" t="str">
        <f t="array" aca="1" ref="T606" ca="1">IF(ROWS($2:606)&lt;=COUNT('Trade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ROWS(U$2:$U606))),"")</f>
        <v/>
      </c>
      <c r="U606" s="88" t="str">
        <f ca="1">IFERROR(INDEX('Trade Journal'!P:P,MATCH(T606,'Trade Journal'!A:A,0)),"")</f>
        <v/>
      </c>
      <c r="V606" s="88" t="str">
        <f ca="1">IFERROR(INDEX('Trade Journal'!Q:Q,MATCH(T606,'Trade Journal'!A:A,0)),"")</f>
        <v/>
      </c>
      <c r="W606" s="88" t="str">
        <f ca="1">IFERROR(INDEX('Trade Journal'!R:R,MATCH(T606,'Trade Journal'!A:A,0)),"")</f>
        <v/>
      </c>
      <c r="X606" s="88" t="str">
        <f t="shared" ca="1" si="10"/>
        <v/>
      </c>
      <c r="Y606" s="88" t="str">
        <f ca="1">IF(X606&lt;&gt;"",SUM(X$2:X606),"")</f>
        <v/>
      </c>
      <c r="Z606" s="96" t="str">
        <f ca="1">IFERROR(INDEX('Trade Journal'!O:O,MATCH(T606,'Trade Journal'!A:A,0)),"")</f>
        <v/>
      </c>
      <c r="AA606" s="96" t="str">
        <f t="array" aca="1" ref="AA606" ca="1">IF(Z606&lt;&gt;"",PRODUCT(Z$2:Z606+1)-1,"")</f>
        <v/>
      </c>
      <c r="AB606" s="96" t="str">
        <f ca="1">IF(AA606&lt;&gt;"",IF(MAX(AA$2:AA606)=AA606,1/(1+AC605)-1,(1+AA606)/(1+AA605)-1),"")</f>
        <v/>
      </c>
      <c r="AC606" s="96" t="str">
        <f t="array" aca="1" ref="AC606" ca="1">IF(AA606&lt;&gt;"",PRODUCT(AB$3:AB606+1)-1,"")</f>
        <v/>
      </c>
      <c r="AD606" s="98" t="str">
        <f ca="1">IF(AA606&lt;&gt;"",POWER((AA606-MAX(AA$2:AA606))/(1+MAX(AA$2:AA606))*100,2),"")</f>
        <v/>
      </c>
    </row>
    <row r="607" spans="20:30" x14ac:dyDescent="0.25">
      <c r="T607" t="str">
        <f t="array" aca="1" ref="T607" ca="1">IF(ROWS($2:607)&lt;=COUNT('Trade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ROWS(U$2:$U607))),"")</f>
        <v/>
      </c>
      <c r="U607" s="88" t="str">
        <f ca="1">IFERROR(INDEX('Trade Journal'!P:P,MATCH(T607,'Trade Journal'!A:A,0)),"")</f>
        <v/>
      </c>
      <c r="V607" s="88" t="str">
        <f ca="1">IFERROR(INDEX('Trade Journal'!Q:Q,MATCH(T607,'Trade Journal'!A:A,0)),"")</f>
        <v/>
      </c>
      <c r="W607" s="88" t="str">
        <f ca="1">IFERROR(INDEX('Trade Journal'!R:R,MATCH(T607,'Trade Journal'!A:A,0)),"")</f>
        <v/>
      </c>
      <c r="X607" s="88" t="str">
        <f t="shared" ca="1" si="10"/>
        <v/>
      </c>
      <c r="Y607" s="88" t="str">
        <f ca="1">IF(X607&lt;&gt;"",SUM(X$2:X607),"")</f>
        <v/>
      </c>
      <c r="Z607" s="96" t="str">
        <f ca="1">IFERROR(INDEX('Trade Journal'!O:O,MATCH(T607,'Trade Journal'!A:A,0)),"")</f>
        <v/>
      </c>
      <c r="AA607" s="96" t="str">
        <f t="array" aca="1" ref="AA607" ca="1">IF(Z607&lt;&gt;"",PRODUCT(Z$2:Z607+1)-1,"")</f>
        <v/>
      </c>
      <c r="AB607" s="96" t="str">
        <f ca="1">IF(AA607&lt;&gt;"",IF(MAX(AA$2:AA607)=AA607,1/(1+AC606)-1,(1+AA607)/(1+AA606)-1),"")</f>
        <v/>
      </c>
      <c r="AC607" s="96" t="str">
        <f t="array" aca="1" ref="AC607" ca="1">IF(AA607&lt;&gt;"",PRODUCT(AB$3:AB607+1)-1,"")</f>
        <v/>
      </c>
      <c r="AD607" s="98" t="str">
        <f ca="1">IF(AA607&lt;&gt;"",POWER((AA607-MAX(AA$2:AA607))/(1+MAX(AA$2:AA607))*100,2),"")</f>
        <v/>
      </c>
    </row>
    <row r="608" spans="20:30" x14ac:dyDescent="0.25">
      <c r="T608" t="str">
        <f t="array" aca="1" ref="T608" ca="1">IF(ROWS($2:608)&lt;=COUNT('Trade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ROWS(U$2:$U608))),"")</f>
        <v/>
      </c>
      <c r="U608" s="88" t="str">
        <f ca="1">IFERROR(INDEX('Trade Journal'!P:P,MATCH(T608,'Trade Journal'!A:A,0)),"")</f>
        <v/>
      </c>
      <c r="V608" s="88" t="str">
        <f ca="1">IFERROR(INDEX('Trade Journal'!Q:Q,MATCH(T608,'Trade Journal'!A:A,0)),"")</f>
        <v/>
      </c>
      <c r="W608" s="88" t="str">
        <f ca="1">IFERROR(INDEX('Trade Journal'!R:R,MATCH(T608,'Trade Journal'!A:A,0)),"")</f>
        <v/>
      </c>
      <c r="X608" s="88" t="str">
        <f t="shared" ca="1" si="10"/>
        <v/>
      </c>
      <c r="Y608" s="88" t="str">
        <f ca="1">IF(X608&lt;&gt;"",SUM(X$2:X608),"")</f>
        <v/>
      </c>
      <c r="Z608" s="96" t="str">
        <f ca="1">IFERROR(INDEX('Trade Journal'!O:O,MATCH(T608,'Trade Journal'!A:A,0)),"")</f>
        <v/>
      </c>
      <c r="AA608" s="96" t="str">
        <f t="array" aca="1" ref="AA608" ca="1">IF(Z608&lt;&gt;"",PRODUCT(Z$2:Z608+1)-1,"")</f>
        <v/>
      </c>
      <c r="AB608" s="96" t="str">
        <f ca="1">IF(AA608&lt;&gt;"",IF(MAX(AA$2:AA608)=AA608,1/(1+AC607)-1,(1+AA608)/(1+AA607)-1),"")</f>
        <v/>
      </c>
      <c r="AC608" s="96" t="str">
        <f t="array" aca="1" ref="AC608" ca="1">IF(AA608&lt;&gt;"",PRODUCT(AB$3:AB608+1)-1,"")</f>
        <v/>
      </c>
      <c r="AD608" s="98" t="str">
        <f ca="1">IF(AA608&lt;&gt;"",POWER((AA608-MAX(AA$2:AA608))/(1+MAX(AA$2:AA608))*100,2),"")</f>
        <v/>
      </c>
    </row>
    <row r="609" spans="20:30" x14ac:dyDescent="0.25">
      <c r="T609" t="str">
        <f t="array" aca="1" ref="T609" ca="1">IF(ROWS($2:609)&lt;=COUNT('Trade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ROWS(U$2:$U609))),"")</f>
        <v/>
      </c>
      <c r="U609" s="88" t="str">
        <f ca="1">IFERROR(INDEX('Trade Journal'!P:P,MATCH(T609,'Trade Journal'!A:A,0)),"")</f>
        <v/>
      </c>
      <c r="V609" s="88" t="str">
        <f ca="1">IFERROR(INDEX('Trade Journal'!Q:Q,MATCH(T609,'Trade Journal'!A:A,0)),"")</f>
        <v/>
      </c>
      <c r="W609" s="88" t="str">
        <f ca="1">IFERROR(INDEX('Trade Journal'!R:R,MATCH(T609,'Trade Journal'!A:A,0)),"")</f>
        <v/>
      </c>
      <c r="X609" s="88" t="str">
        <f t="shared" ca="1" si="10"/>
        <v/>
      </c>
      <c r="Y609" s="88" t="str">
        <f ca="1">IF(X609&lt;&gt;"",SUM(X$2:X609),"")</f>
        <v/>
      </c>
      <c r="Z609" s="96" t="str">
        <f ca="1">IFERROR(INDEX('Trade Journal'!O:O,MATCH(T609,'Trade Journal'!A:A,0)),"")</f>
        <v/>
      </c>
      <c r="AA609" s="96" t="str">
        <f t="array" aca="1" ref="AA609" ca="1">IF(Z609&lt;&gt;"",PRODUCT(Z$2:Z609+1)-1,"")</f>
        <v/>
      </c>
      <c r="AB609" s="96" t="str">
        <f ca="1">IF(AA609&lt;&gt;"",IF(MAX(AA$2:AA609)=AA609,1/(1+AC608)-1,(1+AA609)/(1+AA608)-1),"")</f>
        <v/>
      </c>
      <c r="AC609" s="96" t="str">
        <f t="array" aca="1" ref="AC609" ca="1">IF(AA609&lt;&gt;"",PRODUCT(AB$3:AB609+1)-1,"")</f>
        <v/>
      </c>
      <c r="AD609" s="98" t="str">
        <f ca="1">IF(AA609&lt;&gt;"",POWER((AA609-MAX(AA$2:AA609))/(1+MAX(AA$2:AA609))*100,2),"")</f>
        <v/>
      </c>
    </row>
    <row r="610" spans="20:30" x14ac:dyDescent="0.25">
      <c r="T610" t="str">
        <f t="array" aca="1" ref="T610" ca="1">IF(ROWS($2:610)&lt;=COUNT('Trade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ROWS(U$2:$U610))),"")</f>
        <v/>
      </c>
      <c r="U610" s="88" t="str">
        <f ca="1">IFERROR(INDEX('Trade Journal'!P:P,MATCH(T610,'Trade Journal'!A:A,0)),"")</f>
        <v/>
      </c>
      <c r="V610" s="88" t="str">
        <f ca="1">IFERROR(INDEX('Trade Journal'!Q:Q,MATCH(T610,'Trade Journal'!A:A,0)),"")</f>
        <v/>
      </c>
      <c r="W610" s="88" t="str">
        <f ca="1">IFERROR(INDEX('Trade Journal'!R:R,MATCH(T610,'Trade Journal'!A:A,0)),"")</f>
        <v/>
      </c>
      <c r="X610" s="88" t="str">
        <f t="shared" ca="1" si="10"/>
        <v/>
      </c>
      <c r="Y610" s="88" t="str">
        <f ca="1">IF(X610&lt;&gt;"",SUM(X$2:X610),"")</f>
        <v/>
      </c>
      <c r="Z610" s="96" t="str">
        <f ca="1">IFERROR(INDEX('Trade Journal'!O:O,MATCH(T610,'Trade Journal'!A:A,0)),"")</f>
        <v/>
      </c>
      <c r="AA610" s="96" t="str">
        <f t="array" aca="1" ref="AA610" ca="1">IF(Z610&lt;&gt;"",PRODUCT(Z$2:Z610+1)-1,"")</f>
        <v/>
      </c>
      <c r="AB610" s="96" t="str">
        <f ca="1">IF(AA610&lt;&gt;"",IF(MAX(AA$2:AA610)=AA610,1/(1+AC609)-1,(1+AA610)/(1+AA609)-1),"")</f>
        <v/>
      </c>
      <c r="AC610" s="96" t="str">
        <f t="array" aca="1" ref="AC610" ca="1">IF(AA610&lt;&gt;"",PRODUCT(AB$3:AB610+1)-1,"")</f>
        <v/>
      </c>
      <c r="AD610" s="98" t="str">
        <f ca="1">IF(AA610&lt;&gt;"",POWER((AA610-MAX(AA$2:AA610))/(1+MAX(AA$2:AA610))*100,2),"")</f>
        <v/>
      </c>
    </row>
    <row r="611" spans="20:30" x14ac:dyDescent="0.25">
      <c r="T611" t="str">
        <f t="array" aca="1" ref="T611" ca="1">IF(ROWS($2:611)&lt;=COUNT('Trade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ROWS(U$2:$U611))),"")</f>
        <v/>
      </c>
      <c r="U611" s="88" t="str">
        <f ca="1">IFERROR(INDEX('Trade Journal'!P:P,MATCH(T611,'Trade Journal'!A:A,0)),"")</f>
        <v/>
      </c>
      <c r="V611" s="88" t="str">
        <f ca="1">IFERROR(INDEX('Trade Journal'!Q:Q,MATCH(T611,'Trade Journal'!A:A,0)),"")</f>
        <v/>
      </c>
      <c r="W611" s="88" t="str">
        <f ca="1">IFERROR(INDEX('Trade Journal'!R:R,MATCH(T611,'Trade Journal'!A:A,0)),"")</f>
        <v/>
      </c>
      <c r="X611" s="88" t="str">
        <f t="shared" ca="1" si="10"/>
        <v/>
      </c>
      <c r="Y611" s="88" t="str">
        <f ca="1">IF(X611&lt;&gt;"",SUM(X$2:X611),"")</f>
        <v/>
      </c>
      <c r="Z611" s="96" t="str">
        <f ca="1">IFERROR(INDEX('Trade Journal'!O:O,MATCH(T611,'Trade Journal'!A:A,0)),"")</f>
        <v/>
      </c>
      <c r="AA611" s="96" t="str">
        <f t="array" aca="1" ref="AA611" ca="1">IF(Z611&lt;&gt;"",PRODUCT(Z$2:Z611+1)-1,"")</f>
        <v/>
      </c>
      <c r="AB611" s="96" t="str">
        <f ca="1">IF(AA611&lt;&gt;"",IF(MAX(AA$2:AA611)=AA611,1/(1+AC610)-1,(1+AA611)/(1+AA610)-1),"")</f>
        <v/>
      </c>
      <c r="AC611" s="96" t="str">
        <f t="array" aca="1" ref="AC611" ca="1">IF(AA611&lt;&gt;"",PRODUCT(AB$3:AB611+1)-1,"")</f>
        <v/>
      </c>
      <c r="AD611" s="98" t="str">
        <f ca="1">IF(AA611&lt;&gt;"",POWER((AA611-MAX(AA$2:AA611))/(1+MAX(AA$2:AA611))*100,2),"")</f>
        <v/>
      </c>
    </row>
    <row r="612" spans="20:30" x14ac:dyDescent="0.25">
      <c r="T612" t="str">
        <f t="array" aca="1" ref="T612" ca="1">IF(ROWS($2:612)&lt;=COUNT('Trade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ROWS(U$2:$U612))),"")</f>
        <v/>
      </c>
      <c r="U612" s="88" t="str">
        <f ca="1">IFERROR(INDEX('Trade Journal'!P:P,MATCH(T612,'Trade Journal'!A:A,0)),"")</f>
        <v/>
      </c>
      <c r="V612" s="88" t="str">
        <f ca="1">IFERROR(INDEX('Trade Journal'!Q:Q,MATCH(T612,'Trade Journal'!A:A,0)),"")</f>
        <v/>
      </c>
      <c r="W612" s="88" t="str">
        <f ca="1">IFERROR(INDEX('Trade Journal'!R:R,MATCH(T612,'Trade Journal'!A:A,0)),"")</f>
        <v/>
      </c>
      <c r="X612" s="88" t="str">
        <f t="shared" ca="1" si="10"/>
        <v/>
      </c>
      <c r="Y612" s="88" t="str">
        <f ca="1">IF(X612&lt;&gt;"",SUM(X$2:X612),"")</f>
        <v/>
      </c>
      <c r="Z612" s="96" t="str">
        <f ca="1">IFERROR(INDEX('Trade Journal'!O:O,MATCH(T612,'Trade Journal'!A:A,0)),"")</f>
        <v/>
      </c>
      <c r="AA612" s="96" t="str">
        <f t="array" aca="1" ref="AA612" ca="1">IF(Z612&lt;&gt;"",PRODUCT(Z$2:Z612+1)-1,"")</f>
        <v/>
      </c>
      <c r="AB612" s="96" t="str">
        <f ca="1">IF(AA612&lt;&gt;"",IF(MAX(AA$2:AA612)=AA612,1/(1+AC611)-1,(1+AA612)/(1+AA611)-1),"")</f>
        <v/>
      </c>
      <c r="AC612" s="96" t="str">
        <f t="array" aca="1" ref="AC612" ca="1">IF(AA612&lt;&gt;"",PRODUCT(AB$3:AB612+1)-1,"")</f>
        <v/>
      </c>
      <c r="AD612" s="98" t="str">
        <f ca="1">IF(AA612&lt;&gt;"",POWER((AA612-MAX(AA$2:AA612))/(1+MAX(AA$2:AA612))*100,2),"")</f>
        <v/>
      </c>
    </row>
    <row r="613" spans="20:30" x14ac:dyDescent="0.25">
      <c r="T613" t="str">
        <f t="array" aca="1" ref="T613" ca="1">IF(ROWS($2:613)&lt;=COUNT('Trade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ROWS(U$2:$U613))),"")</f>
        <v/>
      </c>
      <c r="U613" s="88" t="str">
        <f ca="1">IFERROR(INDEX('Trade Journal'!P:P,MATCH(T613,'Trade Journal'!A:A,0)),"")</f>
        <v/>
      </c>
      <c r="V613" s="88" t="str">
        <f ca="1">IFERROR(INDEX('Trade Journal'!Q:Q,MATCH(T613,'Trade Journal'!A:A,0)),"")</f>
        <v/>
      </c>
      <c r="W613" s="88" t="str">
        <f ca="1">IFERROR(INDEX('Trade Journal'!R:R,MATCH(T613,'Trade Journal'!A:A,0)),"")</f>
        <v/>
      </c>
      <c r="X613" s="88" t="str">
        <f t="shared" ca="1" si="10"/>
        <v/>
      </c>
      <c r="Y613" s="88" t="str">
        <f ca="1">IF(X613&lt;&gt;"",SUM(X$2:X613),"")</f>
        <v/>
      </c>
      <c r="Z613" s="96" t="str">
        <f ca="1">IFERROR(INDEX('Trade Journal'!O:O,MATCH(T613,'Trade Journal'!A:A,0)),"")</f>
        <v/>
      </c>
      <c r="AA613" s="96" t="str">
        <f t="array" aca="1" ref="AA613" ca="1">IF(Z613&lt;&gt;"",PRODUCT(Z$2:Z613+1)-1,"")</f>
        <v/>
      </c>
      <c r="AB613" s="96" t="str">
        <f ca="1">IF(AA613&lt;&gt;"",IF(MAX(AA$2:AA613)=AA613,1/(1+AC612)-1,(1+AA613)/(1+AA612)-1),"")</f>
        <v/>
      </c>
      <c r="AC613" s="96" t="str">
        <f t="array" aca="1" ref="AC613" ca="1">IF(AA613&lt;&gt;"",PRODUCT(AB$3:AB613+1)-1,"")</f>
        <v/>
      </c>
      <c r="AD613" s="98" t="str">
        <f ca="1">IF(AA613&lt;&gt;"",POWER((AA613-MAX(AA$2:AA613))/(1+MAX(AA$2:AA613))*100,2),"")</f>
        <v/>
      </c>
    </row>
    <row r="614" spans="20:30" x14ac:dyDescent="0.25">
      <c r="T614" t="str">
        <f t="array" aca="1" ref="T614" ca="1">IF(ROWS($2:614)&lt;=COUNT('Trade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ROWS(U$2:$U614))),"")</f>
        <v/>
      </c>
      <c r="U614" s="88" t="str">
        <f ca="1">IFERROR(INDEX('Trade Journal'!P:P,MATCH(T614,'Trade Journal'!A:A,0)),"")</f>
        <v/>
      </c>
      <c r="V614" s="88" t="str">
        <f ca="1">IFERROR(INDEX('Trade Journal'!Q:Q,MATCH(T614,'Trade Journal'!A:A,0)),"")</f>
        <v/>
      </c>
      <c r="W614" s="88" t="str">
        <f ca="1">IFERROR(INDEX('Trade Journal'!R:R,MATCH(T614,'Trade Journal'!A:A,0)),"")</f>
        <v/>
      </c>
      <c r="X614" s="88" t="str">
        <f t="shared" ca="1" si="10"/>
        <v/>
      </c>
      <c r="Y614" s="88" t="str">
        <f ca="1">IF(X614&lt;&gt;"",SUM(X$2:X614),"")</f>
        <v/>
      </c>
      <c r="Z614" s="96" t="str">
        <f ca="1">IFERROR(INDEX('Trade Journal'!O:O,MATCH(T614,'Trade Journal'!A:A,0)),"")</f>
        <v/>
      </c>
      <c r="AA614" s="96" t="str">
        <f t="array" aca="1" ref="AA614" ca="1">IF(Z614&lt;&gt;"",PRODUCT(Z$2:Z614+1)-1,"")</f>
        <v/>
      </c>
      <c r="AB614" s="96" t="str">
        <f ca="1">IF(AA614&lt;&gt;"",IF(MAX(AA$2:AA614)=AA614,1/(1+AC613)-1,(1+AA614)/(1+AA613)-1),"")</f>
        <v/>
      </c>
      <c r="AC614" s="96" t="str">
        <f t="array" aca="1" ref="AC614" ca="1">IF(AA614&lt;&gt;"",PRODUCT(AB$3:AB614+1)-1,"")</f>
        <v/>
      </c>
      <c r="AD614" s="98" t="str">
        <f ca="1">IF(AA614&lt;&gt;"",POWER((AA614-MAX(AA$2:AA614))/(1+MAX(AA$2:AA614))*100,2),"")</f>
        <v/>
      </c>
    </row>
    <row r="615" spans="20:30" x14ac:dyDescent="0.25">
      <c r="T615" t="str">
        <f t="array" aca="1" ref="T615" ca="1">IF(ROWS($2:615)&lt;=COUNT('Trade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ROWS(U$2:$U615))),"")</f>
        <v/>
      </c>
      <c r="U615" s="88" t="str">
        <f ca="1">IFERROR(INDEX('Trade Journal'!P:P,MATCH(T615,'Trade Journal'!A:A,0)),"")</f>
        <v/>
      </c>
      <c r="V615" s="88" t="str">
        <f ca="1">IFERROR(INDEX('Trade Journal'!Q:Q,MATCH(T615,'Trade Journal'!A:A,0)),"")</f>
        <v/>
      </c>
      <c r="W615" s="88" t="str">
        <f ca="1">IFERROR(INDEX('Trade Journal'!R:R,MATCH(T615,'Trade Journal'!A:A,0)),"")</f>
        <v/>
      </c>
      <c r="X615" s="88" t="str">
        <f t="shared" ca="1" si="10"/>
        <v/>
      </c>
      <c r="Y615" s="88" t="str">
        <f ca="1">IF(X615&lt;&gt;"",SUM(X$2:X615),"")</f>
        <v/>
      </c>
      <c r="Z615" s="96" t="str">
        <f ca="1">IFERROR(INDEX('Trade Journal'!O:O,MATCH(T615,'Trade Journal'!A:A,0)),"")</f>
        <v/>
      </c>
      <c r="AA615" s="96" t="str">
        <f t="array" aca="1" ref="AA615" ca="1">IF(Z615&lt;&gt;"",PRODUCT(Z$2:Z615+1)-1,"")</f>
        <v/>
      </c>
      <c r="AB615" s="96" t="str">
        <f ca="1">IF(AA615&lt;&gt;"",IF(MAX(AA$2:AA615)=AA615,1/(1+AC614)-1,(1+AA615)/(1+AA614)-1),"")</f>
        <v/>
      </c>
      <c r="AC615" s="96" t="str">
        <f t="array" aca="1" ref="AC615" ca="1">IF(AA615&lt;&gt;"",PRODUCT(AB$3:AB615+1)-1,"")</f>
        <v/>
      </c>
      <c r="AD615" s="98" t="str">
        <f ca="1">IF(AA615&lt;&gt;"",POWER((AA615-MAX(AA$2:AA615))/(1+MAX(AA$2:AA615))*100,2),"")</f>
        <v/>
      </c>
    </row>
    <row r="616" spans="20:30" x14ac:dyDescent="0.25">
      <c r="T616" t="str">
        <f t="array" aca="1" ref="T616" ca="1">IF(ROWS($2:616)&lt;=COUNT('Trade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ROWS(U$2:$U616))),"")</f>
        <v/>
      </c>
      <c r="U616" s="88" t="str">
        <f ca="1">IFERROR(INDEX('Trade Journal'!P:P,MATCH(T616,'Trade Journal'!A:A,0)),"")</f>
        <v/>
      </c>
      <c r="V616" s="88" t="str">
        <f ca="1">IFERROR(INDEX('Trade Journal'!Q:Q,MATCH(T616,'Trade Journal'!A:A,0)),"")</f>
        <v/>
      </c>
      <c r="W616" s="88" t="str">
        <f ca="1">IFERROR(INDEX('Trade Journal'!R:R,MATCH(T616,'Trade Journal'!A:A,0)),"")</f>
        <v/>
      </c>
      <c r="X616" s="88" t="str">
        <f t="shared" ca="1" si="10"/>
        <v/>
      </c>
      <c r="Y616" s="88" t="str">
        <f ca="1">IF(X616&lt;&gt;"",SUM(X$2:X616),"")</f>
        <v/>
      </c>
      <c r="Z616" s="96" t="str">
        <f ca="1">IFERROR(INDEX('Trade Journal'!O:O,MATCH(T616,'Trade Journal'!A:A,0)),"")</f>
        <v/>
      </c>
      <c r="AA616" s="96" t="str">
        <f t="array" aca="1" ref="AA616" ca="1">IF(Z616&lt;&gt;"",PRODUCT(Z$2:Z616+1)-1,"")</f>
        <v/>
      </c>
      <c r="AB616" s="96" t="str">
        <f ca="1">IF(AA616&lt;&gt;"",IF(MAX(AA$2:AA616)=AA616,1/(1+AC615)-1,(1+AA616)/(1+AA615)-1),"")</f>
        <v/>
      </c>
      <c r="AC616" s="96" t="str">
        <f t="array" aca="1" ref="AC616" ca="1">IF(AA616&lt;&gt;"",PRODUCT(AB$3:AB616+1)-1,"")</f>
        <v/>
      </c>
      <c r="AD616" s="98" t="str">
        <f ca="1">IF(AA616&lt;&gt;"",POWER((AA616-MAX(AA$2:AA616))/(1+MAX(AA$2:AA616))*100,2),"")</f>
        <v/>
      </c>
    </row>
    <row r="617" spans="20:30" x14ac:dyDescent="0.25">
      <c r="T617" t="str">
        <f t="array" aca="1" ref="T617" ca="1">IF(ROWS($2:617)&lt;=COUNT('Trade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ROWS(U$2:$U617))),"")</f>
        <v/>
      </c>
      <c r="U617" s="88" t="str">
        <f ca="1">IFERROR(INDEX('Trade Journal'!P:P,MATCH(T617,'Trade Journal'!A:A,0)),"")</f>
        <v/>
      </c>
      <c r="V617" s="88" t="str">
        <f ca="1">IFERROR(INDEX('Trade Journal'!Q:Q,MATCH(T617,'Trade Journal'!A:A,0)),"")</f>
        <v/>
      </c>
      <c r="W617" s="88" t="str">
        <f ca="1">IFERROR(INDEX('Trade Journal'!R:R,MATCH(T617,'Trade Journal'!A:A,0)),"")</f>
        <v/>
      </c>
      <c r="X617" s="88" t="str">
        <f t="shared" ca="1" si="10"/>
        <v/>
      </c>
      <c r="Y617" s="88" t="str">
        <f ca="1">IF(X617&lt;&gt;"",SUM(X$2:X617),"")</f>
        <v/>
      </c>
      <c r="Z617" s="96" t="str">
        <f ca="1">IFERROR(INDEX('Trade Journal'!O:O,MATCH(T617,'Trade Journal'!A:A,0)),"")</f>
        <v/>
      </c>
      <c r="AA617" s="96" t="str">
        <f t="array" aca="1" ref="AA617" ca="1">IF(Z617&lt;&gt;"",PRODUCT(Z$2:Z617+1)-1,"")</f>
        <v/>
      </c>
      <c r="AB617" s="96" t="str">
        <f ca="1">IF(AA617&lt;&gt;"",IF(MAX(AA$2:AA617)=AA617,1/(1+AC616)-1,(1+AA617)/(1+AA616)-1),"")</f>
        <v/>
      </c>
      <c r="AC617" s="96" t="str">
        <f t="array" aca="1" ref="AC617" ca="1">IF(AA617&lt;&gt;"",PRODUCT(AB$3:AB617+1)-1,"")</f>
        <v/>
      </c>
      <c r="AD617" s="98" t="str">
        <f ca="1">IF(AA617&lt;&gt;"",POWER((AA617-MAX(AA$2:AA617))/(1+MAX(AA$2:AA617))*100,2),"")</f>
        <v/>
      </c>
    </row>
    <row r="618" spans="20:30" x14ac:dyDescent="0.25">
      <c r="T618" t="str">
        <f t="array" aca="1" ref="T618" ca="1">IF(ROWS($2:618)&lt;=COUNT('Trade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ROWS(U$2:$U618))),"")</f>
        <v/>
      </c>
      <c r="U618" s="88" t="str">
        <f ca="1">IFERROR(INDEX('Trade Journal'!P:P,MATCH(T618,'Trade Journal'!A:A,0)),"")</f>
        <v/>
      </c>
      <c r="V618" s="88" t="str">
        <f ca="1">IFERROR(INDEX('Trade Journal'!Q:Q,MATCH(T618,'Trade Journal'!A:A,0)),"")</f>
        <v/>
      </c>
      <c r="W618" s="88" t="str">
        <f ca="1">IFERROR(INDEX('Trade Journal'!R:R,MATCH(T618,'Trade Journal'!A:A,0)),"")</f>
        <v/>
      </c>
      <c r="X618" s="88" t="str">
        <f t="shared" ca="1" si="10"/>
        <v/>
      </c>
      <c r="Y618" s="88" t="str">
        <f ca="1">IF(X618&lt;&gt;"",SUM(X$2:X618),"")</f>
        <v/>
      </c>
      <c r="Z618" s="96" t="str">
        <f ca="1">IFERROR(INDEX('Trade Journal'!O:O,MATCH(T618,'Trade Journal'!A:A,0)),"")</f>
        <v/>
      </c>
      <c r="AA618" s="96" t="str">
        <f t="array" aca="1" ref="AA618" ca="1">IF(Z618&lt;&gt;"",PRODUCT(Z$2:Z618+1)-1,"")</f>
        <v/>
      </c>
      <c r="AB618" s="96" t="str">
        <f ca="1">IF(AA618&lt;&gt;"",IF(MAX(AA$2:AA618)=AA618,1/(1+AC617)-1,(1+AA618)/(1+AA617)-1),"")</f>
        <v/>
      </c>
      <c r="AC618" s="96" t="str">
        <f t="array" aca="1" ref="AC618" ca="1">IF(AA618&lt;&gt;"",PRODUCT(AB$3:AB618+1)-1,"")</f>
        <v/>
      </c>
      <c r="AD618" s="98" t="str">
        <f ca="1">IF(AA618&lt;&gt;"",POWER((AA618-MAX(AA$2:AA618))/(1+MAX(AA$2:AA618))*100,2),"")</f>
        <v/>
      </c>
    </row>
    <row r="619" spans="20:30" x14ac:dyDescent="0.25">
      <c r="T619" t="str">
        <f t="array" aca="1" ref="T619" ca="1">IF(ROWS($2:619)&lt;=COUNT('Trade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ROWS(U$2:$U619))),"")</f>
        <v/>
      </c>
      <c r="U619" s="88" t="str">
        <f ca="1">IFERROR(INDEX('Trade Journal'!P:P,MATCH(T619,'Trade Journal'!A:A,0)),"")</f>
        <v/>
      </c>
      <c r="V619" s="88" t="str">
        <f ca="1">IFERROR(INDEX('Trade Journal'!Q:Q,MATCH(T619,'Trade Journal'!A:A,0)),"")</f>
        <v/>
      </c>
      <c r="W619" s="88" t="str">
        <f ca="1">IFERROR(INDEX('Trade Journal'!R:R,MATCH(T619,'Trade Journal'!A:A,0)),"")</f>
        <v/>
      </c>
      <c r="X619" s="88" t="str">
        <f t="shared" ca="1" si="10"/>
        <v/>
      </c>
      <c r="Y619" s="88" t="str">
        <f ca="1">IF(X619&lt;&gt;"",SUM(X$2:X619),"")</f>
        <v/>
      </c>
      <c r="Z619" s="96" t="str">
        <f ca="1">IFERROR(INDEX('Trade Journal'!O:O,MATCH(T619,'Trade Journal'!A:A,0)),"")</f>
        <v/>
      </c>
      <c r="AA619" s="96" t="str">
        <f t="array" aca="1" ref="AA619" ca="1">IF(Z619&lt;&gt;"",PRODUCT(Z$2:Z619+1)-1,"")</f>
        <v/>
      </c>
      <c r="AB619" s="96" t="str">
        <f ca="1">IF(AA619&lt;&gt;"",IF(MAX(AA$2:AA619)=AA619,1/(1+AC618)-1,(1+AA619)/(1+AA618)-1),"")</f>
        <v/>
      </c>
      <c r="AC619" s="96" t="str">
        <f t="array" aca="1" ref="AC619" ca="1">IF(AA619&lt;&gt;"",PRODUCT(AB$3:AB619+1)-1,"")</f>
        <v/>
      </c>
      <c r="AD619" s="98" t="str">
        <f ca="1">IF(AA619&lt;&gt;"",POWER((AA619-MAX(AA$2:AA619))/(1+MAX(AA$2:AA619))*100,2),"")</f>
        <v/>
      </c>
    </row>
    <row r="620" spans="20:30" x14ac:dyDescent="0.25">
      <c r="T620" t="str">
        <f t="array" aca="1" ref="T620" ca="1">IF(ROWS($2:620)&lt;=COUNT('Trade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ROWS(U$2:$U620))),"")</f>
        <v/>
      </c>
      <c r="U620" s="88" t="str">
        <f ca="1">IFERROR(INDEX('Trade Journal'!P:P,MATCH(T620,'Trade Journal'!A:A,0)),"")</f>
        <v/>
      </c>
      <c r="V620" s="88" t="str">
        <f ca="1">IFERROR(INDEX('Trade Journal'!Q:Q,MATCH(T620,'Trade Journal'!A:A,0)),"")</f>
        <v/>
      </c>
      <c r="W620" s="88" t="str">
        <f ca="1">IFERROR(INDEX('Trade Journal'!R:R,MATCH(T620,'Trade Journal'!A:A,0)),"")</f>
        <v/>
      </c>
      <c r="X620" s="88" t="str">
        <f t="shared" ca="1" si="10"/>
        <v/>
      </c>
      <c r="Y620" s="88" t="str">
        <f ca="1">IF(X620&lt;&gt;"",SUM(X$2:X620),"")</f>
        <v/>
      </c>
      <c r="Z620" s="96" t="str">
        <f ca="1">IFERROR(INDEX('Trade Journal'!O:O,MATCH(T620,'Trade Journal'!A:A,0)),"")</f>
        <v/>
      </c>
      <c r="AA620" s="96" t="str">
        <f t="array" aca="1" ref="AA620" ca="1">IF(Z620&lt;&gt;"",PRODUCT(Z$2:Z620+1)-1,"")</f>
        <v/>
      </c>
      <c r="AB620" s="96" t="str">
        <f ca="1">IF(AA620&lt;&gt;"",IF(MAX(AA$2:AA620)=AA620,1/(1+AC619)-1,(1+AA620)/(1+AA619)-1),"")</f>
        <v/>
      </c>
      <c r="AC620" s="96" t="str">
        <f t="array" aca="1" ref="AC620" ca="1">IF(AA620&lt;&gt;"",PRODUCT(AB$3:AB620+1)-1,"")</f>
        <v/>
      </c>
      <c r="AD620" s="98" t="str">
        <f ca="1">IF(AA620&lt;&gt;"",POWER((AA620-MAX(AA$2:AA620))/(1+MAX(AA$2:AA620))*100,2),"")</f>
        <v/>
      </c>
    </row>
    <row r="621" spans="20:30" x14ac:dyDescent="0.25">
      <c r="T621" t="str">
        <f t="array" aca="1" ref="T621" ca="1">IF(ROWS($2:621)&lt;=COUNT('Trade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ROWS(U$2:$U621))),"")</f>
        <v/>
      </c>
      <c r="U621" s="88" t="str">
        <f ca="1">IFERROR(INDEX('Trade Journal'!P:P,MATCH(T621,'Trade Journal'!A:A,0)),"")</f>
        <v/>
      </c>
      <c r="V621" s="88" t="str">
        <f ca="1">IFERROR(INDEX('Trade Journal'!Q:Q,MATCH(T621,'Trade Journal'!A:A,0)),"")</f>
        <v/>
      </c>
      <c r="W621" s="88" t="str">
        <f ca="1">IFERROR(INDEX('Trade Journal'!R:R,MATCH(T621,'Trade Journal'!A:A,0)),"")</f>
        <v/>
      </c>
      <c r="X621" s="88" t="str">
        <f t="shared" ca="1" si="10"/>
        <v/>
      </c>
      <c r="Y621" s="88" t="str">
        <f ca="1">IF(X621&lt;&gt;"",SUM(X$2:X621),"")</f>
        <v/>
      </c>
      <c r="Z621" s="96" t="str">
        <f ca="1">IFERROR(INDEX('Trade Journal'!O:O,MATCH(T621,'Trade Journal'!A:A,0)),"")</f>
        <v/>
      </c>
      <c r="AA621" s="96" t="str">
        <f t="array" aca="1" ref="AA621" ca="1">IF(Z621&lt;&gt;"",PRODUCT(Z$2:Z621+1)-1,"")</f>
        <v/>
      </c>
      <c r="AB621" s="96" t="str">
        <f ca="1">IF(AA621&lt;&gt;"",IF(MAX(AA$2:AA621)=AA621,1/(1+AC620)-1,(1+AA621)/(1+AA620)-1),"")</f>
        <v/>
      </c>
      <c r="AC621" s="96" t="str">
        <f t="array" aca="1" ref="AC621" ca="1">IF(AA621&lt;&gt;"",PRODUCT(AB$3:AB621+1)-1,"")</f>
        <v/>
      </c>
      <c r="AD621" s="98" t="str">
        <f ca="1">IF(AA621&lt;&gt;"",POWER((AA621-MAX(AA$2:AA621))/(1+MAX(AA$2:AA621))*100,2),"")</f>
        <v/>
      </c>
    </row>
    <row r="622" spans="20:30" x14ac:dyDescent="0.25">
      <c r="T622" t="str">
        <f t="array" aca="1" ref="T622" ca="1">IF(ROWS($2:622)&lt;=COUNT('Trade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ROWS(U$2:$U622))),"")</f>
        <v/>
      </c>
      <c r="U622" s="88" t="str">
        <f ca="1">IFERROR(INDEX('Trade Journal'!P:P,MATCH(T622,'Trade Journal'!A:A,0)),"")</f>
        <v/>
      </c>
      <c r="V622" s="88" t="str">
        <f ca="1">IFERROR(INDEX('Trade Journal'!Q:Q,MATCH(T622,'Trade Journal'!A:A,0)),"")</f>
        <v/>
      </c>
      <c r="W622" s="88" t="str">
        <f ca="1">IFERROR(INDEX('Trade Journal'!R:R,MATCH(T622,'Trade Journal'!A:A,0)),"")</f>
        <v/>
      </c>
      <c r="X622" s="88" t="str">
        <f t="shared" ca="1" si="10"/>
        <v/>
      </c>
      <c r="Y622" s="88" t="str">
        <f ca="1">IF(X622&lt;&gt;"",SUM(X$2:X622),"")</f>
        <v/>
      </c>
      <c r="Z622" s="96" t="str">
        <f ca="1">IFERROR(INDEX('Trade Journal'!O:O,MATCH(T622,'Trade Journal'!A:A,0)),"")</f>
        <v/>
      </c>
      <c r="AA622" s="96" t="str">
        <f t="array" aca="1" ref="AA622" ca="1">IF(Z622&lt;&gt;"",PRODUCT(Z$2:Z622+1)-1,"")</f>
        <v/>
      </c>
      <c r="AB622" s="96" t="str">
        <f ca="1">IF(AA622&lt;&gt;"",IF(MAX(AA$2:AA622)=AA622,1/(1+AC621)-1,(1+AA622)/(1+AA621)-1),"")</f>
        <v/>
      </c>
      <c r="AC622" s="96" t="str">
        <f t="array" aca="1" ref="AC622" ca="1">IF(AA622&lt;&gt;"",PRODUCT(AB$3:AB622+1)-1,"")</f>
        <v/>
      </c>
      <c r="AD622" s="98" t="str">
        <f ca="1">IF(AA622&lt;&gt;"",POWER((AA622-MAX(AA$2:AA622))/(1+MAX(AA$2:AA622))*100,2),"")</f>
        <v/>
      </c>
    </row>
    <row r="623" spans="20:30" x14ac:dyDescent="0.25">
      <c r="T623" t="str">
        <f t="array" aca="1" ref="T623" ca="1">IF(ROWS($2:623)&lt;=COUNT('Trade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ROWS(U$2:$U623))),"")</f>
        <v/>
      </c>
      <c r="U623" s="88" t="str">
        <f ca="1">IFERROR(INDEX('Trade Journal'!P:P,MATCH(T623,'Trade Journal'!A:A,0)),"")</f>
        <v/>
      </c>
      <c r="V623" s="88" t="str">
        <f ca="1">IFERROR(INDEX('Trade Journal'!Q:Q,MATCH(T623,'Trade Journal'!A:A,0)),"")</f>
        <v/>
      </c>
      <c r="W623" s="88" t="str">
        <f ca="1">IFERROR(INDEX('Trade Journal'!R:R,MATCH(T623,'Trade Journal'!A:A,0)),"")</f>
        <v/>
      </c>
      <c r="X623" s="88" t="str">
        <f t="shared" ca="1" si="10"/>
        <v/>
      </c>
      <c r="Y623" s="88" t="str">
        <f ca="1">IF(X623&lt;&gt;"",SUM(X$2:X623),"")</f>
        <v/>
      </c>
      <c r="Z623" s="96" t="str">
        <f ca="1">IFERROR(INDEX('Trade Journal'!O:O,MATCH(T623,'Trade Journal'!A:A,0)),"")</f>
        <v/>
      </c>
      <c r="AA623" s="96" t="str">
        <f t="array" aca="1" ref="AA623" ca="1">IF(Z623&lt;&gt;"",PRODUCT(Z$2:Z623+1)-1,"")</f>
        <v/>
      </c>
      <c r="AB623" s="96" t="str">
        <f ca="1">IF(AA623&lt;&gt;"",IF(MAX(AA$2:AA623)=AA623,1/(1+AC622)-1,(1+AA623)/(1+AA622)-1),"")</f>
        <v/>
      </c>
      <c r="AC623" s="96" t="str">
        <f t="array" aca="1" ref="AC623" ca="1">IF(AA623&lt;&gt;"",PRODUCT(AB$3:AB623+1)-1,"")</f>
        <v/>
      </c>
      <c r="AD623" s="98" t="str">
        <f ca="1">IF(AA623&lt;&gt;"",POWER((AA623-MAX(AA$2:AA623))/(1+MAX(AA$2:AA623))*100,2),"")</f>
        <v/>
      </c>
    </row>
    <row r="624" spans="20:30" x14ac:dyDescent="0.25">
      <c r="T624" t="str">
        <f t="array" aca="1" ref="T624" ca="1">IF(ROWS($2:624)&lt;=COUNT('Trade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ROWS(U$2:$U624))),"")</f>
        <v/>
      </c>
      <c r="U624" s="88" t="str">
        <f ca="1">IFERROR(INDEX('Trade Journal'!P:P,MATCH(T624,'Trade Journal'!A:A,0)),"")</f>
        <v/>
      </c>
      <c r="V624" s="88" t="str">
        <f ca="1">IFERROR(INDEX('Trade Journal'!Q:Q,MATCH(T624,'Trade Journal'!A:A,0)),"")</f>
        <v/>
      </c>
      <c r="W624" s="88" t="str">
        <f ca="1">IFERROR(INDEX('Trade Journal'!R:R,MATCH(T624,'Trade Journal'!A:A,0)),"")</f>
        <v/>
      </c>
      <c r="X624" s="88" t="str">
        <f t="shared" ca="1" si="10"/>
        <v/>
      </c>
      <c r="Y624" s="88" t="str">
        <f ca="1">IF(X624&lt;&gt;"",SUM(X$2:X624),"")</f>
        <v/>
      </c>
      <c r="Z624" s="96" t="str">
        <f ca="1">IFERROR(INDEX('Trade Journal'!O:O,MATCH(T624,'Trade Journal'!A:A,0)),"")</f>
        <v/>
      </c>
      <c r="AA624" s="96" t="str">
        <f t="array" aca="1" ref="AA624" ca="1">IF(Z624&lt;&gt;"",PRODUCT(Z$2:Z624+1)-1,"")</f>
        <v/>
      </c>
      <c r="AB624" s="96" t="str">
        <f ca="1">IF(AA624&lt;&gt;"",IF(MAX(AA$2:AA624)=AA624,1/(1+AC623)-1,(1+AA624)/(1+AA623)-1),"")</f>
        <v/>
      </c>
      <c r="AC624" s="96" t="str">
        <f t="array" aca="1" ref="AC624" ca="1">IF(AA624&lt;&gt;"",PRODUCT(AB$3:AB624+1)-1,"")</f>
        <v/>
      </c>
      <c r="AD624" s="98" t="str">
        <f ca="1">IF(AA624&lt;&gt;"",POWER((AA624-MAX(AA$2:AA624))/(1+MAX(AA$2:AA624))*100,2),"")</f>
        <v/>
      </c>
    </row>
    <row r="625" spans="20:30" x14ac:dyDescent="0.25">
      <c r="T625" t="str">
        <f t="array" aca="1" ref="T625" ca="1">IF(ROWS($2:625)&lt;=COUNT('Trade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ROWS(U$2:$U625))),"")</f>
        <v/>
      </c>
      <c r="U625" s="88" t="str">
        <f ca="1">IFERROR(INDEX('Trade Journal'!P:P,MATCH(T625,'Trade Journal'!A:A,0)),"")</f>
        <v/>
      </c>
      <c r="V625" s="88" t="str">
        <f ca="1">IFERROR(INDEX('Trade Journal'!Q:Q,MATCH(T625,'Trade Journal'!A:A,0)),"")</f>
        <v/>
      </c>
      <c r="W625" s="88" t="str">
        <f ca="1">IFERROR(INDEX('Trade Journal'!R:R,MATCH(T625,'Trade Journal'!A:A,0)),"")</f>
        <v/>
      </c>
      <c r="X625" s="88" t="str">
        <f t="shared" ca="1" si="10"/>
        <v/>
      </c>
      <c r="Y625" s="88" t="str">
        <f ca="1">IF(X625&lt;&gt;"",SUM(X$2:X625),"")</f>
        <v/>
      </c>
      <c r="Z625" s="96" t="str">
        <f ca="1">IFERROR(INDEX('Trade Journal'!O:O,MATCH(T625,'Trade Journal'!A:A,0)),"")</f>
        <v/>
      </c>
      <c r="AA625" s="96" t="str">
        <f t="array" aca="1" ref="AA625" ca="1">IF(Z625&lt;&gt;"",PRODUCT(Z$2:Z625+1)-1,"")</f>
        <v/>
      </c>
      <c r="AB625" s="96" t="str">
        <f ca="1">IF(AA625&lt;&gt;"",IF(MAX(AA$2:AA625)=AA625,1/(1+AC624)-1,(1+AA625)/(1+AA624)-1),"")</f>
        <v/>
      </c>
      <c r="AC625" s="96" t="str">
        <f t="array" aca="1" ref="AC625" ca="1">IF(AA625&lt;&gt;"",PRODUCT(AB$3:AB625+1)-1,"")</f>
        <v/>
      </c>
      <c r="AD625" s="98" t="str">
        <f ca="1">IF(AA625&lt;&gt;"",POWER((AA625-MAX(AA$2:AA625))/(1+MAX(AA$2:AA625))*100,2),"")</f>
        <v/>
      </c>
    </row>
    <row r="626" spans="20:30" x14ac:dyDescent="0.25">
      <c r="T626" t="str">
        <f t="array" aca="1" ref="T626" ca="1">IF(ROWS($2:626)&lt;=COUNT('Trade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ROWS(U$2:$U626))),"")</f>
        <v/>
      </c>
      <c r="U626" s="88" t="str">
        <f ca="1">IFERROR(INDEX('Trade Journal'!P:P,MATCH(T626,'Trade Journal'!A:A,0)),"")</f>
        <v/>
      </c>
      <c r="V626" s="88" t="str">
        <f ca="1">IFERROR(INDEX('Trade Journal'!Q:Q,MATCH(T626,'Trade Journal'!A:A,0)),"")</f>
        <v/>
      </c>
      <c r="W626" s="88" t="str">
        <f ca="1">IFERROR(INDEX('Trade Journal'!R:R,MATCH(T626,'Trade Journal'!A:A,0)),"")</f>
        <v/>
      </c>
      <c r="X626" s="88" t="str">
        <f t="shared" ca="1" si="10"/>
        <v/>
      </c>
      <c r="Y626" s="88" t="str">
        <f ca="1">IF(X626&lt;&gt;"",SUM(X$2:X626),"")</f>
        <v/>
      </c>
      <c r="Z626" s="96" t="str">
        <f ca="1">IFERROR(INDEX('Trade Journal'!O:O,MATCH(T626,'Trade Journal'!A:A,0)),"")</f>
        <v/>
      </c>
      <c r="AA626" s="96" t="str">
        <f t="array" aca="1" ref="AA626" ca="1">IF(Z626&lt;&gt;"",PRODUCT(Z$2:Z626+1)-1,"")</f>
        <v/>
      </c>
      <c r="AB626" s="96" t="str">
        <f ca="1">IF(AA626&lt;&gt;"",IF(MAX(AA$2:AA626)=AA626,1/(1+AC625)-1,(1+AA626)/(1+AA625)-1),"")</f>
        <v/>
      </c>
      <c r="AC626" s="96" t="str">
        <f t="array" aca="1" ref="AC626" ca="1">IF(AA626&lt;&gt;"",PRODUCT(AB$3:AB626+1)-1,"")</f>
        <v/>
      </c>
      <c r="AD626" s="98" t="str">
        <f ca="1">IF(AA626&lt;&gt;"",POWER((AA626-MAX(AA$2:AA626))/(1+MAX(AA$2:AA626))*100,2),"")</f>
        <v/>
      </c>
    </row>
    <row r="627" spans="20:30" x14ac:dyDescent="0.25">
      <c r="T627" t="str">
        <f t="array" aca="1" ref="T627" ca="1">IF(ROWS($2:627)&lt;=COUNT('Trade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ROWS(U$2:$U627))),"")</f>
        <v/>
      </c>
      <c r="U627" s="88" t="str">
        <f ca="1">IFERROR(INDEX('Trade Journal'!P:P,MATCH(T627,'Trade Journal'!A:A,0)),"")</f>
        <v/>
      </c>
      <c r="V627" s="88" t="str">
        <f ca="1">IFERROR(INDEX('Trade Journal'!Q:Q,MATCH(T627,'Trade Journal'!A:A,0)),"")</f>
        <v/>
      </c>
      <c r="W627" s="88" t="str">
        <f ca="1">IFERROR(INDEX('Trade Journal'!R:R,MATCH(T627,'Trade Journal'!A:A,0)),"")</f>
        <v/>
      </c>
      <c r="X627" s="88" t="str">
        <f t="shared" ca="1" si="10"/>
        <v/>
      </c>
      <c r="Y627" s="88" t="str">
        <f ca="1">IF(X627&lt;&gt;"",SUM(X$2:X627),"")</f>
        <v/>
      </c>
      <c r="Z627" s="96" t="str">
        <f ca="1">IFERROR(INDEX('Trade Journal'!O:O,MATCH(T627,'Trade Journal'!A:A,0)),"")</f>
        <v/>
      </c>
      <c r="AA627" s="96" t="str">
        <f t="array" aca="1" ref="AA627" ca="1">IF(Z627&lt;&gt;"",PRODUCT(Z$2:Z627+1)-1,"")</f>
        <v/>
      </c>
      <c r="AB627" s="96" t="str">
        <f ca="1">IF(AA627&lt;&gt;"",IF(MAX(AA$2:AA627)=AA627,1/(1+AC626)-1,(1+AA627)/(1+AA626)-1),"")</f>
        <v/>
      </c>
      <c r="AC627" s="96" t="str">
        <f t="array" aca="1" ref="AC627" ca="1">IF(AA627&lt;&gt;"",PRODUCT(AB$3:AB627+1)-1,"")</f>
        <v/>
      </c>
      <c r="AD627" s="98" t="str">
        <f ca="1">IF(AA627&lt;&gt;"",POWER((AA627-MAX(AA$2:AA627))/(1+MAX(AA$2:AA627))*100,2),"")</f>
        <v/>
      </c>
    </row>
    <row r="628" spans="20:30" x14ac:dyDescent="0.25">
      <c r="T628" t="str">
        <f t="array" aca="1" ref="T628" ca="1">IF(ROWS($2:628)&lt;=COUNT('Trade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ROWS(U$2:$U628))),"")</f>
        <v/>
      </c>
      <c r="U628" s="88" t="str">
        <f ca="1">IFERROR(INDEX('Trade Journal'!P:P,MATCH(T628,'Trade Journal'!A:A,0)),"")</f>
        <v/>
      </c>
      <c r="V628" s="88" t="str">
        <f ca="1">IFERROR(INDEX('Trade Journal'!Q:Q,MATCH(T628,'Trade Journal'!A:A,0)),"")</f>
        <v/>
      </c>
      <c r="W628" s="88" t="str">
        <f ca="1">IFERROR(INDEX('Trade Journal'!R:R,MATCH(T628,'Trade Journal'!A:A,0)),"")</f>
        <v/>
      </c>
      <c r="X628" s="88" t="str">
        <f t="shared" ca="1" si="10"/>
        <v/>
      </c>
      <c r="Y628" s="88" t="str">
        <f ca="1">IF(X628&lt;&gt;"",SUM(X$2:X628),"")</f>
        <v/>
      </c>
      <c r="Z628" s="96" t="str">
        <f ca="1">IFERROR(INDEX('Trade Journal'!O:O,MATCH(T628,'Trade Journal'!A:A,0)),"")</f>
        <v/>
      </c>
      <c r="AA628" s="96" t="str">
        <f t="array" aca="1" ref="AA628" ca="1">IF(Z628&lt;&gt;"",PRODUCT(Z$2:Z628+1)-1,"")</f>
        <v/>
      </c>
      <c r="AB628" s="96" t="str">
        <f ca="1">IF(AA628&lt;&gt;"",IF(MAX(AA$2:AA628)=AA628,1/(1+AC627)-1,(1+AA628)/(1+AA627)-1),"")</f>
        <v/>
      </c>
      <c r="AC628" s="96" t="str">
        <f t="array" aca="1" ref="AC628" ca="1">IF(AA628&lt;&gt;"",PRODUCT(AB$3:AB628+1)-1,"")</f>
        <v/>
      </c>
      <c r="AD628" s="98" t="str">
        <f ca="1">IF(AA628&lt;&gt;"",POWER((AA628-MAX(AA$2:AA628))/(1+MAX(AA$2:AA628))*100,2),"")</f>
        <v/>
      </c>
    </row>
    <row r="629" spans="20:30" x14ac:dyDescent="0.25">
      <c r="T629" t="str">
        <f t="array" aca="1" ref="T629" ca="1">IF(ROWS($2:629)&lt;=COUNT('Trade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ROWS(U$2:$U629))),"")</f>
        <v/>
      </c>
      <c r="U629" s="88" t="str">
        <f ca="1">IFERROR(INDEX('Trade Journal'!P:P,MATCH(T629,'Trade Journal'!A:A,0)),"")</f>
        <v/>
      </c>
      <c r="V629" s="88" t="str">
        <f ca="1">IFERROR(INDEX('Trade Journal'!Q:Q,MATCH(T629,'Trade Journal'!A:A,0)),"")</f>
        <v/>
      </c>
      <c r="W629" s="88" t="str">
        <f ca="1">IFERROR(INDEX('Trade Journal'!R:R,MATCH(T629,'Trade Journal'!A:A,0)),"")</f>
        <v/>
      </c>
      <c r="X629" s="88" t="str">
        <f t="shared" ca="1" si="10"/>
        <v/>
      </c>
      <c r="Y629" s="88" t="str">
        <f ca="1">IF(X629&lt;&gt;"",SUM(X$2:X629),"")</f>
        <v/>
      </c>
      <c r="Z629" s="96" t="str">
        <f ca="1">IFERROR(INDEX('Trade Journal'!O:O,MATCH(T629,'Trade Journal'!A:A,0)),"")</f>
        <v/>
      </c>
      <c r="AA629" s="96" t="str">
        <f t="array" aca="1" ref="AA629" ca="1">IF(Z629&lt;&gt;"",PRODUCT(Z$2:Z629+1)-1,"")</f>
        <v/>
      </c>
      <c r="AB629" s="96" t="str">
        <f ca="1">IF(AA629&lt;&gt;"",IF(MAX(AA$2:AA629)=AA629,1/(1+AC628)-1,(1+AA629)/(1+AA628)-1),"")</f>
        <v/>
      </c>
      <c r="AC629" s="96" t="str">
        <f t="array" aca="1" ref="AC629" ca="1">IF(AA629&lt;&gt;"",PRODUCT(AB$3:AB629+1)-1,"")</f>
        <v/>
      </c>
      <c r="AD629" s="98" t="str">
        <f ca="1">IF(AA629&lt;&gt;"",POWER((AA629-MAX(AA$2:AA629))/(1+MAX(AA$2:AA629))*100,2),"")</f>
        <v/>
      </c>
    </row>
    <row r="630" spans="20:30" x14ac:dyDescent="0.25">
      <c r="T630" t="str">
        <f t="array" aca="1" ref="T630" ca="1">IF(ROWS($2:630)&lt;=COUNT('Trade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ROWS(U$2:$U630))),"")</f>
        <v/>
      </c>
      <c r="U630" s="88" t="str">
        <f ca="1">IFERROR(INDEX('Trade Journal'!P:P,MATCH(T630,'Trade Journal'!A:A,0)),"")</f>
        <v/>
      </c>
      <c r="V630" s="88" t="str">
        <f ca="1">IFERROR(INDEX('Trade Journal'!Q:Q,MATCH(T630,'Trade Journal'!A:A,0)),"")</f>
        <v/>
      </c>
      <c r="W630" s="88" t="str">
        <f ca="1">IFERROR(INDEX('Trade Journal'!R:R,MATCH(T630,'Trade Journal'!A:A,0)),"")</f>
        <v/>
      </c>
      <c r="X630" s="88" t="str">
        <f t="shared" ca="1" si="10"/>
        <v/>
      </c>
      <c r="Y630" s="88" t="str">
        <f ca="1">IF(X630&lt;&gt;"",SUM(X$2:X630),"")</f>
        <v/>
      </c>
      <c r="Z630" s="96" t="str">
        <f ca="1">IFERROR(INDEX('Trade Journal'!O:O,MATCH(T630,'Trade Journal'!A:A,0)),"")</f>
        <v/>
      </c>
      <c r="AA630" s="96" t="str">
        <f t="array" aca="1" ref="AA630" ca="1">IF(Z630&lt;&gt;"",PRODUCT(Z$2:Z630+1)-1,"")</f>
        <v/>
      </c>
      <c r="AB630" s="96" t="str">
        <f ca="1">IF(AA630&lt;&gt;"",IF(MAX(AA$2:AA630)=AA630,1/(1+AC629)-1,(1+AA630)/(1+AA629)-1),"")</f>
        <v/>
      </c>
      <c r="AC630" s="96" t="str">
        <f t="array" aca="1" ref="AC630" ca="1">IF(AA630&lt;&gt;"",PRODUCT(AB$3:AB630+1)-1,"")</f>
        <v/>
      </c>
      <c r="AD630" s="98" t="str">
        <f ca="1">IF(AA630&lt;&gt;"",POWER((AA630-MAX(AA$2:AA630))/(1+MAX(AA$2:AA630))*100,2),"")</f>
        <v/>
      </c>
    </row>
    <row r="631" spans="20:30" x14ac:dyDescent="0.25">
      <c r="T631" t="str">
        <f t="array" aca="1" ref="T631" ca="1">IF(ROWS($2:631)&lt;=COUNT('Trade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ROWS(U$2:$U631))),"")</f>
        <v/>
      </c>
      <c r="U631" s="88" t="str">
        <f ca="1">IFERROR(INDEX('Trade Journal'!P:P,MATCH(T631,'Trade Journal'!A:A,0)),"")</f>
        <v/>
      </c>
      <c r="V631" s="88" t="str">
        <f ca="1">IFERROR(INDEX('Trade Journal'!Q:Q,MATCH(T631,'Trade Journal'!A:A,0)),"")</f>
        <v/>
      </c>
      <c r="W631" s="88" t="str">
        <f ca="1">IFERROR(INDEX('Trade Journal'!R:R,MATCH(T631,'Trade Journal'!A:A,0)),"")</f>
        <v/>
      </c>
      <c r="X631" s="88" t="str">
        <f t="shared" ca="1" si="10"/>
        <v/>
      </c>
      <c r="Y631" s="88" t="str">
        <f ca="1">IF(X631&lt;&gt;"",SUM(X$2:X631),"")</f>
        <v/>
      </c>
      <c r="Z631" s="96" t="str">
        <f ca="1">IFERROR(INDEX('Trade Journal'!O:O,MATCH(T631,'Trade Journal'!A:A,0)),"")</f>
        <v/>
      </c>
      <c r="AA631" s="96" t="str">
        <f t="array" aca="1" ref="AA631" ca="1">IF(Z631&lt;&gt;"",PRODUCT(Z$2:Z631+1)-1,"")</f>
        <v/>
      </c>
      <c r="AB631" s="96" t="str">
        <f ca="1">IF(AA631&lt;&gt;"",IF(MAX(AA$2:AA631)=AA631,1/(1+AC630)-1,(1+AA631)/(1+AA630)-1),"")</f>
        <v/>
      </c>
      <c r="AC631" s="96" t="str">
        <f t="array" aca="1" ref="AC631" ca="1">IF(AA631&lt;&gt;"",PRODUCT(AB$3:AB631+1)-1,"")</f>
        <v/>
      </c>
      <c r="AD631" s="98" t="str">
        <f ca="1">IF(AA631&lt;&gt;"",POWER((AA631-MAX(AA$2:AA631))/(1+MAX(AA$2:AA631))*100,2),"")</f>
        <v/>
      </c>
    </row>
    <row r="632" spans="20:30" x14ac:dyDescent="0.25">
      <c r="T632" t="str">
        <f t="array" aca="1" ref="T632" ca="1">IF(ROWS($2:632)&lt;=COUNT('Trade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ROWS(U$2:$U632))),"")</f>
        <v/>
      </c>
      <c r="U632" s="88" t="str">
        <f ca="1">IFERROR(INDEX('Trade Journal'!P:P,MATCH(T632,'Trade Journal'!A:A,0)),"")</f>
        <v/>
      </c>
      <c r="V632" s="88" t="str">
        <f ca="1">IFERROR(INDEX('Trade Journal'!Q:Q,MATCH(T632,'Trade Journal'!A:A,0)),"")</f>
        <v/>
      </c>
      <c r="W632" s="88" t="str">
        <f ca="1">IFERROR(INDEX('Trade Journal'!R:R,MATCH(T632,'Trade Journal'!A:A,0)),"")</f>
        <v/>
      </c>
      <c r="X632" s="88" t="str">
        <f t="shared" ca="1" si="10"/>
        <v/>
      </c>
      <c r="Y632" s="88" t="str">
        <f ca="1">IF(X632&lt;&gt;"",SUM(X$2:X632),"")</f>
        <v/>
      </c>
      <c r="Z632" s="96" t="str">
        <f ca="1">IFERROR(INDEX('Trade Journal'!O:O,MATCH(T632,'Trade Journal'!A:A,0)),"")</f>
        <v/>
      </c>
      <c r="AA632" s="96" t="str">
        <f t="array" aca="1" ref="AA632" ca="1">IF(Z632&lt;&gt;"",PRODUCT(Z$2:Z632+1)-1,"")</f>
        <v/>
      </c>
      <c r="AB632" s="96" t="str">
        <f ca="1">IF(AA632&lt;&gt;"",IF(MAX(AA$2:AA632)=AA632,1/(1+AC631)-1,(1+AA632)/(1+AA631)-1),"")</f>
        <v/>
      </c>
      <c r="AC632" s="96" t="str">
        <f t="array" aca="1" ref="AC632" ca="1">IF(AA632&lt;&gt;"",PRODUCT(AB$3:AB632+1)-1,"")</f>
        <v/>
      </c>
      <c r="AD632" s="98" t="str">
        <f ca="1">IF(AA632&lt;&gt;"",POWER((AA632-MAX(AA$2:AA632))/(1+MAX(AA$2:AA632))*100,2),"")</f>
        <v/>
      </c>
    </row>
    <row r="633" spans="20:30" x14ac:dyDescent="0.25">
      <c r="T633" t="str">
        <f t="array" aca="1" ref="T633" ca="1">IF(ROWS($2:633)&lt;=COUNT('Trade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ROWS(U$2:$U633))),"")</f>
        <v/>
      </c>
      <c r="U633" s="88" t="str">
        <f ca="1">IFERROR(INDEX('Trade Journal'!P:P,MATCH(T633,'Trade Journal'!A:A,0)),"")</f>
        <v/>
      </c>
      <c r="V633" s="88" t="str">
        <f ca="1">IFERROR(INDEX('Trade Journal'!Q:Q,MATCH(T633,'Trade Journal'!A:A,0)),"")</f>
        <v/>
      </c>
      <c r="W633" s="88" t="str">
        <f ca="1">IFERROR(INDEX('Trade Journal'!R:R,MATCH(T633,'Trade Journal'!A:A,0)),"")</f>
        <v/>
      </c>
      <c r="X633" s="88" t="str">
        <f t="shared" ca="1" si="10"/>
        <v/>
      </c>
      <c r="Y633" s="88" t="str">
        <f ca="1">IF(X633&lt;&gt;"",SUM(X$2:X633),"")</f>
        <v/>
      </c>
      <c r="Z633" s="96" t="str">
        <f ca="1">IFERROR(INDEX('Trade Journal'!O:O,MATCH(T633,'Trade Journal'!A:A,0)),"")</f>
        <v/>
      </c>
      <c r="AA633" s="96" t="str">
        <f t="array" aca="1" ref="AA633" ca="1">IF(Z633&lt;&gt;"",PRODUCT(Z$2:Z633+1)-1,"")</f>
        <v/>
      </c>
      <c r="AB633" s="96" t="str">
        <f ca="1">IF(AA633&lt;&gt;"",IF(MAX(AA$2:AA633)=AA633,1/(1+AC632)-1,(1+AA633)/(1+AA632)-1),"")</f>
        <v/>
      </c>
      <c r="AC633" s="96" t="str">
        <f t="array" aca="1" ref="AC633" ca="1">IF(AA633&lt;&gt;"",PRODUCT(AB$3:AB633+1)-1,"")</f>
        <v/>
      </c>
      <c r="AD633" s="98" t="str">
        <f ca="1">IF(AA633&lt;&gt;"",POWER((AA633-MAX(AA$2:AA633))/(1+MAX(AA$2:AA633))*100,2),"")</f>
        <v/>
      </c>
    </row>
    <row r="634" spans="20:30" x14ac:dyDescent="0.25">
      <c r="T634" t="str">
        <f t="array" aca="1" ref="T634" ca="1">IF(ROWS($2:634)&lt;=COUNT('Trade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ROWS(U$2:$U634))),"")</f>
        <v/>
      </c>
      <c r="U634" s="88" t="str">
        <f ca="1">IFERROR(INDEX('Trade Journal'!P:P,MATCH(T634,'Trade Journal'!A:A,0)),"")</f>
        <v/>
      </c>
      <c r="V634" s="88" t="str">
        <f ca="1">IFERROR(INDEX('Trade Journal'!Q:Q,MATCH(T634,'Trade Journal'!A:A,0)),"")</f>
        <v/>
      </c>
      <c r="W634" s="88" t="str">
        <f ca="1">IFERROR(INDEX('Trade Journal'!R:R,MATCH(T634,'Trade Journal'!A:A,0)),"")</f>
        <v/>
      </c>
      <c r="X634" s="88" t="str">
        <f t="shared" ca="1" si="10"/>
        <v/>
      </c>
      <c r="Y634" s="88" t="str">
        <f ca="1">IF(X634&lt;&gt;"",SUM(X$2:X634),"")</f>
        <v/>
      </c>
      <c r="Z634" s="96" t="str">
        <f ca="1">IFERROR(INDEX('Trade Journal'!O:O,MATCH(T634,'Trade Journal'!A:A,0)),"")</f>
        <v/>
      </c>
      <c r="AA634" s="96" t="str">
        <f t="array" aca="1" ref="AA634" ca="1">IF(Z634&lt;&gt;"",PRODUCT(Z$2:Z634+1)-1,"")</f>
        <v/>
      </c>
      <c r="AB634" s="96" t="str">
        <f ca="1">IF(AA634&lt;&gt;"",IF(MAX(AA$2:AA634)=AA634,1/(1+AC633)-1,(1+AA634)/(1+AA633)-1),"")</f>
        <v/>
      </c>
      <c r="AC634" s="96" t="str">
        <f t="array" aca="1" ref="AC634" ca="1">IF(AA634&lt;&gt;"",PRODUCT(AB$3:AB634+1)-1,"")</f>
        <v/>
      </c>
      <c r="AD634" s="98" t="str">
        <f ca="1">IF(AA634&lt;&gt;"",POWER((AA634-MAX(AA$2:AA634))/(1+MAX(AA$2:AA634))*100,2),"")</f>
        <v/>
      </c>
    </row>
    <row r="635" spans="20:30" x14ac:dyDescent="0.25">
      <c r="T635" t="str">
        <f t="array" aca="1" ref="T635" ca="1">IF(ROWS($2:635)&lt;=COUNT('Trade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ROWS(U$2:$U635))),"")</f>
        <v/>
      </c>
      <c r="U635" s="88" t="str">
        <f ca="1">IFERROR(INDEX('Trade Journal'!P:P,MATCH(T635,'Trade Journal'!A:A,0)),"")</f>
        <v/>
      </c>
      <c r="V635" s="88" t="str">
        <f ca="1">IFERROR(INDEX('Trade Journal'!Q:Q,MATCH(T635,'Trade Journal'!A:A,0)),"")</f>
        <v/>
      </c>
      <c r="W635" s="88" t="str">
        <f ca="1">IFERROR(INDEX('Trade Journal'!R:R,MATCH(T635,'Trade Journal'!A:A,0)),"")</f>
        <v/>
      </c>
      <c r="X635" s="88" t="str">
        <f t="shared" ca="1" si="10"/>
        <v/>
      </c>
      <c r="Y635" s="88" t="str">
        <f ca="1">IF(X635&lt;&gt;"",SUM(X$2:X635),"")</f>
        <v/>
      </c>
      <c r="Z635" s="96" t="str">
        <f ca="1">IFERROR(INDEX('Trade Journal'!O:O,MATCH(T635,'Trade Journal'!A:A,0)),"")</f>
        <v/>
      </c>
      <c r="AA635" s="96" t="str">
        <f t="array" aca="1" ref="AA635" ca="1">IF(Z635&lt;&gt;"",PRODUCT(Z$2:Z635+1)-1,"")</f>
        <v/>
      </c>
      <c r="AB635" s="96" t="str">
        <f ca="1">IF(AA635&lt;&gt;"",IF(MAX(AA$2:AA635)=AA635,1/(1+AC634)-1,(1+AA635)/(1+AA634)-1),"")</f>
        <v/>
      </c>
      <c r="AC635" s="96" t="str">
        <f t="array" aca="1" ref="AC635" ca="1">IF(AA635&lt;&gt;"",PRODUCT(AB$3:AB635+1)-1,"")</f>
        <v/>
      </c>
      <c r="AD635" s="98" t="str">
        <f ca="1">IF(AA635&lt;&gt;"",POWER((AA635-MAX(AA$2:AA635))/(1+MAX(AA$2:AA635))*100,2),"")</f>
        <v/>
      </c>
    </row>
    <row r="636" spans="20:30" x14ac:dyDescent="0.25">
      <c r="T636" t="str">
        <f t="array" aca="1" ref="T636" ca="1">IF(ROWS($2:636)&lt;=COUNT('Trade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ROWS(U$2:$U636))),"")</f>
        <v/>
      </c>
      <c r="U636" s="88" t="str">
        <f ca="1">IFERROR(INDEX('Trade Journal'!P:P,MATCH(T636,'Trade Journal'!A:A,0)),"")</f>
        <v/>
      </c>
      <c r="V636" s="88" t="str">
        <f ca="1">IFERROR(INDEX('Trade Journal'!Q:Q,MATCH(T636,'Trade Journal'!A:A,0)),"")</f>
        <v/>
      </c>
      <c r="W636" s="88" t="str">
        <f ca="1">IFERROR(INDEX('Trade Journal'!R:R,MATCH(T636,'Trade Journal'!A:A,0)),"")</f>
        <v/>
      </c>
      <c r="X636" s="88" t="str">
        <f t="shared" ca="1" si="10"/>
        <v/>
      </c>
      <c r="Y636" s="88" t="str">
        <f ca="1">IF(X636&lt;&gt;"",SUM(X$2:X636),"")</f>
        <v/>
      </c>
      <c r="Z636" s="96" t="str">
        <f ca="1">IFERROR(INDEX('Trade Journal'!O:O,MATCH(T636,'Trade Journal'!A:A,0)),"")</f>
        <v/>
      </c>
      <c r="AA636" s="96" t="str">
        <f t="array" aca="1" ref="AA636" ca="1">IF(Z636&lt;&gt;"",PRODUCT(Z$2:Z636+1)-1,"")</f>
        <v/>
      </c>
      <c r="AB636" s="96" t="str">
        <f ca="1">IF(AA636&lt;&gt;"",IF(MAX(AA$2:AA636)=AA636,1/(1+AC635)-1,(1+AA636)/(1+AA635)-1),"")</f>
        <v/>
      </c>
      <c r="AC636" s="96" t="str">
        <f t="array" aca="1" ref="AC636" ca="1">IF(AA636&lt;&gt;"",PRODUCT(AB$3:AB636+1)-1,"")</f>
        <v/>
      </c>
      <c r="AD636" s="98" t="str">
        <f ca="1">IF(AA636&lt;&gt;"",POWER((AA636-MAX(AA$2:AA636))/(1+MAX(AA$2:AA636))*100,2),"")</f>
        <v/>
      </c>
    </row>
    <row r="637" spans="20:30" x14ac:dyDescent="0.25">
      <c r="T637" t="str">
        <f t="array" aca="1" ref="T637" ca="1">IF(ROWS($2:637)&lt;=COUNT('Trade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ROWS(U$2:$U637))),"")</f>
        <v/>
      </c>
      <c r="U637" s="88" t="str">
        <f ca="1">IFERROR(INDEX('Trade Journal'!P:P,MATCH(T637,'Trade Journal'!A:A,0)),"")</f>
        <v/>
      </c>
      <c r="V637" s="88" t="str">
        <f ca="1">IFERROR(INDEX('Trade Journal'!Q:Q,MATCH(T637,'Trade Journal'!A:A,0)),"")</f>
        <v/>
      </c>
      <c r="W637" s="88" t="str">
        <f ca="1">IFERROR(INDEX('Trade Journal'!R:R,MATCH(T637,'Trade Journal'!A:A,0)),"")</f>
        <v/>
      </c>
      <c r="X637" s="88" t="str">
        <f t="shared" ca="1" si="10"/>
        <v/>
      </c>
      <c r="Y637" s="88" t="str">
        <f ca="1">IF(X637&lt;&gt;"",SUM(X$2:X637),"")</f>
        <v/>
      </c>
      <c r="Z637" s="96" t="str">
        <f ca="1">IFERROR(INDEX('Trade Journal'!O:O,MATCH(T637,'Trade Journal'!A:A,0)),"")</f>
        <v/>
      </c>
      <c r="AA637" s="96" t="str">
        <f t="array" aca="1" ref="AA637" ca="1">IF(Z637&lt;&gt;"",PRODUCT(Z$2:Z637+1)-1,"")</f>
        <v/>
      </c>
      <c r="AB637" s="96" t="str">
        <f ca="1">IF(AA637&lt;&gt;"",IF(MAX(AA$2:AA637)=AA637,1/(1+AC636)-1,(1+AA637)/(1+AA636)-1),"")</f>
        <v/>
      </c>
      <c r="AC637" s="96" t="str">
        <f t="array" aca="1" ref="AC637" ca="1">IF(AA637&lt;&gt;"",PRODUCT(AB$3:AB637+1)-1,"")</f>
        <v/>
      </c>
      <c r="AD637" s="98" t="str">
        <f ca="1">IF(AA637&lt;&gt;"",POWER((AA637-MAX(AA$2:AA637))/(1+MAX(AA$2:AA637))*100,2),"")</f>
        <v/>
      </c>
    </row>
    <row r="638" spans="20:30" x14ac:dyDescent="0.25">
      <c r="T638" t="str">
        <f t="array" aca="1" ref="T638" ca="1">IF(ROWS($2:638)&lt;=COUNT('Trade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ROWS(U$2:$U638))),"")</f>
        <v/>
      </c>
      <c r="U638" s="88" t="str">
        <f ca="1">IFERROR(INDEX('Trade Journal'!P:P,MATCH(T638,'Trade Journal'!A:A,0)),"")</f>
        <v/>
      </c>
      <c r="V638" s="88" t="str">
        <f ca="1">IFERROR(INDEX('Trade Journal'!Q:Q,MATCH(T638,'Trade Journal'!A:A,0)),"")</f>
        <v/>
      </c>
      <c r="W638" s="88" t="str">
        <f ca="1">IFERROR(INDEX('Trade Journal'!R:R,MATCH(T638,'Trade Journal'!A:A,0)),"")</f>
        <v/>
      </c>
      <c r="X638" s="88" t="str">
        <f t="shared" ca="1" si="10"/>
        <v/>
      </c>
      <c r="Y638" s="88" t="str">
        <f ca="1">IF(X638&lt;&gt;"",SUM(X$2:X638),"")</f>
        <v/>
      </c>
      <c r="Z638" s="96" t="str">
        <f ca="1">IFERROR(INDEX('Trade Journal'!O:O,MATCH(T638,'Trade Journal'!A:A,0)),"")</f>
        <v/>
      </c>
      <c r="AA638" s="96" t="str">
        <f t="array" aca="1" ref="AA638" ca="1">IF(Z638&lt;&gt;"",PRODUCT(Z$2:Z638+1)-1,"")</f>
        <v/>
      </c>
      <c r="AB638" s="96" t="str">
        <f ca="1">IF(AA638&lt;&gt;"",IF(MAX(AA$2:AA638)=AA638,1/(1+AC637)-1,(1+AA638)/(1+AA637)-1),"")</f>
        <v/>
      </c>
      <c r="AC638" s="96" t="str">
        <f t="array" aca="1" ref="AC638" ca="1">IF(AA638&lt;&gt;"",PRODUCT(AB$3:AB638+1)-1,"")</f>
        <v/>
      </c>
      <c r="AD638" s="98" t="str">
        <f ca="1">IF(AA638&lt;&gt;"",POWER((AA638-MAX(AA$2:AA638))/(1+MAX(AA$2:AA638))*100,2),"")</f>
        <v/>
      </c>
    </row>
    <row r="639" spans="20:30" x14ac:dyDescent="0.25">
      <c r="T639" t="str">
        <f t="array" aca="1" ref="T639" ca="1">IF(ROWS($2:639)&lt;=COUNT('Trade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ROWS(U$2:$U639))),"")</f>
        <v/>
      </c>
      <c r="U639" s="88" t="str">
        <f ca="1">IFERROR(INDEX('Trade Journal'!P:P,MATCH(T639,'Trade Journal'!A:A,0)),"")</f>
        <v/>
      </c>
      <c r="V639" s="88" t="str">
        <f ca="1">IFERROR(INDEX('Trade Journal'!Q:Q,MATCH(T639,'Trade Journal'!A:A,0)),"")</f>
        <v/>
      </c>
      <c r="W639" s="88" t="str">
        <f ca="1">IFERROR(INDEX('Trade Journal'!R:R,MATCH(T639,'Trade Journal'!A:A,0)),"")</f>
        <v/>
      </c>
      <c r="X639" s="88" t="str">
        <f t="shared" ca="1" si="10"/>
        <v/>
      </c>
      <c r="Y639" s="88" t="str">
        <f ca="1">IF(X639&lt;&gt;"",SUM(X$2:X639),"")</f>
        <v/>
      </c>
      <c r="Z639" s="96" t="str">
        <f ca="1">IFERROR(INDEX('Trade Journal'!O:O,MATCH(T639,'Trade Journal'!A:A,0)),"")</f>
        <v/>
      </c>
      <c r="AA639" s="96" t="str">
        <f t="array" aca="1" ref="AA639" ca="1">IF(Z639&lt;&gt;"",PRODUCT(Z$2:Z639+1)-1,"")</f>
        <v/>
      </c>
      <c r="AB639" s="96" t="str">
        <f ca="1">IF(AA639&lt;&gt;"",IF(MAX(AA$2:AA639)=AA639,1/(1+AC638)-1,(1+AA639)/(1+AA638)-1),"")</f>
        <v/>
      </c>
      <c r="AC639" s="96" t="str">
        <f t="array" aca="1" ref="AC639" ca="1">IF(AA639&lt;&gt;"",PRODUCT(AB$3:AB639+1)-1,"")</f>
        <v/>
      </c>
      <c r="AD639" s="98" t="str">
        <f ca="1">IF(AA639&lt;&gt;"",POWER((AA639-MAX(AA$2:AA639))/(1+MAX(AA$2:AA639))*100,2),"")</f>
        <v/>
      </c>
    </row>
    <row r="640" spans="20:30" x14ac:dyDescent="0.25">
      <c r="T640" t="str">
        <f t="array" aca="1" ref="T640" ca="1">IF(ROWS($2:640)&lt;=COUNT('Trade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ROWS(U$2:$U640))),"")</f>
        <v/>
      </c>
      <c r="U640" s="88" t="str">
        <f ca="1">IFERROR(INDEX('Trade Journal'!P:P,MATCH(T640,'Trade Journal'!A:A,0)),"")</f>
        <v/>
      </c>
      <c r="V640" s="88" t="str">
        <f ca="1">IFERROR(INDEX('Trade Journal'!Q:Q,MATCH(T640,'Trade Journal'!A:A,0)),"")</f>
        <v/>
      </c>
      <c r="W640" s="88" t="str">
        <f ca="1">IFERROR(INDEX('Trade Journal'!R:R,MATCH(T640,'Trade Journal'!A:A,0)),"")</f>
        <v/>
      </c>
      <c r="X640" s="88" t="str">
        <f t="shared" ca="1" si="10"/>
        <v/>
      </c>
      <c r="Y640" s="88" t="str">
        <f ca="1">IF(X640&lt;&gt;"",SUM(X$2:X640),"")</f>
        <v/>
      </c>
      <c r="Z640" s="96" t="str">
        <f ca="1">IFERROR(INDEX('Trade Journal'!O:O,MATCH(T640,'Trade Journal'!A:A,0)),"")</f>
        <v/>
      </c>
      <c r="AA640" s="96" t="str">
        <f t="array" aca="1" ref="AA640" ca="1">IF(Z640&lt;&gt;"",PRODUCT(Z$2:Z640+1)-1,"")</f>
        <v/>
      </c>
      <c r="AB640" s="96" t="str">
        <f ca="1">IF(AA640&lt;&gt;"",IF(MAX(AA$2:AA640)=AA640,1/(1+AC639)-1,(1+AA640)/(1+AA639)-1),"")</f>
        <v/>
      </c>
      <c r="AC640" s="96" t="str">
        <f t="array" aca="1" ref="AC640" ca="1">IF(AA640&lt;&gt;"",PRODUCT(AB$3:AB640+1)-1,"")</f>
        <v/>
      </c>
      <c r="AD640" s="98" t="str">
        <f ca="1">IF(AA640&lt;&gt;"",POWER((AA640-MAX(AA$2:AA640))/(1+MAX(AA$2:AA640))*100,2),"")</f>
        <v/>
      </c>
    </row>
    <row r="641" spans="20:30" x14ac:dyDescent="0.25">
      <c r="T641" t="str">
        <f t="array" aca="1" ref="T641" ca="1">IF(ROWS($2:641)&lt;=COUNT('Trade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ROWS(U$2:$U641))),"")</f>
        <v/>
      </c>
      <c r="U641" s="88" t="str">
        <f ca="1">IFERROR(INDEX('Trade Journal'!P:P,MATCH(T641,'Trade Journal'!A:A,0)),"")</f>
        <v/>
      </c>
      <c r="V641" s="88" t="str">
        <f ca="1">IFERROR(INDEX('Trade Journal'!Q:Q,MATCH(T641,'Trade Journal'!A:A,0)),"")</f>
        <v/>
      </c>
      <c r="W641" s="88" t="str">
        <f ca="1">IFERROR(INDEX('Trade Journal'!R:R,MATCH(T641,'Trade Journal'!A:A,0)),"")</f>
        <v/>
      </c>
      <c r="X641" s="88" t="str">
        <f t="shared" ca="1" si="10"/>
        <v/>
      </c>
      <c r="Y641" s="88" t="str">
        <f ca="1">IF(X641&lt;&gt;"",SUM(X$2:X641),"")</f>
        <v/>
      </c>
      <c r="Z641" s="96" t="str">
        <f ca="1">IFERROR(INDEX('Trade Journal'!O:O,MATCH(T641,'Trade Journal'!A:A,0)),"")</f>
        <v/>
      </c>
      <c r="AA641" s="96" t="str">
        <f t="array" aca="1" ref="AA641" ca="1">IF(Z641&lt;&gt;"",PRODUCT(Z$2:Z641+1)-1,"")</f>
        <v/>
      </c>
      <c r="AB641" s="96" t="str">
        <f ca="1">IF(AA641&lt;&gt;"",IF(MAX(AA$2:AA641)=AA641,1/(1+AC640)-1,(1+AA641)/(1+AA640)-1),"")</f>
        <v/>
      </c>
      <c r="AC641" s="96" t="str">
        <f t="array" aca="1" ref="AC641" ca="1">IF(AA641&lt;&gt;"",PRODUCT(AB$3:AB641+1)-1,"")</f>
        <v/>
      </c>
      <c r="AD641" s="98" t="str">
        <f ca="1">IF(AA641&lt;&gt;"",POWER((AA641-MAX(AA$2:AA641))/(1+MAX(AA$2:AA641))*100,2),"")</f>
        <v/>
      </c>
    </row>
    <row r="642" spans="20:30" x14ac:dyDescent="0.25">
      <c r="T642" t="str">
        <f t="array" aca="1" ref="T642" ca="1">IF(ROWS($2:642)&lt;=COUNT('Trade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ROWS(U$2:$U642))),"")</f>
        <v/>
      </c>
      <c r="U642" s="88" t="str">
        <f ca="1">IFERROR(INDEX('Trade Journal'!P:P,MATCH(T642,'Trade Journal'!A:A,0)),"")</f>
        <v/>
      </c>
      <c r="V642" s="88" t="str">
        <f ca="1">IFERROR(INDEX('Trade Journal'!Q:Q,MATCH(T642,'Trade Journal'!A:A,0)),"")</f>
        <v/>
      </c>
      <c r="W642" s="88" t="str">
        <f ca="1">IFERROR(INDEX('Trade Journal'!R:R,MATCH(T642,'Trade Journal'!A:A,0)),"")</f>
        <v/>
      </c>
      <c r="X642" s="88" t="str">
        <f t="shared" ca="1" si="10"/>
        <v/>
      </c>
      <c r="Y642" s="88" t="str">
        <f ca="1">IF(X642&lt;&gt;"",SUM(X$2:X642),"")</f>
        <v/>
      </c>
      <c r="Z642" s="96" t="str">
        <f ca="1">IFERROR(INDEX('Trade Journal'!O:O,MATCH(T642,'Trade Journal'!A:A,0)),"")</f>
        <v/>
      </c>
      <c r="AA642" s="96" t="str">
        <f t="array" aca="1" ref="AA642" ca="1">IF(Z642&lt;&gt;"",PRODUCT(Z$2:Z642+1)-1,"")</f>
        <v/>
      </c>
      <c r="AB642" s="96" t="str">
        <f ca="1">IF(AA642&lt;&gt;"",IF(MAX(AA$2:AA642)=AA642,1/(1+AC641)-1,(1+AA642)/(1+AA641)-1),"")</f>
        <v/>
      </c>
      <c r="AC642" s="96" t="str">
        <f t="array" aca="1" ref="AC642" ca="1">IF(AA642&lt;&gt;"",PRODUCT(AB$3:AB642+1)-1,"")</f>
        <v/>
      </c>
      <c r="AD642" s="98" t="str">
        <f ca="1">IF(AA642&lt;&gt;"",POWER((AA642-MAX(AA$2:AA642))/(1+MAX(AA$2:AA642))*100,2),"")</f>
        <v/>
      </c>
    </row>
    <row r="643" spans="20:30" x14ac:dyDescent="0.25">
      <c r="T643" t="str">
        <f t="array" aca="1" ref="T643" ca="1">IF(ROWS($2:643)&lt;=COUNT('Trade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ROWS(U$2:$U643))),"")</f>
        <v/>
      </c>
      <c r="U643" s="88" t="str">
        <f ca="1">IFERROR(INDEX('Trade Journal'!P:P,MATCH(T643,'Trade Journal'!A:A,0)),"")</f>
        <v/>
      </c>
      <c r="V643" s="88" t="str">
        <f ca="1">IFERROR(INDEX('Trade Journal'!Q:Q,MATCH(T643,'Trade Journal'!A:A,0)),"")</f>
        <v/>
      </c>
      <c r="W643" s="88" t="str">
        <f ca="1">IFERROR(INDEX('Trade Journal'!R:R,MATCH(T643,'Trade Journal'!A:A,0)),"")</f>
        <v/>
      </c>
      <c r="X643" s="88" t="str">
        <f t="shared" ca="1" si="10"/>
        <v/>
      </c>
      <c r="Y643" s="88" t="str">
        <f ca="1">IF(X643&lt;&gt;"",SUM(X$2:X643),"")</f>
        <v/>
      </c>
      <c r="Z643" s="96" t="str">
        <f ca="1">IFERROR(INDEX('Trade Journal'!O:O,MATCH(T643,'Trade Journal'!A:A,0)),"")</f>
        <v/>
      </c>
      <c r="AA643" s="96" t="str">
        <f t="array" aca="1" ref="AA643" ca="1">IF(Z643&lt;&gt;"",PRODUCT(Z$2:Z643+1)-1,"")</f>
        <v/>
      </c>
      <c r="AB643" s="96" t="str">
        <f ca="1">IF(AA643&lt;&gt;"",IF(MAX(AA$2:AA643)=AA643,1/(1+AC642)-1,(1+AA643)/(1+AA642)-1),"")</f>
        <v/>
      </c>
      <c r="AC643" s="96" t="str">
        <f t="array" aca="1" ref="AC643" ca="1">IF(AA643&lt;&gt;"",PRODUCT(AB$3:AB643+1)-1,"")</f>
        <v/>
      </c>
      <c r="AD643" s="98" t="str">
        <f ca="1">IF(AA643&lt;&gt;"",POWER((AA643-MAX(AA$2:AA643))/(1+MAX(AA$2:AA643))*100,2),"")</f>
        <v/>
      </c>
    </row>
    <row r="644" spans="20:30" x14ac:dyDescent="0.25">
      <c r="T644" t="str">
        <f t="array" aca="1" ref="T644" ca="1">IF(ROWS($2:644)&lt;=COUNT('Trade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ROWS(U$2:$U644))),"")</f>
        <v/>
      </c>
      <c r="U644" s="88" t="str">
        <f ca="1">IFERROR(INDEX('Trade Journal'!P:P,MATCH(T644,'Trade Journal'!A:A,0)),"")</f>
        <v/>
      </c>
      <c r="V644" s="88" t="str">
        <f ca="1">IFERROR(INDEX('Trade Journal'!Q:Q,MATCH(T644,'Trade Journal'!A:A,0)),"")</f>
        <v/>
      </c>
      <c r="W644" s="88" t="str">
        <f ca="1">IFERROR(INDEX('Trade Journal'!R:R,MATCH(T644,'Trade Journal'!A:A,0)),"")</f>
        <v/>
      </c>
      <c r="X644" s="88" t="str">
        <f t="shared" ca="1" si="10"/>
        <v/>
      </c>
      <c r="Y644" s="88" t="str">
        <f ca="1">IF(X644&lt;&gt;"",SUM(X$2:X644),"")</f>
        <v/>
      </c>
      <c r="Z644" s="96" t="str">
        <f ca="1">IFERROR(INDEX('Trade Journal'!O:O,MATCH(T644,'Trade Journal'!A:A,0)),"")</f>
        <v/>
      </c>
      <c r="AA644" s="96" t="str">
        <f t="array" aca="1" ref="AA644" ca="1">IF(Z644&lt;&gt;"",PRODUCT(Z$2:Z644+1)-1,"")</f>
        <v/>
      </c>
      <c r="AB644" s="96" t="str">
        <f ca="1">IF(AA644&lt;&gt;"",IF(MAX(AA$2:AA644)=AA644,1/(1+AC643)-1,(1+AA644)/(1+AA643)-1),"")</f>
        <v/>
      </c>
      <c r="AC644" s="96" t="str">
        <f t="array" aca="1" ref="AC644" ca="1">IF(AA644&lt;&gt;"",PRODUCT(AB$3:AB644+1)-1,"")</f>
        <v/>
      </c>
      <c r="AD644" s="98" t="str">
        <f ca="1">IF(AA644&lt;&gt;"",POWER((AA644-MAX(AA$2:AA644))/(1+MAX(AA$2:AA644))*100,2),"")</f>
        <v/>
      </c>
    </row>
    <row r="645" spans="20:30" x14ac:dyDescent="0.25">
      <c r="T645" t="str">
        <f t="array" aca="1" ref="T645" ca="1">IF(ROWS($2:645)&lt;=COUNT('Trade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ROWS(U$2:$U645))),"")</f>
        <v/>
      </c>
      <c r="U645" s="88" t="str">
        <f ca="1">IFERROR(INDEX('Trade Journal'!P:P,MATCH(T645,'Trade Journal'!A:A,0)),"")</f>
        <v/>
      </c>
      <c r="V645" s="88" t="str">
        <f ca="1">IFERROR(INDEX('Trade Journal'!Q:Q,MATCH(T645,'Trade Journal'!A:A,0)),"")</f>
        <v/>
      </c>
      <c r="W645" s="88" t="str">
        <f ca="1">IFERROR(INDEX('Trade Journal'!R:R,MATCH(T645,'Trade Journal'!A:A,0)),"")</f>
        <v/>
      </c>
      <c r="X645" s="88" t="str">
        <f t="shared" ca="1" si="10"/>
        <v/>
      </c>
      <c r="Y645" s="88" t="str">
        <f ca="1">IF(X645&lt;&gt;"",SUM(X$2:X645),"")</f>
        <v/>
      </c>
      <c r="Z645" s="96" t="str">
        <f ca="1">IFERROR(INDEX('Trade Journal'!O:O,MATCH(T645,'Trade Journal'!A:A,0)),"")</f>
        <v/>
      </c>
      <c r="AA645" s="96" t="str">
        <f t="array" aca="1" ref="AA645" ca="1">IF(Z645&lt;&gt;"",PRODUCT(Z$2:Z645+1)-1,"")</f>
        <v/>
      </c>
      <c r="AB645" s="96" t="str">
        <f ca="1">IF(AA645&lt;&gt;"",IF(MAX(AA$2:AA645)=AA645,1/(1+AC644)-1,(1+AA645)/(1+AA644)-1),"")</f>
        <v/>
      </c>
      <c r="AC645" s="96" t="str">
        <f t="array" aca="1" ref="AC645" ca="1">IF(AA645&lt;&gt;"",PRODUCT(AB$3:AB645+1)-1,"")</f>
        <v/>
      </c>
      <c r="AD645" s="98" t="str">
        <f ca="1">IF(AA645&lt;&gt;"",POWER((AA645-MAX(AA$2:AA645))/(1+MAX(AA$2:AA645))*100,2),"")</f>
        <v/>
      </c>
    </row>
    <row r="646" spans="20:30" x14ac:dyDescent="0.25">
      <c r="T646" t="str">
        <f t="array" aca="1" ref="T646" ca="1">IF(ROWS($2:646)&lt;=COUNT('Trade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ROWS(U$2:$U646))),"")</f>
        <v/>
      </c>
      <c r="U646" s="88" t="str">
        <f ca="1">IFERROR(INDEX('Trade Journal'!P:P,MATCH(T646,'Trade Journal'!A:A,0)),"")</f>
        <v/>
      </c>
      <c r="V646" s="88" t="str">
        <f ca="1">IFERROR(INDEX('Trade Journal'!Q:Q,MATCH(T646,'Trade Journal'!A:A,0)),"")</f>
        <v/>
      </c>
      <c r="W646" s="88" t="str">
        <f ca="1">IFERROR(INDEX('Trade Journal'!R:R,MATCH(T646,'Trade Journal'!A:A,0)),"")</f>
        <v/>
      </c>
      <c r="X646" s="88" t="str">
        <f t="shared" ca="1" si="10"/>
        <v/>
      </c>
      <c r="Y646" s="88" t="str">
        <f ca="1">IF(X646&lt;&gt;"",SUM(X$2:X646),"")</f>
        <v/>
      </c>
      <c r="Z646" s="96" t="str">
        <f ca="1">IFERROR(INDEX('Trade Journal'!O:O,MATCH(T646,'Trade Journal'!A:A,0)),"")</f>
        <v/>
      </c>
      <c r="AA646" s="96" t="str">
        <f t="array" aca="1" ref="AA646" ca="1">IF(Z646&lt;&gt;"",PRODUCT(Z$2:Z646+1)-1,"")</f>
        <v/>
      </c>
      <c r="AB646" s="96" t="str">
        <f ca="1">IF(AA646&lt;&gt;"",IF(MAX(AA$2:AA646)=AA646,1/(1+AC645)-1,(1+AA646)/(1+AA645)-1),"")</f>
        <v/>
      </c>
      <c r="AC646" s="96" t="str">
        <f t="array" aca="1" ref="AC646" ca="1">IF(AA646&lt;&gt;"",PRODUCT(AB$3:AB646+1)-1,"")</f>
        <v/>
      </c>
      <c r="AD646" s="98" t="str">
        <f ca="1">IF(AA646&lt;&gt;"",POWER((AA646-MAX(AA$2:AA646))/(1+MAX(AA$2:AA646))*100,2),"")</f>
        <v/>
      </c>
    </row>
    <row r="647" spans="20:30" x14ac:dyDescent="0.25">
      <c r="T647" t="str">
        <f t="array" aca="1" ref="T647" ca="1">IF(ROWS($2:647)&lt;=COUNT('Trade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ROWS(U$2:$U647))),"")</f>
        <v/>
      </c>
      <c r="U647" s="88" t="str">
        <f ca="1">IFERROR(INDEX('Trade Journal'!P:P,MATCH(T647,'Trade Journal'!A:A,0)),"")</f>
        <v/>
      </c>
      <c r="V647" s="88" t="str">
        <f ca="1">IFERROR(INDEX('Trade Journal'!Q:Q,MATCH(T647,'Trade Journal'!A:A,0)),"")</f>
        <v/>
      </c>
      <c r="W647" s="88" t="str">
        <f ca="1">IFERROR(INDEX('Trade Journal'!R:R,MATCH(T647,'Trade Journal'!A:A,0)),"")</f>
        <v/>
      </c>
      <c r="X647" s="88" t="str">
        <f t="shared" ca="1" si="10"/>
        <v/>
      </c>
      <c r="Y647" s="88" t="str">
        <f ca="1">IF(X647&lt;&gt;"",SUM(X$2:X647),"")</f>
        <v/>
      </c>
      <c r="Z647" s="96" t="str">
        <f ca="1">IFERROR(INDEX('Trade Journal'!O:O,MATCH(T647,'Trade Journal'!A:A,0)),"")</f>
        <v/>
      </c>
      <c r="AA647" s="96" t="str">
        <f t="array" aca="1" ref="AA647" ca="1">IF(Z647&lt;&gt;"",PRODUCT(Z$2:Z647+1)-1,"")</f>
        <v/>
      </c>
      <c r="AB647" s="96" t="str">
        <f ca="1">IF(AA647&lt;&gt;"",IF(MAX(AA$2:AA647)=AA647,1/(1+AC646)-1,(1+AA647)/(1+AA646)-1),"")</f>
        <v/>
      </c>
      <c r="AC647" s="96" t="str">
        <f t="array" aca="1" ref="AC647" ca="1">IF(AA647&lt;&gt;"",PRODUCT(AB$3:AB647+1)-1,"")</f>
        <v/>
      </c>
      <c r="AD647" s="98" t="str">
        <f ca="1">IF(AA647&lt;&gt;"",POWER((AA647-MAX(AA$2:AA647))/(1+MAX(AA$2:AA647))*100,2),"")</f>
        <v/>
      </c>
    </row>
    <row r="648" spans="20:30" x14ac:dyDescent="0.25">
      <c r="T648" t="str">
        <f t="array" aca="1" ref="T648" ca="1">IF(ROWS($2:648)&lt;=COUNT('Trade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ROWS(U$2:$U648))),"")</f>
        <v/>
      </c>
      <c r="U648" s="88" t="str">
        <f ca="1">IFERROR(INDEX('Trade Journal'!P:P,MATCH(T648,'Trade Journal'!A:A,0)),"")</f>
        <v/>
      </c>
      <c r="V648" s="88" t="str">
        <f ca="1">IFERROR(INDEX('Trade Journal'!Q:Q,MATCH(T648,'Trade Journal'!A:A,0)),"")</f>
        <v/>
      </c>
      <c r="W648" s="88" t="str">
        <f ca="1">IFERROR(INDEX('Trade Journal'!R:R,MATCH(T648,'Trade Journal'!A:A,0)),"")</f>
        <v/>
      </c>
      <c r="X648" s="88" t="str">
        <f t="shared" ca="1" si="10"/>
        <v/>
      </c>
      <c r="Y648" s="88" t="str">
        <f ca="1">IF(X648&lt;&gt;"",SUM(X$2:X648),"")</f>
        <v/>
      </c>
      <c r="Z648" s="96" t="str">
        <f ca="1">IFERROR(INDEX('Trade Journal'!O:O,MATCH(T648,'Trade Journal'!A:A,0)),"")</f>
        <v/>
      </c>
      <c r="AA648" s="96" t="str">
        <f t="array" aca="1" ref="AA648" ca="1">IF(Z648&lt;&gt;"",PRODUCT(Z$2:Z648+1)-1,"")</f>
        <v/>
      </c>
      <c r="AB648" s="96" t="str">
        <f ca="1">IF(AA648&lt;&gt;"",IF(MAX(AA$2:AA648)=AA648,1/(1+AC647)-1,(1+AA648)/(1+AA647)-1),"")</f>
        <v/>
      </c>
      <c r="AC648" s="96" t="str">
        <f t="array" aca="1" ref="AC648" ca="1">IF(AA648&lt;&gt;"",PRODUCT(AB$3:AB648+1)-1,"")</f>
        <v/>
      </c>
      <c r="AD648" s="98" t="str">
        <f ca="1">IF(AA648&lt;&gt;"",POWER((AA648-MAX(AA$2:AA648))/(1+MAX(AA$2:AA648))*100,2),"")</f>
        <v/>
      </c>
    </row>
    <row r="649" spans="20:30" x14ac:dyDescent="0.25">
      <c r="T649" t="str">
        <f t="array" aca="1" ref="T649" ca="1">IF(ROWS($2:649)&lt;=COUNT('Trade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ROWS(U$2:$U649))),"")</f>
        <v/>
      </c>
      <c r="U649" s="88" t="str">
        <f ca="1">IFERROR(INDEX('Trade Journal'!P:P,MATCH(T649,'Trade Journal'!A:A,0)),"")</f>
        <v/>
      </c>
      <c r="V649" s="88" t="str">
        <f ca="1">IFERROR(INDEX('Trade Journal'!Q:Q,MATCH(T649,'Trade Journal'!A:A,0)),"")</f>
        <v/>
      </c>
      <c r="W649" s="88" t="str">
        <f ca="1">IFERROR(INDEX('Trade Journal'!R:R,MATCH(T649,'Trade Journal'!A:A,0)),"")</f>
        <v/>
      </c>
      <c r="X649" s="88" t="str">
        <f t="shared" ca="1" si="10"/>
        <v/>
      </c>
      <c r="Y649" s="88" t="str">
        <f ca="1">IF(X649&lt;&gt;"",SUM(X$2:X649),"")</f>
        <v/>
      </c>
      <c r="Z649" s="96" t="str">
        <f ca="1">IFERROR(INDEX('Trade Journal'!O:O,MATCH(T649,'Trade Journal'!A:A,0)),"")</f>
        <v/>
      </c>
      <c r="AA649" s="96" t="str">
        <f t="array" aca="1" ref="AA649" ca="1">IF(Z649&lt;&gt;"",PRODUCT(Z$2:Z649+1)-1,"")</f>
        <v/>
      </c>
      <c r="AB649" s="96" t="str">
        <f ca="1">IF(AA649&lt;&gt;"",IF(MAX(AA$2:AA649)=AA649,1/(1+AC648)-1,(1+AA649)/(1+AA648)-1),"")</f>
        <v/>
      </c>
      <c r="AC649" s="96" t="str">
        <f t="array" aca="1" ref="AC649" ca="1">IF(AA649&lt;&gt;"",PRODUCT(AB$3:AB649+1)-1,"")</f>
        <v/>
      </c>
      <c r="AD649" s="98" t="str">
        <f ca="1">IF(AA649&lt;&gt;"",POWER((AA649-MAX(AA$2:AA649))/(1+MAX(AA$2:AA649))*100,2),"")</f>
        <v/>
      </c>
    </row>
    <row r="650" spans="20:30" x14ac:dyDescent="0.25">
      <c r="T650" t="str">
        <f t="array" aca="1" ref="T650" ca="1">IF(ROWS($2:650)&lt;=COUNT('Trade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ROWS(U$2:$U650))),"")</f>
        <v/>
      </c>
      <c r="U650" s="88" t="str">
        <f ca="1">IFERROR(INDEX('Trade Journal'!P:P,MATCH(T650,'Trade Journal'!A:A,0)),"")</f>
        <v/>
      </c>
      <c r="V650" s="88" t="str">
        <f ca="1">IFERROR(INDEX('Trade Journal'!Q:Q,MATCH(T650,'Trade Journal'!A:A,0)),"")</f>
        <v/>
      </c>
      <c r="W650" s="88" t="str">
        <f ca="1">IFERROR(INDEX('Trade Journal'!R:R,MATCH(T650,'Trade Journal'!A:A,0)),"")</f>
        <v/>
      </c>
      <c r="X650" s="88" t="str">
        <f t="shared" ca="1" si="10"/>
        <v/>
      </c>
      <c r="Y650" s="88" t="str">
        <f ca="1">IF(X650&lt;&gt;"",SUM(X$2:X650),"")</f>
        <v/>
      </c>
      <c r="Z650" s="96" t="str">
        <f ca="1">IFERROR(INDEX('Trade Journal'!O:O,MATCH(T650,'Trade Journal'!A:A,0)),"")</f>
        <v/>
      </c>
      <c r="AA650" s="96" t="str">
        <f t="array" aca="1" ref="AA650" ca="1">IF(Z650&lt;&gt;"",PRODUCT(Z$2:Z650+1)-1,"")</f>
        <v/>
      </c>
      <c r="AB650" s="96" t="str">
        <f ca="1">IF(AA650&lt;&gt;"",IF(MAX(AA$2:AA650)=AA650,1/(1+AC649)-1,(1+AA650)/(1+AA649)-1),"")</f>
        <v/>
      </c>
      <c r="AC650" s="96" t="str">
        <f t="array" aca="1" ref="AC650" ca="1">IF(AA650&lt;&gt;"",PRODUCT(AB$3:AB650+1)-1,"")</f>
        <v/>
      </c>
      <c r="AD650" s="98" t="str">
        <f ca="1">IF(AA650&lt;&gt;"",POWER((AA650-MAX(AA$2:AA650))/(1+MAX(AA$2:AA650))*100,2),"")</f>
        <v/>
      </c>
    </row>
    <row r="651" spans="20:30" x14ac:dyDescent="0.25">
      <c r="T651" t="str">
        <f t="array" aca="1" ref="T651" ca="1">IF(ROWS($2:651)&lt;=COUNT('Trade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ROWS(U$2:$U651))),"")</f>
        <v/>
      </c>
      <c r="U651" s="88" t="str">
        <f ca="1">IFERROR(INDEX('Trade Journal'!P:P,MATCH(T651,'Trade Journal'!A:A,0)),"")</f>
        <v/>
      </c>
      <c r="V651" s="88" t="str">
        <f ca="1">IFERROR(INDEX('Trade Journal'!Q:Q,MATCH(T651,'Trade Journal'!A:A,0)),"")</f>
        <v/>
      </c>
      <c r="W651" s="88" t="str">
        <f ca="1">IFERROR(INDEX('Trade Journal'!R:R,MATCH(T651,'Trade Journal'!A:A,0)),"")</f>
        <v/>
      </c>
      <c r="X651" s="88" t="str">
        <f t="shared" ca="1" si="10"/>
        <v/>
      </c>
      <c r="Y651" s="88" t="str">
        <f ca="1">IF(X651&lt;&gt;"",SUM(X$2:X651),"")</f>
        <v/>
      </c>
      <c r="Z651" s="96" t="str">
        <f ca="1">IFERROR(INDEX('Trade Journal'!O:O,MATCH(T651,'Trade Journal'!A:A,0)),"")</f>
        <v/>
      </c>
      <c r="AA651" s="96" t="str">
        <f t="array" aca="1" ref="AA651" ca="1">IF(Z651&lt;&gt;"",PRODUCT(Z$2:Z651+1)-1,"")</f>
        <v/>
      </c>
      <c r="AB651" s="96" t="str">
        <f ca="1">IF(AA651&lt;&gt;"",IF(MAX(AA$2:AA651)=AA651,1/(1+AC650)-1,(1+AA651)/(1+AA650)-1),"")</f>
        <v/>
      </c>
      <c r="AC651" s="96" t="str">
        <f t="array" aca="1" ref="AC651" ca="1">IF(AA651&lt;&gt;"",PRODUCT(AB$3:AB651+1)-1,"")</f>
        <v/>
      </c>
      <c r="AD651" s="98" t="str">
        <f ca="1">IF(AA651&lt;&gt;"",POWER((AA651-MAX(AA$2:AA651))/(1+MAX(AA$2:AA651))*100,2),"")</f>
        <v/>
      </c>
    </row>
    <row r="652" spans="20:30" x14ac:dyDescent="0.25">
      <c r="T652" t="str">
        <f t="array" aca="1" ref="T652" ca="1">IF(ROWS($2:652)&lt;=COUNT('Trade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ROWS(U$2:$U652))),"")</f>
        <v/>
      </c>
      <c r="U652" s="88" t="str">
        <f ca="1">IFERROR(INDEX('Trade Journal'!P:P,MATCH(T652,'Trade Journal'!A:A,0)),"")</f>
        <v/>
      </c>
      <c r="V652" s="88" t="str">
        <f ca="1">IFERROR(INDEX('Trade Journal'!Q:Q,MATCH(T652,'Trade Journal'!A:A,0)),"")</f>
        <v/>
      </c>
      <c r="W652" s="88" t="str">
        <f ca="1">IFERROR(INDEX('Trade Journal'!R:R,MATCH(T652,'Trade Journal'!A:A,0)),"")</f>
        <v/>
      </c>
      <c r="X652" s="88" t="str">
        <f t="shared" ca="1" si="10"/>
        <v/>
      </c>
      <c r="Y652" s="88" t="str">
        <f ca="1">IF(X652&lt;&gt;"",SUM(X$2:X652),"")</f>
        <v/>
      </c>
      <c r="Z652" s="96" t="str">
        <f ca="1">IFERROR(INDEX('Trade Journal'!O:O,MATCH(T652,'Trade Journal'!A:A,0)),"")</f>
        <v/>
      </c>
      <c r="AA652" s="96" t="str">
        <f t="array" aca="1" ref="AA652" ca="1">IF(Z652&lt;&gt;"",PRODUCT(Z$2:Z652+1)-1,"")</f>
        <v/>
      </c>
      <c r="AB652" s="96" t="str">
        <f ca="1">IF(AA652&lt;&gt;"",IF(MAX(AA$2:AA652)=AA652,1/(1+AC651)-1,(1+AA652)/(1+AA651)-1),"")</f>
        <v/>
      </c>
      <c r="AC652" s="96" t="str">
        <f t="array" aca="1" ref="AC652" ca="1">IF(AA652&lt;&gt;"",PRODUCT(AB$3:AB652+1)-1,"")</f>
        <v/>
      </c>
      <c r="AD652" s="98" t="str">
        <f ca="1">IF(AA652&lt;&gt;"",POWER((AA652-MAX(AA$2:AA652))/(1+MAX(AA$2:AA652))*100,2),"")</f>
        <v/>
      </c>
    </row>
    <row r="653" spans="20:30" x14ac:dyDescent="0.25">
      <c r="T653" t="str">
        <f t="array" aca="1" ref="T653" ca="1">IF(ROWS($2:653)&lt;=COUNT('Trade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ROWS(U$2:$U653))),"")</f>
        <v/>
      </c>
      <c r="U653" s="88" t="str">
        <f ca="1">IFERROR(INDEX('Trade Journal'!P:P,MATCH(T653,'Trade Journal'!A:A,0)),"")</f>
        <v/>
      </c>
      <c r="V653" s="88" t="str">
        <f ca="1">IFERROR(INDEX('Trade Journal'!Q:Q,MATCH(T653,'Trade Journal'!A:A,0)),"")</f>
        <v/>
      </c>
      <c r="W653" s="88" t="str">
        <f ca="1">IFERROR(INDEX('Trade Journal'!R:R,MATCH(T653,'Trade Journal'!A:A,0)),"")</f>
        <v/>
      </c>
      <c r="X653" s="88" t="str">
        <f t="shared" ca="1" si="10"/>
        <v/>
      </c>
      <c r="Y653" s="88" t="str">
        <f ca="1">IF(X653&lt;&gt;"",SUM(X$2:X653),"")</f>
        <v/>
      </c>
      <c r="Z653" s="96" t="str">
        <f ca="1">IFERROR(INDEX('Trade Journal'!O:O,MATCH(T653,'Trade Journal'!A:A,0)),"")</f>
        <v/>
      </c>
      <c r="AA653" s="96" t="str">
        <f t="array" aca="1" ref="AA653" ca="1">IF(Z653&lt;&gt;"",PRODUCT(Z$2:Z653+1)-1,"")</f>
        <v/>
      </c>
      <c r="AB653" s="96" t="str">
        <f ca="1">IF(AA653&lt;&gt;"",IF(MAX(AA$2:AA653)=AA653,1/(1+AC652)-1,(1+AA653)/(1+AA652)-1),"")</f>
        <v/>
      </c>
      <c r="AC653" s="96" t="str">
        <f t="array" aca="1" ref="AC653" ca="1">IF(AA653&lt;&gt;"",PRODUCT(AB$3:AB653+1)-1,"")</f>
        <v/>
      </c>
      <c r="AD653" s="98" t="str">
        <f ca="1">IF(AA653&lt;&gt;"",POWER((AA653-MAX(AA$2:AA653))/(1+MAX(AA$2:AA653))*100,2),"")</f>
        <v/>
      </c>
    </row>
    <row r="654" spans="20:30" x14ac:dyDescent="0.25">
      <c r="T654" t="str">
        <f t="array" aca="1" ref="T654" ca="1">IF(ROWS($2:654)&lt;=COUNT('Trade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ROWS(U$2:$U654))),"")</f>
        <v/>
      </c>
      <c r="U654" s="88" t="str">
        <f ca="1">IFERROR(INDEX('Trade Journal'!P:P,MATCH(T654,'Trade Journal'!A:A,0)),"")</f>
        <v/>
      </c>
      <c r="V654" s="88" t="str">
        <f ca="1">IFERROR(INDEX('Trade Journal'!Q:Q,MATCH(T654,'Trade Journal'!A:A,0)),"")</f>
        <v/>
      </c>
      <c r="W654" s="88" t="str">
        <f ca="1">IFERROR(INDEX('Trade Journal'!R:R,MATCH(T654,'Trade Journal'!A:A,0)),"")</f>
        <v/>
      </c>
      <c r="X654" s="88" t="str">
        <f t="shared" ca="1" si="10"/>
        <v/>
      </c>
      <c r="Y654" s="88" t="str">
        <f ca="1">IF(X654&lt;&gt;"",SUM(X$2:X654),"")</f>
        <v/>
      </c>
      <c r="Z654" s="96" t="str">
        <f ca="1">IFERROR(INDEX('Trade Journal'!O:O,MATCH(T654,'Trade Journal'!A:A,0)),"")</f>
        <v/>
      </c>
      <c r="AA654" s="96" t="str">
        <f t="array" aca="1" ref="AA654" ca="1">IF(Z654&lt;&gt;"",PRODUCT(Z$2:Z654+1)-1,"")</f>
        <v/>
      </c>
      <c r="AB654" s="96" t="str">
        <f ca="1">IF(AA654&lt;&gt;"",IF(MAX(AA$2:AA654)=AA654,1/(1+AC653)-1,(1+AA654)/(1+AA653)-1),"")</f>
        <v/>
      </c>
      <c r="AC654" s="96" t="str">
        <f t="array" aca="1" ref="AC654" ca="1">IF(AA654&lt;&gt;"",PRODUCT(AB$3:AB654+1)-1,"")</f>
        <v/>
      </c>
      <c r="AD654" s="98" t="str">
        <f ca="1">IF(AA654&lt;&gt;"",POWER((AA654-MAX(AA$2:AA654))/(1+MAX(AA$2:AA654))*100,2),"")</f>
        <v/>
      </c>
    </row>
    <row r="655" spans="20:30" x14ac:dyDescent="0.25">
      <c r="T655" t="str">
        <f t="array" aca="1" ref="T655" ca="1">IF(ROWS($2:655)&lt;=COUNT('Trade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ROWS(U$2:$U655))),"")</f>
        <v/>
      </c>
      <c r="U655" s="88" t="str">
        <f ca="1">IFERROR(INDEX('Trade Journal'!P:P,MATCH(T655,'Trade Journal'!A:A,0)),"")</f>
        <v/>
      </c>
      <c r="V655" s="88" t="str">
        <f ca="1">IFERROR(INDEX('Trade Journal'!Q:Q,MATCH(T655,'Trade Journal'!A:A,0)),"")</f>
        <v/>
      </c>
      <c r="W655" s="88" t="str">
        <f ca="1">IFERROR(INDEX('Trade Journal'!R:R,MATCH(T655,'Trade Journal'!A:A,0)),"")</f>
        <v/>
      </c>
      <c r="X655" s="88" t="str">
        <f t="shared" ca="1" si="10"/>
        <v/>
      </c>
      <c r="Y655" s="88" t="str">
        <f ca="1">IF(X655&lt;&gt;"",SUM(X$2:X655),"")</f>
        <v/>
      </c>
      <c r="Z655" s="96" t="str">
        <f ca="1">IFERROR(INDEX('Trade Journal'!O:O,MATCH(T655,'Trade Journal'!A:A,0)),"")</f>
        <v/>
      </c>
      <c r="AA655" s="96" t="str">
        <f t="array" aca="1" ref="AA655" ca="1">IF(Z655&lt;&gt;"",PRODUCT(Z$2:Z655+1)-1,"")</f>
        <v/>
      </c>
      <c r="AB655" s="96" t="str">
        <f ca="1">IF(AA655&lt;&gt;"",IF(MAX(AA$2:AA655)=AA655,1/(1+AC654)-1,(1+AA655)/(1+AA654)-1),"")</f>
        <v/>
      </c>
      <c r="AC655" s="96" t="str">
        <f t="array" aca="1" ref="AC655" ca="1">IF(AA655&lt;&gt;"",PRODUCT(AB$3:AB655+1)-1,"")</f>
        <v/>
      </c>
      <c r="AD655" s="98" t="str">
        <f ca="1">IF(AA655&lt;&gt;"",POWER((AA655-MAX(AA$2:AA655))/(1+MAX(AA$2:AA655))*100,2),"")</f>
        <v/>
      </c>
    </row>
    <row r="656" spans="20:30" x14ac:dyDescent="0.25">
      <c r="T656" t="str">
        <f t="array" aca="1" ref="T656" ca="1">IF(ROWS($2:656)&lt;=COUNT('Trade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ROWS(U$2:$U656))),"")</f>
        <v/>
      </c>
      <c r="U656" s="88" t="str">
        <f ca="1">IFERROR(INDEX('Trade Journal'!P:P,MATCH(T656,'Trade Journal'!A:A,0)),"")</f>
        <v/>
      </c>
      <c r="V656" s="88" t="str">
        <f ca="1">IFERROR(INDEX('Trade Journal'!Q:Q,MATCH(T656,'Trade Journal'!A:A,0)),"")</f>
        <v/>
      </c>
      <c r="W656" s="88" t="str">
        <f ca="1">IFERROR(INDEX('Trade Journal'!R:R,MATCH(T656,'Trade Journal'!A:A,0)),"")</f>
        <v/>
      </c>
      <c r="X656" s="88" t="str">
        <f t="shared" ref="X656:X719" ca="1" si="11">IF(OR(U656&lt;&gt;"",V656&lt;&gt;"",W656&lt;&gt;""),SUM(U656:W656),"")</f>
        <v/>
      </c>
      <c r="Y656" s="88" t="str">
        <f ca="1">IF(X656&lt;&gt;"",SUM(X$2:X656),"")</f>
        <v/>
      </c>
      <c r="Z656" s="96" t="str">
        <f ca="1">IFERROR(INDEX('Trade Journal'!O:O,MATCH(T656,'Trade Journal'!A:A,0)),"")</f>
        <v/>
      </c>
      <c r="AA656" s="96" t="str">
        <f t="array" aca="1" ref="AA656" ca="1">IF(Z656&lt;&gt;"",PRODUCT(Z$2:Z656+1)-1,"")</f>
        <v/>
      </c>
      <c r="AB656" s="96" t="str">
        <f ca="1">IF(AA656&lt;&gt;"",IF(MAX(AA$2:AA656)=AA656,1/(1+AC655)-1,(1+AA656)/(1+AA655)-1),"")</f>
        <v/>
      </c>
      <c r="AC656" s="96" t="str">
        <f t="array" aca="1" ref="AC656" ca="1">IF(AA656&lt;&gt;"",PRODUCT(AB$3:AB656+1)-1,"")</f>
        <v/>
      </c>
      <c r="AD656" s="98" t="str">
        <f ca="1">IF(AA656&lt;&gt;"",POWER((AA656-MAX(AA$2:AA656))/(1+MAX(AA$2:AA656))*100,2),"")</f>
        <v/>
      </c>
    </row>
    <row r="657" spans="20:30" x14ac:dyDescent="0.25">
      <c r="T657" t="str">
        <f t="array" aca="1" ref="T657" ca="1">IF(ROWS($2:657)&lt;=COUNT('Trade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ROWS(U$2:$U657))),"")</f>
        <v/>
      </c>
      <c r="U657" s="88" t="str">
        <f ca="1">IFERROR(INDEX('Trade Journal'!P:P,MATCH(T657,'Trade Journal'!A:A,0)),"")</f>
        <v/>
      </c>
      <c r="V657" s="88" t="str">
        <f ca="1">IFERROR(INDEX('Trade Journal'!Q:Q,MATCH(T657,'Trade Journal'!A:A,0)),"")</f>
        <v/>
      </c>
      <c r="W657" s="88" t="str">
        <f ca="1">IFERROR(INDEX('Trade Journal'!R:R,MATCH(T657,'Trade Journal'!A:A,0)),"")</f>
        <v/>
      </c>
      <c r="X657" s="88" t="str">
        <f t="shared" ca="1" si="11"/>
        <v/>
      </c>
      <c r="Y657" s="88" t="str">
        <f ca="1">IF(X657&lt;&gt;"",SUM(X$2:X657),"")</f>
        <v/>
      </c>
      <c r="Z657" s="96" t="str">
        <f ca="1">IFERROR(INDEX('Trade Journal'!O:O,MATCH(T657,'Trade Journal'!A:A,0)),"")</f>
        <v/>
      </c>
      <c r="AA657" s="96" t="str">
        <f t="array" aca="1" ref="AA657" ca="1">IF(Z657&lt;&gt;"",PRODUCT(Z$2:Z657+1)-1,"")</f>
        <v/>
      </c>
      <c r="AB657" s="96" t="str">
        <f ca="1">IF(AA657&lt;&gt;"",IF(MAX(AA$2:AA657)=AA657,1/(1+AC656)-1,(1+AA657)/(1+AA656)-1),"")</f>
        <v/>
      </c>
      <c r="AC657" s="96" t="str">
        <f t="array" aca="1" ref="AC657" ca="1">IF(AA657&lt;&gt;"",PRODUCT(AB$3:AB657+1)-1,"")</f>
        <v/>
      </c>
      <c r="AD657" s="98" t="str">
        <f ca="1">IF(AA657&lt;&gt;"",POWER((AA657-MAX(AA$2:AA657))/(1+MAX(AA$2:AA657))*100,2),"")</f>
        <v/>
      </c>
    </row>
    <row r="658" spans="20:30" x14ac:dyDescent="0.25">
      <c r="T658" t="str">
        <f t="array" aca="1" ref="T658" ca="1">IF(ROWS($2:658)&lt;=COUNT('Trade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ROWS(U$2:$U658))),"")</f>
        <v/>
      </c>
      <c r="U658" s="88" t="str">
        <f ca="1">IFERROR(INDEX('Trade Journal'!P:P,MATCH(T658,'Trade Journal'!A:A,0)),"")</f>
        <v/>
      </c>
      <c r="V658" s="88" t="str">
        <f ca="1">IFERROR(INDEX('Trade Journal'!Q:Q,MATCH(T658,'Trade Journal'!A:A,0)),"")</f>
        <v/>
      </c>
      <c r="W658" s="88" t="str">
        <f ca="1">IFERROR(INDEX('Trade Journal'!R:R,MATCH(T658,'Trade Journal'!A:A,0)),"")</f>
        <v/>
      </c>
      <c r="X658" s="88" t="str">
        <f t="shared" ca="1" si="11"/>
        <v/>
      </c>
      <c r="Y658" s="88" t="str">
        <f ca="1">IF(X658&lt;&gt;"",SUM(X$2:X658),"")</f>
        <v/>
      </c>
      <c r="Z658" s="96" t="str">
        <f ca="1">IFERROR(INDEX('Trade Journal'!O:O,MATCH(T658,'Trade Journal'!A:A,0)),"")</f>
        <v/>
      </c>
      <c r="AA658" s="96" t="str">
        <f t="array" aca="1" ref="AA658" ca="1">IF(Z658&lt;&gt;"",PRODUCT(Z$2:Z658+1)-1,"")</f>
        <v/>
      </c>
      <c r="AB658" s="96" t="str">
        <f ca="1">IF(AA658&lt;&gt;"",IF(MAX(AA$2:AA658)=AA658,1/(1+AC657)-1,(1+AA658)/(1+AA657)-1),"")</f>
        <v/>
      </c>
      <c r="AC658" s="96" t="str">
        <f t="array" aca="1" ref="AC658" ca="1">IF(AA658&lt;&gt;"",PRODUCT(AB$3:AB658+1)-1,"")</f>
        <v/>
      </c>
      <c r="AD658" s="98" t="str">
        <f ca="1">IF(AA658&lt;&gt;"",POWER((AA658-MAX(AA$2:AA658))/(1+MAX(AA$2:AA658))*100,2),"")</f>
        <v/>
      </c>
    </row>
    <row r="659" spans="20:30" x14ac:dyDescent="0.25">
      <c r="T659" t="str">
        <f t="array" aca="1" ref="T659" ca="1">IF(ROWS($2:659)&lt;=COUNT('Trade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ROWS(U$2:$U659))),"")</f>
        <v/>
      </c>
      <c r="U659" s="88" t="str">
        <f ca="1">IFERROR(INDEX('Trade Journal'!P:P,MATCH(T659,'Trade Journal'!A:A,0)),"")</f>
        <v/>
      </c>
      <c r="V659" s="88" t="str">
        <f ca="1">IFERROR(INDEX('Trade Journal'!Q:Q,MATCH(T659,'Trade Journal'!A:A,0)),"")</f>
        <v/>
      </c>
      <c r="W659" s="88" t="str">
        <f ca="1">IFERROR(INDEX('Trade Journal'!R:R,MATCH(T659,'Trade Journal'!A:A,0)),"")</f>
        <v/>
      </c>
      <c r="X659" s="88" t="str">
        <f t="shared" ca="1" si="11"/>
        <v/>
      </c>
      <c r="Y659" s="88" t="str">
        <f ca="1">IF(X659&lt;&gt;"",SUM(X$2:X659),"")</f>
        <v/>
      </c>
      <c r="Z659" s="96" t="str">
        <f ca="1">IFERROR(INDEX('Trade Journal'!O:O,MATCH(T659,'Trade Journal'!A:A,0)),"")</f>
        <v/>
      </c>
      <c r="AA659" s="96" t="str">
        <f t="array" aca="1" ref="AA659" ca="1">IF(Z659&lt;&gt;"",PRODUCT(Z$2:Z659+1)-1,"")</f>
        <v/>
      </c>
      <c r="AB659" s="96" t="str">
        <f ca="1">IF(AA659&lt;&gt;"",IF(MAX(AA$2:AA659)=AA659,1/(1+AC658)-1,(1+AA659)/(1+AA658)-1),"")</f>
        <v/>
      </c>
      <c r="AC659" s="96" t="str">
        <f t="array" aca="1" ref="AC659" ca="1">IF(AA659&lt;&gt;"",PRODUCT(AB$3:AB659+1)-1,"")</f>
        <v/>
      </c>
      <c r="AD659" s="98" t="str">
        <f ca="1">IF(AA659&lt;&gt;"",POWER((AA659-MAX(AA$2:AA659))/(1+MAX(AA$2:AA659))*100,2),"")</f>
        <v/>
      </c>
    </row>
    <row r="660" spans="20:30" x14ac:dyDescent="0.25">
      <c r="T660" t="str">
        <f t="array" aca="1" ref="T660" ca="1">IF(ROWS($2:660)&lt;=COUNT('Trade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ROWS(U$2:$U660))),"")</f>
        <v/>
      </c>
      <c r="U660" s="88" t="str">
        <f ca="1">IFERROR(INDEX('Trade Journal'!P:P,MATCH(T660,'Trade Journal'!A:A,0)),"")</f>
        <v/>
      </c>
      <c r="V660" s="88" t="str">
        <f ca="1">IFERROR(INDEX('Trade Journal'!Q:Q,MATCH(T660,'Trade Journal'!A:A,0)),"")</f>
        <v/>
      </c>
      <c r="W660" s="88" t="str">
        <f ca="1">IFERROR(INDEX('Trade Journal'!R:R,MATCH(T660,'Trade Journal'!A:A,0)),"")</f>
        <v/>
      </c>
      <c r="X660" s="88" t="str">
        <f t="shared" ca="1" si="11"/>
        <v/>
      </c>
      <c r="Y660" s="88" t="str">
        <f ca="1">IF(X660&lt;&gt;"",SUM(X$2:X660),"")</f>
        <v/>
      </c>
      <c r="Z660" s="96" t="str">
        <f ca="1">IFERROR(INDEX('Trade Journal'!O:O,MATCH(T660,'Trade Journal'!A:A,0)),"")</f>
        <v/>
      </c>
      <c r="AA660" s="96" t="str">
        <f t="array" aca="1" ref="AA660" ca="1">IF(Z660&lt;&gt;"",PRODUCT(Z$2:Z660+1)-1,"")</f>
        <v/>
      </c>
      <c r="AB660" s="96" t="str">
        <f ca="1">IF(AA660&lt;&gt;"",IF(MAX(AA$2:AA660)=AA660,1/(1+AC659)-1,(1+AA660)/(1+AA659)-1),"")</f>
        <v/>
      </c>
      <c r="AC660" s="96" t="str">
        <f t="array" aca="1" ref="AC660" ca="1">IF(AA660&lt;&gt;"",PRODUCT(AB$3:AB660+1)-1,"")</f>
        <v/>
      </c>
      <c r="AD660" s="98" t="str">
        <f ca="1">IF(AA660&lt;&gt;"",POWER((AA660-MAX(AA$2:AA660))/(1+MAX(AA$2:AA660))*100,2),"")</f>
        <v/>
      </c>
    </row>
    <row r="661" spans="20:30" x14ac:dyDescent="0.25">
      <c r="T661" t="str">
        <f t="array" aca="1" ref="T661" ca="1">IF(ROWS($2:661)&lt;=COUNT('Trade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ROWS(U$2:$U661))),"")</f>
        <v/>
      </c>
      <c r="U661" s="88" t="str">
        <f ca="1">IFERROR(INDEX('Trade Journal'!P:P,MATCH(T661,'Trade Journal'!A:A,0)),"")</f>
        <v/>
      </c>
      <c r="V661" s="88" t="str">
        <f ca="1">IFERROR(INDEX('Trade Journal'!Q:Q,MATCH(T661,'Trade Journal'!A:A,0)),"")</f>
        <v/>
      </c>
      <c r="W661" s="88" t="str">
        <f ca="1">IFERROR(INDEX('Trade Journal'!R:R,MATCH(T661,'Trade Journal'!A:A,0)),"")</f>
        <v/>
      </c>
      <c r="X661" s="88" t="str">
        <f t="shared" ca="1" si="11"/>
        <v/>
      </c>
      <c r="Y661" s="88" t="str">
        <f ca="1">IF(X661&lt;&gt;"",SUM(X$2:X661),"")</f>
        <v/>
      </c>
      <c r="Z661" s="96" t="str">
        <f ca="1">IFERROR(INDEX('Trade Journal'!O:O,MATCH(T661,'Trade Journal'!A:A,0)),"")</f>
        <v/>
      </c>
      <c r="AA661" s="96" t="str">
        <f t="array" aca="1" ref="AA661" ca="1">IF(Z661&lt;&gt;"",PRODUCT(Z$2:Z661+1)-1,"")</f>
        <v/>
      </c>
      <c r="AB661" s="96" t="str">
        <f ca="1">IF(AA661&lt;&gt;"",IF(MAX(AA$2:AA661)=AA661,1/(1+AC660)-1,(1+AA661)/(1+AA660)-1),"")</f>
        <v/>
      </c>
      <c r="AC661" s="96" t="str">
        <f t="array" aca="1" ref="AC661" ca="1">IF(AA661&lt;&gt;"",PRODUCT(AB$3:AB661+1)-1,"")</f>
        <v/>
      </c>
      <c r="AD661" s="98" t="str">
        <f ca="1">IF(AA661&lt;&gt;"",POWER((AA661-MAX(AA$2:AA661))/(1+MAX(AA$2:AA661))*100,2),"")</f>
        <v/>
      </c>
    </row>
    <row r="662" spans="20:30" x14ac:dyDescent="0.25">
      <c r="T662" t="str">
        <f t="array" aca="1" ref="T662" ca="1">IF(ROWS($2:662)&lt;=COUNT('Trade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ROWS(U$2:$U662))),"")</f>
        <v/>
      </c>
      <c r="U662" s="88" t="str">
        <f ca="1">IFERROR(INDEX('Trade Journal'!P:P,MATCH(T662,'Trade Journal'!A:A,0)),"")</f>
        <v/>
      </c>
      <c r="V662" s="88" t="str">
        <f ca="1">IFERROR(INDEX('Trade Journal'!Q:Q,MATCH(T662,'Trade Journal'!A:A,0)),"")</f>
        <v/>
      </c>
      <c r="W662" s="88" t="str">
        <f ca="1">IFERROR(INDEX('Trade Journal'!R:R,MATCH(T662,'Trade Journal'!A:A,0)),"")</f>
        <v/>
      </c>
      <c r="X662" s="88" t="str">
        <f t="shared" ca="1" si="11"/>
        <v/>
      </c>
      <c r="Y662" s="88" t="str">
        <f ca="1">IF(X662&lt;&gt;"",SUM(X$2:X662),"")</f>
        <v/>
      </c>
      <c r="Z662" s="96" t="str">
        <f ca="1">IFERROR(INDEX('Trade Journal'!O:O,MATCH(T662,'Trade Journal'!A:A,0)),"")</f>
        <v/>
      </c>
      <c r="AA662" s="96" t="str">
        <f t="array" aca="1" ref="AA662" ca="1">IF(Z662&lt;&gt;"",PRODUCT(Z$2:Z662+1)-1,"")</f>
        <v/>
      </c>
      <c r="AB662" s="96" t="str">
        <f ca="1">IF(AA662&lt;&gt;"",IF(MAX(AA$2:AA662)=AA662,1/(1+AC661)-1,(1+AA662)/(1+AA661)-1),"")</f>
        <v/>
      </c>
      <c r="AC662" s="96" t="str">
        <f t="array" aca="1" ref="AC662" ca="1">IF(AA662&lt;&gt;"",PRODUCT(AB$3:AB662+1)-1,"")</f>
        <v/>
      </c>
      <c r="AD662" s="98" t="str">
        <f ca="1">IF(AA662&lt;&gt;"",POWER((AA662-MAX(AA$2:AA662))/(1+MAX(AA$2:AA662))*100,2),"")</f>
        <v/>
      </c>
    </row>
    <row r="663" spans="20:30" x14ac:dyDescent="0.25">
      <c r="T663" t="str">
        <f t="array" aca="1" ref="T663" ca="1">IF(ROWS($2:663)&lt;=COUNT('Trade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ROWS(U$2:$U663))),"")</f>
        <v/>
      </c>
      <c r="U663" s="88" t="str">
        <f ca="1">IFERROR(INDEX('Trade Journal'!P:P,MATCH(T663,'Trade Journal'!A:A,0)),"")</f>
        <v/>
      </c>
      <c r="V663" s="88" t="str">
        <f ca="1">IFERROR(INDEX('Trade Journal'!Q:Q,MATCH(T663,'Trade Journal'!A:A,0)),"")</f>
        <v/>
      </c>
      <c r="W663" s="88" t="str">
        <f ca="1">IFERROR(INDEX('Trade Journal'!R:R,MATCH(T663,'Trade Journal'!A:A,0)),"")</f>
        <v/>
      </c>
      <c r="X663" s="88" t="str">
        <f t="shared" ca="1" si="11"/>
        <v/>
      </c>
      <c r="Y663" s="88" t="str">
        <f ca="1">IF(X663&lt;&gt;"",SUM(X$2:X663),"")</f>
        <v/>
      </c>
      <c r="Z663" s="96" t="str">
        <f ca="1">IFERROR(INDEX('Trade Journal'!O:O,MATCH(T663,'Trade Journal'!A:A,0)),"")</f>
        <v/>
      </c>
      <c r="AA663" s="96" t="str">
        <f t="array" aca="1" ref="AA663" ca="1">IF(Z663&lt;&gt;"",PRODUCT(Z$2:Z663+1)-1,"")</f>
        <v/>
      </c>
      <c r="AB663" s="96" t="str">
        <f ca="1">IF(AA663&lt;&gt;"",IF(MAX(AA$2:AA663)=AA663,1/(1+AC662)-1,(1+AA663)/(1+AA662)-1),"")</f>
        <v/>
      </c>
      <c r="AC663" s="96" t="str">
        <f t="array" aca="1" ref="AC663" ca="1">IF(AA663&lt;&gt;"",PRODUCT(AB$3:AB663+1)-1,"")</f>
        <v/>
      </c>
      <c r="AD663" s="98" t="str">
        <f ca="1">IF(AA663&lt;&gt;"",POWER((AA663-MAX(AA$2:AA663))/(1+MAX(AA$2:AA663))*100,2),"")</f>
        <v/>
      </c>
    </row>
    <row r="664" spans="20:30" x14ac:dyDescent="0.25">
      <c r="T664" t="str">
        <f t="array" aca="1" ref="T664" ca="1">IF(ROWS($2:664)&lt;=COUNT('Trade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ROWS(U$2:$U664))),"")</f>
        <v/>
      </c>
      <c r="U664" s="88" t="str">
        <f ca="1">IFERROR(INDEX('Trade Journal'!P:P,MATCH(T664,'Trade Journal'!A:A,0)),"")</f>
        <v/>
      </c>
      <c r="V664" s="88" t="str">
        <f ca="1">IFERROR(INDEX('Trade Journal'!Q:Q,MATCH(T664,'Trade Journal'!A:A,0)),"")</f>
        <v/>
      </c>
      <c r="W664" s="88" t="str">
        <f ca="1">IFERROR(INDEX('Trade Journal'!R:R,MATCH(T664,'Trade Journal'!A:A,0)),"")</f>
        <v/>
      </c>
      <c r="X664" s="88" t="str">
        <f t="shared" ca="1" si="11"/>
        <v/>
      </c>
      <c r="Y664" s="88" t="str">
        <f ca="1">IF(X664&lt;&gt;"",SUM(X$2:X664),"")</f>
        <v/>
      </c>
      <c r="Z664" s="96" t="str">
        <f ca="1">IFERROR(INDEX('Trade Journal'!O:O,MATCH(T664,'Trade Journal'!A:A,0)),"")</f>
        <v/>
      </c>
      <c r="AA664" s="96" t="str">
        <f t="array" aca="1" ref="AA664" ca="1">IF(Z664&lt;&gt;"",PRODUCT(Z$2:Z664+1)-1,"")</f>
        <v/>
      </c>
      <c r="AB664" s="96" t="str">
        <f ca="1">IF(AA664&lt;&gt;"",IF(MAX(AA$2:AA664)=AA664,1/(1+AC663)-1,(1+AA664)/(1+AA663)-1),"")</f>
        <v/>
      </c>
      <c r="AC664" s="96" t="str">
        <f t="array" aca="1" ref="AC664" ca="1">IF(AA664&lt;&gt;"",PRODUCT(AB$3:AB664+1)-1,"")</f>
        <v/>
      </c>
      <c r="AD664" s="98" t="str">
        <f ca="1">IF(AA664&lt;&gt;"",POWER((AA664-MAX(AA$2:AA664))/(1+MAX(AA$2:AA664))*100,2),"")</f>
        <v/>
      </c>
    </row>
    <row r="665" spans="20:30" x14ac:dyDescent="0.25">
      <c r="T665" t="str">
        <f t="array" aca="1" ref="T665" ca="1">IF(ROWS($2:665)&lt;=COUNT('Trade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ROWS(U$2:$U665))),"")</f>
        <v/>
      </c>
      <c r="U665" s="88" t="str">
        <f ca="1">IFERROR(INDEX('Trade Journal'!P:P,MATCH(T665,'Trade Journal'!A:A,0)),"")</f>
        <v/>
      </c>
      <c r="V665" s="88" t="str">
        <f ca="1">IFERROR(INDEX('Trade Journal'!Q:Q,MATCH(T665,'Trade Journal'!A:A,0)),"")</f>
        <v/>
      </c>
      <c r="W665" s="88" t="str">
        <f ca="1">IFERROR(INDEX('Trade Journal'!R:R,MATCH(T665,'Trade Journal'!A:A,0)),"")</f>
        <v/>
      </c>
      <c r="X665" s="88" t="str">
        <f t="shared" ca="1" si="11"/>
        <v/>
      </c>
      <c r="Y665" s="88" t="str">
        <f ca="1">IF(X665&lt;&gt;"",SUM(X$2:X665),"")</f>
        <v/>
      </c>
      <c r="Z665" s="96" t="str">
        <f ca="1">IFERROR(INDEX('Trade Journal'!O:O,MATCH(T665,'Trade Journal'!A:A,0)),"")</f>
        <v/>
      </c>
      <c r="AA665" s="96" t="str">
        <f t="array" aca="1" ref="AA665" ca="1">IF(Z665&lt;&gt;"",PRODUCT(Z$2:Z665+1)-1,"")</f>
        <v/>
      </c>
      <c r="AB665" s="96" t="str">
        <f ca="1">IF(AA665&lt;&gt;"",IF(MAX(AA$2:AA665)=AA665,1/(1+AC664)-1,(1+AA665)/(1+AA664)-1),"")</f>
        <v/>
      </c>
      <c r="AC665" s="96" t="str">
        <f t="array" aca="1" ref="AC665" ca="1">IF(AA665&lt;&gt;"",PRODUCT(AB$3:AB665+1)-1,"")</f>
        <v/>
      </c>
      <c r="AD665" s="98" t="str">
        <f ca="1">IF(AA665&lt;&gt;"",POWER((AA665-MAX(AA$2:AA665))/(1+MAX(AA$2:AA665))*100,2),"")</f>
        <v/>
      </c>
    </row>
    <row r="666" spans="20:30" x14ac:dyDescent="0.25">
      <c r="T666" t="str">
        <f t="array" aca="1" ref="T666" ca="1">IF(ROWS($2:666)&lt;=COUNT('Trade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ROWS(U$2:$U666))),"")</f>
        <v/>
      </c>
      <c r="U666" s="88" t="str">
        <f ca="1">IFERROR(INDEX('Trade Journal'!P:P,MATCH(T666,'Trade Journal'!A:A,0)),"")</f>
        <v/>
      </c>
      <c r="V666" s="88" t="str">
        <f ca="1">IFERROR(INDEX('Trade Journal'!Q:Q,MATCH(T666,'Trade Journal'!A:A,0)),"")</f>
        <v/>
      </c>
      <c r="W666" s="88" t="str">
        <f ca="1">IFERROR(INDEX('Trade Journal'!R:R,MATCH(T666,'Trade Journal'!A:A,0)),"")</f>
        <v/>
      </c>
      <c r="X666" s="88" t="str">
        <f t="shared" ca="1" si="11"/>
        <v/>
      </c>
      <c r="Y666" s="88" t="str">
        <f ca="1">IF(X666&lt;&gt;"",SUM(X$2:X666),"")</f>
        <v/>
      </c>
      <c r="Z666" s="96" t="str">
        <f ca="1">IFERROR(INDEX('Trade Journal'!O:O,MATCH(T666,'Trade Journal'!A:A,0)),"")</f>
        <v/>
      </c>
      <c r="AA666" s="96" t="str">
        <f t="array" aca="1" ref="AA666" ca="1">IF(Z666&lt;&gt;"",PRODUCT(Z$2:Z666+1)-1,"")</f>
        <v/>
      </c>
      <c r="AB666" s="96" t="str">
        <f ca="1">IF(AA666&lt;&gt;"",IF(MAX(AA$2:AA666)=AA666,1/(1+AC665)-1,(1+AA666)/(1+AA665)-1),"")</f>
        <v/>
      </c>
      <c r="AC666" s="96" t="str">
        <f t="array" aca="1" ref="AC666" ca="1">IF(AA666&lt;&gt;"",PRODUCT(AB$3:AB666+1)-1,"")</f>
        <v/>
      </c>
      <c r="AD666" s="98" t="str">
        <f ca="1">IF(AA666&lt;&gt;"",POWER((AA666-MAX(AA$2:AA666))/(1+MAX(AA$2:AA666))*100,2),"")</f>
        <v/>
      </c>
    </row>
    <row r="667" spans="20:30" x14ac:dyDescent="0.25">
      <c r="T667" t="str">
        <f t="array" aca="1" ref="T667" ca="1">IF(ROWS($2:667)&lt;=COUNT('Trade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ROWS(U$2:$U667))),"")</f>
        <v/>
      </c>
      <c r="U667" s="88" t="str">
        <f ca="1">IFERROR(INDEX('Trade Journal'!P:P,MATCH(T667,'Trade Journal'!A:A,0)),"")</f>
        <v/>
      </c>
      <c r="V667" s="88" t="str">
        <f ca="1">IFERROR(INDEX('Trade Journal'!Q:Q,MATCH(T667,'Trade Journal'!A:A,0)),"")</f>
        <v/>
      </c>
      <c r="W667" s="88" t="str">
        <f ca="1">IFERROR(INDEX('Trade Journal'!R:R,MATCH(T667,'Trade Journal'!A:A,0)),"")</f>
        <v/>
      </c>
      <c r="X667" s="88" t="str">
        <f t="shared" ca="1" si="11"/>
        <v/>
      </c>
      <c r="Y667" s="88" t="str">
        <f ca="1">IF(X667&lt;&gt;"",SUM(X$2:X667),"")</f>
        <v/>
      </c>
      <c r="Z667" s="96" t="str">
        <f ca="1">IFERROR(INDEX('Trade Journal'!O:O,MATCH(T667,'Trade Journal'!A:A,0)),"")</f>
        <v/>
      </c>
      <c r="AA667" s="96" t="str">
        <f t="array" aca="1" ref="AA667" ca="1">IF(Z667&lt;&gt;"",PRODUCT(Z$2:Z667+1)-1,"")</f>
        <v/>
      </c>
      <c r="AB667" s="96" t="str">
        <f ca="1">IF(AA667&lt;&gt;"",IF(MAX(AA$2:AA667)=AA667,1/(1+AC666)-1,(1+AA667)/(1+AA666)-1),"")</f>
        <v/>
      </c>
      <c r="AC667" s="96" t="str">
        <f t="array" aca="1" ref="AC667" ca="1">IF(AA667&lt;&gt;"",PRODUCT(AB$3:AB667+1)-1,"")</f>
        <v/>
      </c>
      <c r="AD667" s="98" t="str">
        <f ca="1">IF(AA667&lt;&gt;"",POWER((AA667-MAX(AA$2:AA667))/(1+MAX(AA$2:AA667))*100,2),"")</f>
        <v/>
      </c>
    </row>
    <row r="668" spans="20:30" x14ac:dyDescent="0.25">
      <c r="T668" t="str">
        <f t="array" aca="1" ref="T668" ca="1">IF(ROWS($2:668)&lt;=COUNT('Trade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ROWS(U$2:$U668))),"")</f>
        <v/>
      </c>
      <c r="U668" s="88" t="str">
        <f ca="1">IFERROR(INDEX('Trade Journal'!P:P,MATCH(T668,'Trade Journal'!A:A,0)),"")</f>
        <v/>
      </c>
      <c r="V668" s="88" t="str">
        <f ca="1">IFERROR(INDEX('Trade Journal'!Q:Q,MATCH(T668,'Trade Journal'!A:A,0)),"")</f>
        <v/>
      </c>
      <c r="W668" s="88" t="str">
        <f ca="1">IFERROR(INDEX('Trade Journal'!R:R,MATCH(T668,'Trade Journal'!A:A,0)),"")</f>
        <v/>
      </c>
      <c r="X668" s="88" t="str">
        <f t="shared" ca="1" si="11"/>
        <v/>
      </c>
      <c r="Y668" s="88" t="str">
        <f ca="1">IF(X668&lt;&gt;"",SUM(X$2:X668),"")</f>
        <v/>
      </c>
      <c r="Z668" s="96" t="str">
        <f ca="1">IFERROR(INDEX('Trade Journal'!O:O,MATCH(T668,'Trade Journal'!A:A,0)),"")</f>
        <v/>
      </c>
      <c r="AA668" s="96" t="str">
        <f t="array" aca="1" ref="AA668" ca="1">IF(Z668&lt;&gt;"",PRODUCT(Z$2:Z668+1)-1,"")</f>
        <v/>
      </c>
      <c r="AB668" s="96" t="str">
        <f ca="1">IF(AA668&lt;&gt;"",IF(MAX(AA$2:AA668)=AA668,1/(1+AC667)-1,(1+AA668)/(1+AA667)-1),"")</f>
        <v/>
      </c>
      <c r="AC668" s="96" t="str">
        <f t="array" aca="1" ref="AC668" ca="1">IF(AA668&lt;&gt;"",PRODUCT(AB$3:AB668+1)-1,"")</f>
        <v/>
      </c>
      <c r="AD668" s="98" t="str">
        <f ca="1">IF(AA668&lt;&gt;"",POWER((AA668-MAX(AA$2:AA668))/(1+MAX(AA$2:AA668))*100,2),"")</f>
        <v/>
      </c>
    </row>
    <row r="669" spans="20:30" x14ac:dyDescent="0.25">
      <c r="T669" t="str">
        <f t="array" aca="1" ref="T669" ca="1">IF(ROWS($2:669)&lt;=COUNT('Trade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ROWS(U$2:$U669))),"")</f>
        <v/>
      </c>
      <c r="U669" s="88" t="str">
        <f ca="1">IFERROR(INDEX('Trade Journal'!P:P,MATCH(T669,'Trade Journal'!A:A,0)),"")</f>
        <v/>
      </c>
      <c r="V669" s="88" t="str">
        <f ca="1">IFERROR(INDEX('Trade Journal'!Q:Q,MATCH(T669,'Trade Journal'!A:A,0)),"")</f>
        <v/>
      </c>
      <c r="W669" s="88" t="str">
        <f ca="1">IFERROR(INDEX('Trade Journal'!R:R,MATCH(T669,'Trade Journal'!A:A,0)),"")</f>
        <v/>
      </c>
      <c r="X669" s="88" t="str">
        <f t="shared" ca="1" si="11"/>
        <v/>
      </c>
      <c r="Y669" s="88" t="str">
        <f ca="1">IF(X669&lt;&gt;"",SUM(X$2:X669),"")</f>
        <v/>
      </c>
      <c r="Z669" s="96" t="str">
        <f ca="1">IFERROR(INDEX('Trade Journal'!O:O,MATCH(T669,'Trade Journal'!A:A,0)),"")</f>
        <v/>
      </c>
      <c r="AA669" s="96" t="str">
        <f t="array" aca="1" ref="AA669" ca="1">IF(Z669&lt;&gt;"",PRODUCT(Z$2:Z669+1)-1,"")</f>
        <v/>
      </c>
      <c r="AB669" s="96" t="str">
        <f ca="1">IF(AA669&lt;&gt;"",IF(MAX(AA$2:AA669)=AA669,1/(1+AC668)-1,(1+AA669)/(1+AA668)-1),"")</f>
        <v/>
      </c>
      <c r="AC669" s="96" t="str">
        <f t="array" aca="1" ref="AC669" ca="1">IF(AA669&lt;&gt;"",PRODUCT(AB$3:AB669+1)-1,"")</f>
        <v/>
      </c>
      <c r="AD669" s="98" t="str">
        <f ca="1">IF(AA669&lt;&gt;"",POWER((AA669-MAX(AA$2:AA669))/(1+MAX(AA$2:AA669))*100,2),"")</f>
        <v/>
      </c>
    </row>
    <row r="670" spans="20:30" x14ac:dyDescent="0.25">
      <c r="T670" t="str">
        <f t="array" aca="1" ref="T670" ca="1">IF(ROWS($2:670)&lt;=COUNT('Trade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ROWS(U$2:$U670))),"")</f>
        <v/>
      </c>
      <c r="U670" s="88" t="str">
        <f ca="1">IFERROR(INDEX('Trade Journal'!P:P,MATCH(T670,'Trade Journal'!A:A,0)),"")</f>
        <v/>
      </c>
      <c r="V670" s="88" t="str">
        <f ca="1">IFERROR(INDEX('Trade Journal'!Q:Q,MATCH(T670,'Trade Journal'!A:A,0)),"")</f>
        <v/>
      </c>
      <c r="W670" s="88" t="str">
        <f ca="1">IFERROR(INDEX('Trade Journal'!R:R,MATCH(T670,'Trade Journal'!A:A,0)),"")</f>
        <v/>
      </c>
      <c r="X670" s="88" t="str">
        <f t="shared" ca="1" si="11"/>
        <v/>
      </c>
      <c r="Y670" s="88" t="str">
        <f ca="1">IF(X670&lt;&gt;"",SUM(X$2:X670),"")</f>
        <v/>
      </c>
      <c r="Z670" s="96" t="str">
        <f ca="1">IFERROR(INDEX('Trade Journal'!O:O,MATCH(T670,'Trade Journal'!A:A,0)),"")</f>
        <v/>
      </c>
      <c r="AA670" s="96" t="str">
        <f t="array" aca="1" ref="AA670" ca="1">IF(Z670&lt;&gt;"",PRODUCT(Z$2:Z670+1)-1,"")</f>
        <v/>
      </c>
      <c r="AB670" s="96" t="str">
        <f ca="1">IF(AA670&lt;&gt;"",IF(MAX(AA$2:AA670)=AA670,1/(1+AC669)-1,(1+AA670)/(1+AA669)-1),"")</f>
        <v/>
      </c>
      <c r="AC670" s="96" t="str">
        <f t="array" aca="1" ref="AC670" ca="1">IF(AA670&lt;&gt;"",PRODUCT(AB$3:AB670+1)-1,"")</f>
        <v/>
      </c>
      <c r="AD670" s="98" t="str">
        <f ca="1">IF(AA670&lt;&gt;"",POWER((AA670-MAX(AA$2:AA670))/(1+MAX(AA$2:AA670))*100,2),"")</f>
        <v/>
      </c>
    </row>
    <row r="671" spans="20:30" x14ac:dyDescent="0.25">
      <c r="T671" t="str">
        <f t="array" aca="1" ref="T671" ca="1">IF(ROWS($2:671)&lt;=COUNT('Trade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ROWS(U$2:$U671))),"")</f>
        <v/>
      </c>
      <c r="U671" s="88" t="str">
        <f ca="1">IFERROR(INDEX('Trade Journal'!P:P,MATCH(T671,'Trade Journal'!A:A,0)),"")</f>
        <v/>
      </c>
      <c r="V671" s="88" t="str">
        <f ca="1">IFERROR(INDEX('Trade Journal'!Q:Q,MATCH(T671,'Trade Journal'!A:A,0)),"")</f>
        <v/>
      </c>
      <c r="W671" s="88" t="str">
        <f ca="1">IFERROR(INDEX('Trade Journal'!R:R,MATCH(T671,'Trade Journal'!A:A,0)),"")</f>
        <v/>
      </c>
      <c r="X671" s="88" t="str">
        <f t="shared" ca="1" si="11"/>
        <v/>
      </c>
      <c r="Y671" s="88" t="str">
        <f ca="1">IF(X671&lt;&gt;"",SUM(X$2:X671),"")</f>
        <v/>
      </c>
      <c r="Z671" s="96" t="str">
        <f ca="1">IFERROR(INDEX('Trade Journal'!O:O,MATCH(T671,'Trade Journal'!A:A,0)),"")</f>
        <v/>
      </c>
      <c r="AA671" s="96" t="str">
        <f t="array" aca="1" ref="AA671" ca="1">IF(Z671&lt;&gt;"",PRODUCT(Z$2:Z671+1)-1,"")</f>
        <v/>
      </c>
      <c r="AB671" s="96" t="str">
        <f ca="1">IF(AA671&lt;&gt;"",IF(MAX(AA$2:AA671)=AA671,1/(1+AC670)-1,(1+AA671)/(1+AA670)-1),"")</f>
        <v/>
      </c>
      <c r="AC671" s="96" t="str">
        <f t="array" aca="1" ref="AC671" ca="1">IF(AA671&lt;&gt;"",PRODUCT(AB$3:AB671+1)-1,"")</f>
        <v/>
      </c>
      <c r="AD671" s="98" t="str">
        <f ca="1">IF(AA671&lt;&gt;"",POWER((AA671-MAX(AA$2:AA671))/(1+MAX(AA$2:AA671))*100,2),"")</f>
        <v/>
      </c>
    </row>
    <row r="672" spans="20:30" x14ac:dyDescent="0.25">
      <c r="T672" t="str">
        <f t="array" aca="1" ref="T672" ca="1">IF(ROWS($2:672)&lt;=COUNT('Trade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ROWS(U$2:$U672))),"")</f>
        <v/>
      </c>
      <c r="U672" s="88" t="str">
        <f ca="1">IFERROR(INDEX('Trade Journal'!P:P,MATCH(T672,'Trade Journal'!A:A,0)),"")</f>
        <v/>
      </c>
      <c r="V672" s="88" t="str">
        <f ca="1">IFERROR(INDEX('Trade Journal'!Q:Q,MATCH(T672,'Trade Journal'!A:A,0)),"")</f>
        <v/>
      </c>
      <c r="W672" s="88" t="str">
        <f ca="1">IFERROR(INDEX('Trade Journal'!R:R,MATCH(T672,'Trade Journal'!A:A,0)),"")</f>
        <v/>
      </c>
      <c r="X672" s="88" t="str">
        <f t="shared" ca="1" si="11"/>
        <v/>
      </c>
      <c r="Y672" s="88" t="str">
        <f ca="1">IF(X672&lt;&gt;"",SUM(X$2:X672),"")</f>
        <v/>
      </c>
      <c r="Z672" s="96" t="str">
        <f ca="1">IFERROR(INDEX('Trade Journal'!O:O,MATCH(T672,'Trade Journal'!A:A,0)),"")</f>
        <v/>
      </c>
      <c r="AA672" s="96" t="str">
        <f t="array" aca="1" ref="AA672" ca="1">IF(Z672&lt;&gt;"",PRODUCT(Z$2:Z672+1)-1,"")</f>
        <v/>
      </c>
      <c r="AB672" s="96" t="str">
        <f ca="1">IF(AA672&lt;&gt;"",IF(MAX(AA$2:AA672)=AA672,1/(1+AC671)-1,(1+AA672)/(1+AA671)-1),"")</f>
        <v/>
      </c>
      <c r="AC672" s="96" t="str">
        <f t="array" aca="1" ref="AC672" ca="1">IF(AA672&lt;&gt;"",PRODUCT(AB$3:AB672+1)-1,"")</f>
        <v/>
      </c>
      <c r="AD672" s="98" t="str">
        <f ca="1">IF(AA672&lt;&gt;"",POWER((AA672-MAX(AA$2:AA672))/(1+MAX(AA$2:AA672))*100,2),"")</f>
        <v/>
      </c>
    </row>
    <row r="673" spans="20:30" x14ac:dyDescent="0.25">
      <c r="T673" t="str">
        <f t="array" aca="1" ref="T673" ca="1">IF(ROWS($2:673)&lt;=COUNT('Trade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ROWS(U$2:$U673))),"")</f>
        <v/>
      </c>
      <c r="U673" s="88" t="str">
        <f ca="1">IFERROR(INDEX('Trade Journal'!P:P,MATCH(T673,'Trade Journal'!A:A,0)),"")</f>
        <v/>
      </c>
      <c r="V673" s="88" t="str">
        <f ca="1">IFERROR(INDEX('Trade Journal'!Q:Q,MATCH(T673,'Trade Journal'!A:A,0)),"")</f>
        <v/>
      </c>
      <c r="W673" s="88" t="str">
        <f ca="1">IFERROR(INDEX('Trade Journal'!R:R,MATCH(T673,'Trade Journal'!A:A,0)),"")</f>
        <v/>
      </c>
      <c r="X673" s="88" t="str">
        <f t="shared" ca="1" si="11"/>
        <v/>
      </c>
      <c r="Y673" s="88" t="str">
        <f ca="1">IF(X673&lt;&gt;"",SUM(X$2:X673),"")</f>
        <v/>
      </c>
      <c r="Z673" s="96" t="str">
        <f ca="1">IFERROR(INDEX('Trade Journal'!O:O,MATCH(T673,'Trade Journal'!A:A,0)),"")</f>
        <v/>
      </c>
      <c r="AA673" s="96" t="str">
        <f t="array" aca="1" ref="AA673" ca="1">IF(Z673&lt;&gt;"",PRODUCT(Z$2:Z673+1)-1,"")</f>
        <v/>
      </c>
      <c r="AB673" s="96" t="str">
        <f ca="1">IF(AA673&lt;&gt;"",IF(MAX(AA$2:AA673)=AA673,1/(1+AC672)-1,(1+AA673)/(1+AA672)-1),"")</f>
        <v/>
      </c>
      <c r="AC673" s="96" t="str">
        <f t="array" aca="1" ref="AC673" ca="1">IF(AA673&lt;&gt;"",PRODUCT(AB$3:AB673+1)-1,"")</f>
        <v/>
      </c>
      <c r="AD673" s="98" t="str">
        <f ca="1">IF(AA673&lt;&gt;"",POWER((AA673-MAX(AA$2:AA673))/(1+MAX(AA$2:AA673))*100,2),"")</f>
        <v/>
      </c>
    </row>
    <row r="674" spans="20:30" x14ac:dyDescent="0.25">
      <c r="T674" t="str">
        <f t="array" aca="1" ref="T674" ca="1">IF(ROWS($2:674)&lt;=COUNT('Trade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ROWS(U$2:$U674))),"")</f>
        <v/>
      </c>
      <c r="U674" s="88" t="str">
        <f ca="1">IFERROR(INDEX('Trade Journal'!P:P,MATCH(T674,'Trade Journal'!A:A,0)),"")</f>
        <v/>
      </c>
      <c r="V674" s="88" t="str">
        <f ca="1">IFERROR(INDEX('Trade Journal'!Q:Q,MATCH(T674,'Trade Journal'!A:A,0)),"")</f>
        <v/>
      </c>
      <c r="W674" s="88" t="str">
        <f ca="1">IFERROR(INDEX('Trade Journal'!R:R,MATCH(T674,'Trade Journal'!A:A,0)),"")</f>
        <v/>
      </c>
      <c r="X674" s="88" t="str">
        <f t="shared" ca="1" si="11"/>
        <v/>
      </c>
      <c r="Y674" s="88" t="str">
        <f ca="1">IF(X674&lt;&gt;"",SUM(X$2:X674),"")</f>
        <v/>
      </c>
      <c r="Z674" s="96" t="str">
        <f ca="1">IFERROR(INDEX('Trade Journal'!O:O,MATCH(T674,'Trade Journal'!A:A,0)),"")</f>
        <v/>
      </c>
      <c r="AA674" s="96" t="str">
        <f t="array" aca="1" ref="AA674" ca="1">IF(Z674&lt;&gt;"",PRODUCT(Z$2:Z674+1)-1,"")</f>
        <v/>
      </c>
      <c r="AB674" s="96" t="str">
        <f ca="1">IF(AA674&lt;&gt;"",IF(MAX(AA$2:AA674)=AA674,1/(1+AC673)-1,(1+AA674)/(1+AA673)-1),"")</f>
        <v/>
      </c>
      <c r="AC674" s="96" t="str">
        <f t="array" aca="1" ref="AC674" ca="1">IF(AA674&lt;&gt;"",PRODUCT(AB$3:AB674+1)-1,"")</f>
        <v/>
      </c>
      <c r="AD674" s="98" t="str">
        <f ca="1">IF(AA674&lt;&gt;"",POWER((AA674-MAX(AA$2:AA674))/(1+MAX(AA$2:AA674))*100,2),"")</f>
        <v/>
      </c>
    </row>
    <row r="675" spans="20:30" x14ac:dyDescent="0.25">
      <c r="T675" t="str">
        <f t="array" aca="1" ref="T675" ca="1">IF(ROWS($2:675)&lt;=COUNT('Trade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ROWS(U$2:$U675))),"")</f>
        <v/>
      </c>
      <c r="U675" s="88" t="str">
        <f ca="1">IFERROR(INDEX('Trade Journal'!P:P,MATCH(T675,'Trade Journal'!A:A,0)),"")</f>
        <v/>
      </c>
      <c r="V675" s="88" t="str">
        <f ca="1">IFERROR(INDEX('Trade Journal'!Q:Q,MATCH(T675,'Trade Journal'!A:A,0)),"")</f>
        <v/>
      </c>
      <c r="W675" s="88" t="str">
        <f ca="1">IFERROR(INDEX('Trade Journal'!R:R,MATCH(T675,'Trade Journal'!A:A,0)),"")</f>
        <v/>
      </c>
      <c r="X675" s="88" t="str">
        <f t="shared" ca="1" si="11"/>
        <v/>
      </c>
      <c r="Y675" s="88" t="str">
        <f ca="1">IF(X675&lt;&gt;"",SUM(X$2:X675),"")</f>
        <v/>
      </c>
      <c r="Z675" s="96" t="str">
        <f ca="1">IFERROR(INDEX('Trade Journal'!O:O,MATCH(T675,'Trade Journal'!A:A,0)),"")</f>
        <v/>
      </c>
      <c r="AA675" s="96" t="str">
        <f t="array" aca="1" ref="AA675" ca="1">IF(Z675&lt;&gt;"",PRODUCT(Z$2:Z675+1)-1,"")</f>
        <v/>
      </c>
      <c r="AB675" s="96" t="str">
        <f ca="1">IF(AA675&lt;&gt;"",IF(MAX(AA$2:AA675)=AA675,1/(1+AC674)-1,(1+AA675)/(1+AA674)-1),"")</f>
        <v/>
      </c>
      <c r="AC675" s="96" t="str">
        <f t="array" aca="1" ref="AC675" ca="1">IF(AA675&lt;&gt;"",PRODUCT(AB$3:AB675+1)-1,"")</f>
        <v/>
      </c>
      <c r="AD675" s="98" t="str">
        <f ca="1">IF(AA675&lt;&gt;"",POWER((AA675-MAX(AA$2:AA675))/(1+MAX(AA$2:AA675))*100,2),"")</f>
        <v/>
      </c>
    </row>
    <row r="676" spans="20:30" x14ac:dyDescent="0.25">
      <c r="T676" t="str">
        <f t="array" aca="1" ref="T676" ca="1">IF(ROWS($2:676)&lt;=COUNT('Trade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ROWS(U$2:$U676))),"")</f>
        <v/>
      </c>
      <c r="U676" s="88" t="str">
        <f ca="1">IFERROR(INDEX('Trade Journal'!P:P,MATCH(T676,'Trade Journal'!A:A,0)),"")</f>
        <v/>
      </c>
      <c r="V676" s="88" t="str">
        <f ca="1">IFERROR(INDEX('Trade Journal'!Q:Q,MATCH(T676,'Trade Journal'!A:A,0)),"")</f>
        <v/>
      </c>
      <c r="W676" s="88" t="str">
        <f ca="1">IFERROR(INDEX('Trade Journal'!R:R,MATCH(T676,'Trade Journal'!A:A,0)),"")</f>
        <v/>
      </c>
      <c r="X676" s="88" t="str">
        <f t="shared" ca="1" si="11"/>
        <v/>
      </c>
      <c r="Y676" s="88" t="str">
        <f ca="1">IF(X676&lt;&gt;"",SUM(X$2:X676),"")</f>
        <v/>
      </c>
      <c r="Z676" s="96" t="str">
        <f ca="1">IFERROR(INDEX('Trade Journal'!O:O,MATCH(T676,'Trade Journal'!A:A,0)),"")</f>
        <v/>
      </c>
      <c r="AA676" s="96" t="str">
        <f t="array" aca="1" ref="AA676" ca="1">IF(Z676&lt;&gt;"",PRODUCT(Z$2:Z676+1)-1,"")</f>
        <v/>
      </c>
      <c r="AB676" s="96" t="str">
        <f ca="1">IF(AA676&lt;&gt;"",IF(MAX(AA$2:AA676)=AA676,1/(1+AC675)-1,(1+AA676)/(1+AA675)-1),"")</f>
        <v/>
      </c>
      <c r="AC676" s="96" t="str">
        <f t="array" aca="1" ref="AC676" ca="1">IF(AA676&lt;&gt;"",PRODUCT(AB$3:AB676+1)-1,"")</f>
        <v/>
      </c>
      <c r="AD676" s="98" t="str">
        <f ca="1">IF(AA676&lt;&gt;"",POWER((AA676-MAX(AA$2:AA676))/(1+MAX(AA$2:AA676))*100,2),"")</f>
        <v/>
      </c>
    </row>
    <row r="677" spans="20:30" x14ac:dyDescent="0.25">
      <c r="T677" t="str">
        <f t="array" aca="1" ref="T677" ca="1">IF(ROWS($2:677)&lt;=COUNT('Trade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ROWS(U$2:$U677))),"")</f>
        <v/>
      </c>
      <c r="U677" s="88" t="str">
        <f ca="1">IFERROR(INDEX('Trade Journal'!P:P,MATCH(T677,'Trade Journal'!A:A,0)),"")</f>
        <v/>
      </c>
      <c r="V677" s="88" t="str">
        <f ca="1">IFERROR(INDEX('Trade Journal'!Q:Q,MATCH(T677,'Trade Journal'!A:A,0)),"")</f>
        <v/>
      </c>
      <c r="W677" s="88" t="str">
        <f ca="1">IFERROR(INDEX('Trade Journal'!R:R,MATCH(T677,'Trade Journal'!A:A,0)),"")</f>
        <v/>
      </c>
      <c r="X677" s="88" t="str">
        <f t="shared" ca="1" si="11"/>
        <v/>
      </c>
      <c r="Y677" s="88" t="str">
        <f ca="1">IF(X677&lt;&gt;"",SUM(X$2:X677),"")</f>
        <v/>
      </c>
      <c r="Z677" s="96" t="str">
        <f ca="1">IFERROR(INDEX('Trade Journal'!O:O,MATCH(T677,'Trade Journal'!A:A,0)),"")</f>
        <v/>
      </c>
      <c r="AA677" s="96" t="str">
        <f t="array" aca="1" ref="AA677" ca="1">IF(Z677&lt;&gt;"",PRODUCT(Z$2:Z677+1)-1,"")</f>
        <v/>
      </c>
      <c r="AB677" s="96" t="str">
        <f ca="1">IF(AA677&lt;&gt;"",IF(MAX(AA$2:AA677)=AA677,1/(1+AC676)-1,(1+AA677)/(1+AA676)-1),"")</f>
        <v/>
      </c>
      <c r="AC677" s="96" t="str">
        <f t="array" aca="1" ref="AC677" ca="1">IF(AA677&lt;&gt;"",PRODUCT(AB$3:AB677+1)-1,"")</f>
        <v/>
      </c>
      <c r="AD677" s="98" t="str">
        <f ca="1">IF(AA677&lt;&gt;"",POWER((AA677-MAX(AA$2:AA677))/(1+MAX(AA$2:AA677))*100,2),"")</f>
        <v/>
      </c>
    </row>
    <row r="678" spans="20:30" x14ac:dyDescent="0.25">
      <c r="T678" t="str">
        <f t="array" aca="1" ref="T678" ca="1">IF(ROWS($2:678)&lt;=COUNT('Trade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ROWS(U$2:$U678))),"")</f>
        <v/>
      </c>
      <c r="U678" s="88" t="str">
        <f ca="1">IFERROR(INDEX('Trade Journal'!P:P,MATCH(T678,'Trade Journal'!A:A,0)),"")</f>
        <v/>
      </c>
      <c r="V678" s="88" t="str">
        <f ca="1">IFERROR(INDEX('Trade Journal'!Q:Q,MATCH(T678,'Trade Journal'!A:A,0)),"")</f>
        <v/>
      </c>
      <c r="W678" s="88" t="str">
        <f ca="1">IFERROR(INDEX('Trade Journal'!R:R,MATCH(T678,'Trade Journal'!A:A,0)),"")</f>
        <v/>
      </c>
      <c r="X678" s="88" t="str">
        <f t="shared" ca="1" si="11"/>
        <v/>
      </c>
      <c r="Y678" s="88" t="str">
        <f ca="1">IF(X678&lt;&gt;"",SUM(X$2:X678),"")</f>
        <v/>
      </c>
      <c r="Z678" s="96" t="str">
        <f ca="1">IFERROR(INDEX('Trade Journal'!O:O,MATCH(T678,'Trade Journal'!A:A,0)),"")</f>
        <v/>
      </c>
      <c r="AA678" s="96" t="str">
        <f t="array" aca="1" ref="AA678" ca="1">IF(Z678&lt;&gt;"",PRODUCT(Z$2:Z678+1)-1,"")</f>
        <v/>
      </c>
      <c r="AB678" s="96" t="str">
        <f ca="1">IF(AA678&lt;&gt;"",IF(MAX(AA$2:AA678)=AA678,1/(1+AC677)-1,(1+AA678)/(1+AA677)-1),"")</f>
        <v/>
      </c>
      <c r="AC678" s="96" t="str">
        <f t="array" aca="1" ref="AC678" ca="1">IF(AA678&lt;&gt;"",PRODUCT(AB$3:AB678+1)-1,"")</f>
        <v/>
      </c>
      <c r="AD678" s="98" t="str">
        <f ca="1">IF(AA678&lt;&gt;"",POWER((AA678-MAX(AA$2:AA678))/(1+MAX(AA$2:AA678))*100,2),"")</f>
        <v/>
      </c>
    </row>
    <row r="679" spans="20:30" x14ac:dyDescent="0.25">
      <c r="T679" t="str">
        <f t="array" aca="1" ref="T679" ca="1">IF(ROWS($2:679)&lt;=COUNT('Trade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ROWS(U$2:$U679))),"")</f>
        <v/>
      </c>
      <c r="U679" s="88" t="str">
        <f ca="1">IFERROR(INDEX('Trade Journal'!P:P,MATCH(T679,'Trade Journal'!A:A,0)),"")</f>
        <v/>
      </c>
      <c r="V679" s="88" t="str">
        <f ca="1">IFERROR(INDEX('Trade Journal'!Q:Q,MATCH(T679,'Trade Journal'!A:A,0)),"")</f>
        <v/>
      </c>
      <c r="W679" s="88" t="str">
        <f ca="1">IFERROR(INDEX('Trade Journal'!R:R,MATCH(T679,'Trade Journal'!A:A,0)),"")</f>
        <v/>
      </c>
      <c r="X679" s="88" t="str">
        <f t="shared" ca="1" si="11"/>
        <v/>
      </c>
      <c r="Y679" s="88" t="str">
        <f ca="1">IF(X679&lt;&gt;"",SUM(X$2:X679),"")</f>
        <v/>
      </c>
      <c r="Z679" s="96" t="str">
        <f ca="1">IFERROR(INDEX('Trade Journal'!O:O,MATCH(T679,'Trade Journal'!A:A,0)),"")</f>
        <v/>
      </c>
      <c r="AA679" s="96" t="str">
        <f t="array" aca="1" ref="AA679" ca="1">IF(Z679&lt;&gt;"",PRODUCT(Z$2:Z679+1)-1,"")</f>
        <v/>
      </c>
      <c r="AB679" s="96" t="str">
        <f ca="1">IF(AA679&lt;&gt;"",IF(MAX(AA$2:AA679)=AA679,1/(1+AC678)-1,(1+AA679)/(1+AA678)-1),"")</f>
        <v/>
      </c>
      <c r="AC679" s="96" t="str">
        <f t="array" aca="1" ref="AC679" ca="1">IF(AA679&lt;&gt;"",PRODUCT(AB$3:AB679+1)-1,"")</f>
        <v/>
      </c>
      <c r="AD679" s="98" t="str">
        <f ca="1">IF(AA679&lt;&gt;"",POWER((AA679-MAX(AA$2:AA679))/(1+MAX(AA$2:AA679))*100,2),"")</f>
        <v/>
      </c>
    </row>
    <row r="680" spans="20:30" x14ac:dyDescent="0.25">
      <c r="T680" t="str">
        <f t="array" aca="1" ref="T680" ca="1">IF(ROWS($2:680)&lt;=COUNT('Trade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ROWS(U$2:$U680))),"")</f>
        <v/>
      </c>
      <c r="U680" s="88" t="str">
        <f ca="1">IFERROR(INDEX('Trade Journal'!P:P,MATCH(T680,'Trade Journal'!A:A,0)),"")</f>
        <v/>
      </c>
      <c r="V680" s="88" t="str">
        <f ca="1">IFERROR(INDEX('Trade Journal'!Q:Q,MATCH(T680,'Trade Journal'!A:A,0)),"")</f>
        <v/>
      </c>
      <c r="W680" s="88" t="str">
        <f ca="1">IFERROR(INDEX('Trade Journal'!R:R,MATCH(T680,'Trade Journal'!A:A,0)),"")</f>
        <v/>
      </c>
      <c r="X680" s="88" t="str">
        <f t="shared" ca="1" si="11"/>
        <v/>
      </c>
      <c r="Y680" s="88" t="str">
        <f ca="1">IF(X680&lt;&gt;"",SUM(X$2:X680),"")</f>
        <v/>
      </c>
      <c r="Z680" s="96" t="str">
        <f ca="1">IFERROR(INDEX('Trade Journal'!O:O,MATCH(T680,'Trade Journal'!A:A,0)),"")</f>
        <v/>
      </c>
      <c r="AA680" s="96" t="str">
        <f t="array" aca="1" ref="AA680" ca="1">IF(Z680&lt;&gt;"",PRODUCT(Z$2:Z680+1)-1,"")</f>
        <v/>
      </c>
      <c r="AB680" s="96" t="str">
        <f ca="1">IF(AA680&lt;&gt;"",IF(MAX(AA$2:AA680)=AA680,1/(1+AC679)-1,(1+AA680)/(1+AA679)-1),"")</f>
        <v/>
      </c>
      <c r="AC680" s="96" t="str">
        <f t="array" aca="1" ref="AC680" ca="1">IF(AA680&lt;&gt;"",PRODUCT(AB$3:AB680+1)-1,"")</f>
        <v/>
      </c>
      <c r="AD680" s="98" t="str">
        <f ca="1">IF(AA680&lt;&gt;"",POWER((AA680-MAX(AA$2:AA680))/(1+MAX(AA$2:AA680))*100,2),"")</f>
        <v/>
      </c>
    </row>
    <row r="681" spans="20:30" x14ac:dyDescent="0.25">
      <c r="T681" t="str">
        <f t="array" aca="1" ref="T681" ca="1">IF(ROWS($2:681)&lt;=COUNT('Trade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ROWS(U$2:$U681))),"")</f>
        <v/>
      </c>
      <c r="U681" s="88" t="str">
        <f ca="1">IFERROR(INDEX('Trade Journal'!P:P,MATCH(T681,'Trade Journal'!A:A,0)),"")</f>
        <v/>
      </c>
      <c r="V681" s="88" t="str">
        <f ca="1">IFERROR(INDEX('Trade Journal'!Q:Q,MATCH(T681,'Trade Journal'!A:A,0)),"")</f>
        <v/>
      </c>
      <c r="W681" s="88" t="str">
        <f ca="1">IFERROR(INDEX('Trade Journal'!R:R,MATCH(T681,'Trade Journal'!A:A,0)),"")</f>
        <v/>
      </c>
      <c r="X681" s="88" t="str">
        <f t="shared" ca="1" si="11"/>
        <v/>
      </c>
      <c r="Y681" s="88" t="str">
        <f ca="1">IF(X681&lt;&gt;"",SUM(X$2:X681),"")</f>
        <v/>
      </c>
      <c r="Z681" s="96" t="str">
        <f ca="1">IFERROR(INDEX('Trade Journal'!O:O,MATCH(T681,'Trade Journal'!A:A,0)),"")</f>
        <v/>
      </c>
      <c r="AA681" s="96" t="str">
        <f t="array" aca="1" ref="AA681" ca="1">IF(Z681&lt;&gt;"",PRODUCT(Z$2:Z681+1)-1,"")</f>
        <v/>
      </c>
      <c r="AB681" s="96" t="str">
        <f ca="1">IF(AA681&lt;&gt;"",IF(MAX(AA$2:AA681)=AA681,1/(1+AC680)-1,(1+AA681)/(1+AA680)-1),"")</f>
        <v/>
      </c>
      <c r="AC681" s="96" t="str">
        <f t="array" aca="1" ref="AC681" ca="1">IF(AA681&lt;&gt;"",PRODUCT(AB$3:AB681+1)-1,"")</f>
        <v/>
      </c>
      <c r="AD681" s="98" t="str">
        <f ca="1">IF(AA681&lt;&gt;"",POWER((AA681-MAX(AA$2:AA681))/(1+MAX(AA$2:AA681))*100,2),"")</f>
        <v/>
      </c>
    </row>
    <row r="682" spans="20:30" x14ac:dyDescent="0.25">
      <c r="T682" t="str">
        <f t="array" aca="1" ref="T682" ca="1">IF(ROWS($2:682)&lt;=COUNT('Trade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ROWS(U$2:$U682))),"")</f>
        <v/>
      </c>
      <c r="U682" s="88" t="str">
        <f ca="1">IFERROR(INDEX('Trade Journal'!P:P,MATCH(T682,'Trade Journal'!A:A,0)),"")</f>
        <v/>
      </c>
      <c r="V682" s="88" t="str">
        <f ca="1">IFERROR(INDEX('Trade Journal'!Q:Q,MATCH(T682,'Trade Journal'!A:A,0)),"")</f>
        <v/>
      </c>
      <c r="W682" s="88" t="str">
        <f ca="1">IFERROR(INDEX('Trade Journal'!R:R,MATCH(T682,'Trade Journal'!A:A,0)),"")</f>
        <v/>
      </c>
      <c r="X682" s="88" t="str">
        <f t="shared" ca="1" si="11"/>
        <v/>
      </c>
      <c r="Y682" s="88" t="str">
        <f ca="1">IF(X682&lt;&gt;"",SUM(X$2:X682),"")</f>
        <v/>
      </c>
      <c r="Z682" s="96" t="str">
        <f ca="1">IFERROR(INDEX('Trade Journal'!O:O,MATCH(T682,'Trade Journal'!A:A,0)),"")</f>
        <v/>
      </c>
      <c r="AA682" s="96" t="str">
        <f t="array" aca="1" ref="AA682" ca="1">IF(Z682&lt;&gt;"",PRODUCT(Z$2:Z682+1)-1,"")</f>
        <v/>
      </c>
      <c r="AB682" s="96" t="str">
        <f ca="1">IF(AA682&lt;&gt;"",IF(MAX(AA$2:AA682)=AA682,1/(1+AC681)-1,(1+AA682)/(1+AA681)-1),"")</f>
        <v/>
      </c>
      <c r="AC682" s="96" t="str">
        <f t="array" aca="1" ref="AC682" ca="1">IF(AA682&lt;&gt;"",PRODUCT(AB$3:AB682+1)-1,"")</f>
        <v/>
      </c>
      <c r="AD682" s="98" t="str">
        <f ca="1">IF(AA682&lt;&gt;"",POWER((AA682-MAX(AA$2:AA682))/(1+MAX(AA$2:AA682))*100,2),"")</f>
        <v/>
      </c>
    </row>
    <row r="683" spans="20:30" x14ac:dyDescent="0.25">
      <c r="T683" t="str">
        <f t="array" aca="1" ref="T683" ca="1">IF(ROWS($2:683)&lt;=COUNT('Trade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ROWS(U$2:$U683))),"")</f>
        <v/>
      </c>
      <c r="U683" s="88" t="str">
        <f ca="1">IFERROR(INDEX('Trade Journal'!P:P,MATCH(T683,'Trade Journal'!A:A,0)),"")</f>
        <v/>
      </c>
      <c r="V683" s="88" t="str">
        <f ca="1">IFERROR(INDEX('Trade Journal'!Q:Q,MATCH(T683,'Trade Journal'!A:A,0)),"")</f>
        <v/>
      </c>
      <c r="W683" s="88" t="str">
        <f ca="1">IFERROR(INDEX('Trade Journal'!R:R,MATCH(T683,'Trade Journal'!A:A,0)),"")</f>
        <v/>
      </c>
      <c r="X683" s="88" t="str">
        <f t="shared" ca="1" si="11"/>
        <v/>
      </c>
      <c r="Y683" s="88" t="str">
        <f ca="1">IF(X683&lt;&gt;"",SUM(X$2:X683),"")</f>
        <v/>
      </c>
      <c r="Z683" s="96" t="str">
        <f ca="1">IFERROR(INDEX('Trade Journal'!O:O,MATCH(T683,'Trade Journal'!A:A,0)),"")</f>
        <v/>
      </c>
      <c r="AA683" s="96" t="str">
        <f t="array" aca="1" ref="AA683" ca="1">IF(Z683&lt;&gt;"",PRODUCT(Z$2:Z683+1)-1,"")</f>
        <v/>
      </c>
      <c r="AB683" s="96" t="str">
        <f ca="1">IF(AA683&lt;&gt;"",IF(MAX(AA$2:AA683)=AA683,1/(1+AC682)-1,(1+AA683)/(1+AA682)-1),"")</f>
        <v/>
      </c>
      <c r="AC683" s="96" t="str">
        <f t="array" aca="1" ref="AC683" ca="1">IF(AA683&lt;&gt;"",PRODUCT(AB$3:AB683+1)-1,"")</f>
        <v/>
      </c>
      <c r="AD683" s="98" t="str">
        <f ca="1">IF(AA683&lt;&gt;"",POWER((AA683-MAX(AA$2:AA683))/(1+MAX(AA$2:AA683))*100,2),"")</f>
        <v/>
      </c>
    </row>
    <row r="684" spans="20:30" x14ac:dyDescent="0.25">
      <c r="T684" t="str">
        <f t="array" aca="1" ref="T684" ca="1">IF(ROWS($2:684)&lt;=COUNT('Trade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ROWS(U$2:$U684))),"")</f>
        <v/>
      </c>
      <c r="U684" s="88" t="str">
        <f ca="1">IFERROR(INDEX('Trade Journal'!P:P,MATCH(T684,'Trade Journal'!A:A,0)),"")</f>
        <v/>
      </c>
      <c r="V684" s="88" t="str">
        <f ca="1">IFERROR(INDEX('Trade Journal'!Q:Q,MATCH(T684,'Trade Journal'!A:A,0)),"")</f>
        <v/>
      </c>
      <c r="W684" s="88" t="str">
        <f ca="1">IFERROR(INDEX('Trade Journal'!R:R,MATCH(T684,'Trade Journal'!A:A,0)),"")</f>
        <v/>
      </c>
      <c r="X684" s="88" t="str">
        <f t="shared" ca="1" si="11"/>
        <v/>
      </c>
      <c r="Y684" s="88" t="str">
        <f ca="1">IF(X684&lt;&gt;"",SUM(X$2:X684),"")</f>
        <v/>
      </c>
      <c r="Z684" s="96" t="str">
        <f ca="1">IFERROR(INDEX('Trade Journal'!O:O,MATCH(T684,'Trade Journal'!A:A,0)),"")</f>
        <v/>
      </c>
      <c r="AA684" s="96" t="str">
        <f t="array" aca="1" ref="AA684" ca="1">IF(Z684&lt;&gt;"",PRODUCT(Z$2:Z684+1)-1,"")</f>
        <v/>
      </c>
      <c r="AB684" s="96" t="str">
        <f ca="1">IF(AA684&lt;&gt;"",IF(MAX(AA$2:AA684)=AA684,1/(1+AC683)-1,(1+AA684)/(1+AA683)-1),"")</f>
        <v/>
      </c>
      <c r="AC684" s="96" t="str">
        <f t="array" aca="1" ref="AC684" ca="1">IF(AA684&lt;&gt;"",PRODUCT(AB$3:AB684+1)-1,"")</f>
        <v/>
      </c>
      <c r="AD684" s="98" t="str">
        <f ca="1">IF(AA684&lt;&gt;"",POWER((AA684-MAX(AA$2:AA684))/(1+MAX(AA$2:AA684))*100,2),"")</f>
        <v/>
      </c>
    </row>
    <row r="685" spans="20:30" x14ac:dyDescent="0.25">
      <c r="T685" t="str">
        <f t="array" aca="1" ref="T685" ca="1">IF(ROWS($2:685)&lt;=COUNT('Trade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ROWS(U$2:$U685))),"")</f>
        <v/>
      </c>
      <c r="U685" s="88" t="str">
        <f ca="1">IFERROR(INDEX('Trade Journal'!P:P,MATCH(T685,'Trade Journal'!A:A,0)),"")</f>
        <v/>
      </c>
      <c r="V685" s="88" t="str">
        <f ca="1">IFERROR(INDEX('Trade Journal'!Q:Q,MATCH(T685,'Trade Journal'!A:A,0)),"")</f>
        <v/>
      </c>
      <c r="W685" s="88" t="str">
        <f ca="1">IFERROR(INDEX('Trade Journal'!R:R,MATCH(T685,'Trade Journal'!A:A,0)),"")</f>
        <v/>
      </c>
      <c r="X685" s="88" t="str">
        <f t="shared" ca="1" si="11"/>
        <v/>
      </c>
      <c r="Y685" s="88" t="str">
        <f ca="1">IF(X685&lt;&gt;"",SUM(X$2:X685),"")</f>
        <v/>
      </c>
      <c r="Z685" s="96" t="str">
        <f ca="1">IFERROR(INDEX('Trade Journal'!O:O,MATCH(T685,'Trade Journal'!A:A,0)),"")</f>
        <v/>
      </c>
      <c r="AA685" s="96" t="str">
        <f t="array" aca="1" ref="AA685" ca="1">IF(Z685&lt;&gt;"",PRODUCT(Z$2:Z685+1)-1,"")</f>
        <v/>
      </c>
      <c r="AB685" s="96" t="str">
        <f ca="1">IF(AA685&lt;&gt;"",IF(MAX(AA$2:AA685)=AA685,1/(1+AC684)-1,(1+AA685)/(1+AA684)-1),"")</f>
        <v/>
      </c>
      <c r="AC685" s="96" t="str">
        <f t="array" aca="1" ref="AC685" ca="1">IF(AA685&lt;&gt;"",PRODUCT(AB$3:AB685+1)-1,"")</f>
        <v/>
      </c>
      <c r="AD685" s="98" t="str">
        <f ca="1">IF(AA685&lt;&gt;"",POWER((AA685-MAX(AA$2:AA685))/(1+MAX(AA$2:AA685))*100,2),"")</f>
        <v/>
      </c>
    </row>
    <row r="686" spans="20:30" x14ac:dyDescent="0.25">
      <c r="T686" t="str">
        <f t="array" aca="1" ref="T686" ca="1">IF(ROWS($2:686)&lt;=COUNT('Trade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ROWS(U$2:$U686))),"")</f>
        <v/>
      </c>
      <c r="U686" s="88" t="str">
        <f ca="1">IFERROR(INDEX('Trade Journal'!P:P,MATCH(T686,'Trade Journal'!A:A,0)),"")</f>
        <v/>
      </c>
      <c r="V686" s="88" t="str">
        <f ca="1">IFERROR(INDEX('Trade Journal'!Q:Q,MATCH(T686,'Trade Journal'!A:A,0)),"")</f>
        <v/>
      </c>
      <c r="W686" s="88" t="str">
        <f ca="1">IFERROR(INDEX('Trade Journal'!R:R,MATCH(T686,'Trade Journal'!A:A,0)),"")</f>
        <v/>
      </c>
      <c r="X686" s="88" t="str">
        <f t="shared" ca="1" si="11"/>
        <v/>
      </c>
      <c r="Y686" s="88" t="str">
        <f ca="1">IF(X686&lt;&gt;"",SUM(X$2:X686),"")</f>
        <v/>
      </c>
      <c r="Z686" s="96" t="str">
        <f ca="1">IFERROR(INDEX('Trade Journal'!O:O,MATCH(T686,'Trade Journal'!A:A,0)),"")</f>
        <v/>
      </c>
      <c r="AA686" s="96" t="str">
        <f t="array" aca="1" ref="AA686" ca="1">IF(Z686&lt;&gt;"",PRODUCT(Z$2:Z686+1)-1,"")</f>
        <v/>
      </c>
      <c r="AB686" s="96" t="str">
        <f ca="1">IF(AA686&lt;&gt;"",IF(MAX(AA$2:AA686)=AA686,1/(1+AC685)-1,(1+AA686)/(1+AA685)-1),"")</f>
        <v/>
      </c>
      <c r="AC686" s="96" t="str">
        <f t="array" aca="1" ref="AC686" ca="1">IF(AA686&lt;&gt;"",PRODUCT(AB$3:AB686+1)-1,"")</f>
        <v/>
      </c>
      <c r="AD686" s="98" t="str">
        <f ca="1">IF(AA686&lt;&gt;"",POWER((AA686-MAX(AA$2:AA686))/(1+MAX(AA$2:AA686))*100,2),"")</f>
        <v/>
      </c>
    </row>
    <row r="687" spans="20:30" x14ac:dyDescent="0.25">
      <c r="T687" t="str">
        <f t="array" aca="1" ref="T687" ca="1">IF(ROWS($2:687)&lt;=COUNT('Trade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ROWS(U$2:$U687))),"")</f>
        <v/>
      </c>
      <c r="U687" s="88" t="str">
        <f ca="1">IFERROR(INDEX('Trade Journal'!P:P,MATCH(T687,'Trade Journal'!A:A,0)),"")</f>
        <v/>
      </c>
      <c r="V687" s="88" t="str">
        <f ca="1">IFERROR(INDEX('Trade Journal'!Q:Q,MATCH(T687,'Trade Journal'!A:A,0)),"")</f>
        <v/>
      </c>
      <c r="W687" s="88" t="str">
        <f ca="1">IFERROR(INDEX('Trade Journal'!R:R,MATCH(T687,'Trade Journal'!A:A,0)),"")</f>
        <v/>
      </c>
      <c r="X687" s="88" t="str">
        <f t="shared" ca="1" si="11"/>
        <v/>
      </c>
      <c r="Y687" s="88" t="str">
        <f ca="1">IF(X687&lt;&gt;"",SUM(X$2:X687),"")</f>
        <v/>
      </c>
      <c r="Z687" s="96" t="str">
        <f ca="1">IFERROR(INDEX('Trade Journal'!O:O,MATCH(T687,'Trade Journal'!A:A,0)),"")</f>
        <v/>
      </c>
      <c r="AA687" s="96" t="str">
        <f t="array" aca="1" ref="AA687" ca="1">IF(Z687&lt;&gt;"",PRODUCT(Z$2:Z687+1)-1,"")</f>
        <v/>
      </c>
      <c r="AB687" s="96" t="str">
        <f ca="1">IF(AA687&lt;&gt;"",IF(MAX(AA$2:AA687)=AA687,1/(1+AC686)-1,(1+AA687)/(1+AA686)-1),"")</f>
        <v/>
      </c>
      <c r="AC687" s="96" t="str">
        <f t="array" aca="1" ref="AC687" ca="1">IF(AA687&lt;&gt;"",PRODUCT(AB$3:AB687+1)-1,"")</f>
        <v/>
      </c>
      <c r="AD687" s="98" t="str">
        <f ca="1">IF(AA687&lt;&gt;"",POWER((AA687-MAX(AA$2:AA687))/(1+MAX(AA$2:AA687))*100,2),"")</f>
        <v/>
      </c>
    </row>
    <row r="688" spans="20:30" x14ac:dyDescent="0.25">
      <c r="T688" t="str">
        <f t="array" aca="1" ref="T688" ca="1">IF(ROWS($2:688)&lt;=COUNT('Trade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ROWS(U$2:$U688))),"")</f>
        <v/>
      </c>
      <c r="U688" s="88" t="str">
        <f ca="1">IFERROR(INDEX('Trade Journal'!P:P,MATCH(T688,'Trade Journal'!A:A,0)),"")</f>
        <v/>
      </c>
      <c r="V688" s="88" t="str">
        <f ca="1">IFERROR(INDEX('Trade Journal'!Q:Q,MATCH(T688,'Trade Journal'!A:A,0)),"")</f>
        <v/>
      </c>
      <c r="W688" s="88" t="str">
        <f ca="1">IFERROR(INDEX('Trade Journal'!R:R,MATCH(T688,'Trade Journal'!A:A,0)),"")</f>
        <v/>
      </c>
      <c r="X688" s="88" t="str">
        <f t="shared" ca="1" si="11"/>
        <v/>
      </c>
      <c r="Y688" s="88" t="str">
        <f ca="1">IF(X688&lt;&gt;"",SUM(X$2:X688),"")</f>
        <v/>
      </c>
      <c r="Z688" s="96" t="str">
        <f ca="1">IFERROR(INDEX('Trade Journal'!O:O,MATCH(T688,'Trade Journal'!A:A,0)),"")</f>
        <v/>
      </c>
      <c r="AA688" s="96" t="str">
        <f t="array" aca="1" ref="AA688" ca="1">IF(Z688&lt;&gt;"",PRODUCT(Z$2:Z688+1)-1,"")</f>
        <v/>
      </c>
      <c r="AB688" s="96" t="str">
        <f ca="1">IF(AA688&lt;&gt;"",IF(MAX(AA$2:AA688)=AA688,1/(1+AC687)-1,(1+AA688)/(1+AA687)-1),"")</f>
        <v/>
      </c>
      <c r="AC688" s="96" t="str">
        <f t="array" aca="1" ref="AC688" ca="1">IF(AA688&lt;&gt;"",PRODUCT(AB$3:AB688+1)-1,"")</f>
        <v/>
      </c>
      <c r="AD688" s="98" t="str">
        <f ca="1">IF(AA688&lt;&gt;"",POWER((AA688-MAX(AA$2:AA688))/(1+MAX(AA$2:AA688))*100,2),"")</f>
        <v/>
      </c>
    </row>
    <row r="689" spans="20:30" x14ac:dyDescent="0.25">
      <c r="T689" t="str">
        <f t="array" aca="1" ref="T689" ca="1">IF(ROWS($2:689)&lt;=COUNT('Trade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ROWS(U$2:$U689))),"")</f>
        <v/>
      </c>
      <c r="U689" s="88" t="str">
        <f ca="1">IFERROR(INDEX('Trade Journal'!P:P,MATCH(T689,'Trade Journal'!A:A,0)),"")</f>
        <v/>
      </c>
      <c r="V689" s="88" t="str">
        <f ca="1">IFERROR(INDEX('Trade Journal'!Q:Q,MATCH(T689,'Trade Journal'!A:A,0)),"")</f>
        <v/>
      </c>
      <c r="W689" s="88" t="str">
        <f ca="1">IFERROR(INDEX('Trade Journal'!R:R,MATCH(T689,'Trade Journal'!A:A,0)),"")</f>
        <v/>
      </c>
      <c r="X689" s="88" t="str">
        <f t="shared" ca="1" si="11"/>
        <v/>
      </c>
      <c r="Y689" s="88" t="str">
        <f ca="1">IF(X689&lt;&gt;"",SUM(X$2:X689),"")</f>
        <v/>
      </c>
      <c r="Z689" s="96" t="str">
        <f ca="1">IFERROR(INDEX('Trade Journal'!O:O,MATCH(T689,'Trade Journal'!A:A,0)),"")</f>
        <v/>
      </c>
      <c r="AA689" s="96" t="str">
        <f t="array" aca="1" ref="AA689" ca="1">IF(Z689&lt;&gt;"",PRODUCT(Z$2:Z689+1)-1,"")</f>
        <v/>
      </c>
      <c r="AB689" s="96" t="str">
        <f ca="1">IF(AA689&lt;&gt;"",IF(MAX(AA$2:AA689)=AA689,1/(1+AC688)-1,(1+AA689)/(1+AA688)-1),"")</f>
        <v/>
      </c>
      <c r="AC689" s="96" t="str">
        <f t="array" aca="1" ref="AC689" ca="1">IF(AA689&lt;&gt;"",PRODUCT(AB$3:AB689+1)-1,"")</f>
        <v/>
      </c>
      <c r="AD689" s="98" t="str">
        <f ca="1">IF(AA689&lt;&gt;"",POWER((AA689-MAX(AA$2:AA689))/(1+MAX(AA$2:AA689))*100,2),"")</f>
        <v/>
      </c>
    </row>
    <row r="690" spans="20:30" x14ac:dyDescent="0.25">
      <c r="T690" t="str">
        <f t="array" aca="1" ref="T690" ca="1">IF(ROWS($2:690)&lt;=COUNT('Trade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ROWS(U$2:$U690))),"")</f>
        <v/>
      </c>
      <c r="U690" s="88" t="str">
        <f ca="1">IFERROR(INDEX('Trade Journal'!P:P,MATCH(T690,'Trade Journal'!A:A,0)),"")</f>
        <v/>
      </c>
      <c r="V690" s="88" t="str">
        <f ca="1">IFERROR(INDEX('Trade Journal'!Q:Q,MATCH(T690,'Trade Journal'!A:A,0)),"")</f>
        <v/>
      </c>
      <c r="W690" s="88" t="str">
        <f ca="1">IFERROR(INDEX('Trade Journal'!R:R,MATCH(T690,'Trade Journal'!A:A,0)),"")</f>
        <v/>
      </c>
      <c r="X690" s="88" t="str">
        <f t="shared" ca="1" si="11"/>
        <v/>
      </c>
      <c r="Y690" s="88" t="str">
        <f ca="1">IF(X690&lt;&gt;"",SUM(X$2:X690),"")</f>
        <v/>
      </c>
      <c r="Z690" s="96" t="str">
        <f ca="1">IFERROR(INDEX('Trade Journal'!O:O,MATCH(T690,'Trade Journal'!A:A,0)),"")</f>
        <v/>
      </c>
      <c r="AA690" s="96" t="str">
        <f t="array" aca="1" ref="AA690" ca="1">IF(Z690&lt;&gt;"",PRODUCT(Z$2:Z690+1)-1,"")</f>
        <v/>
      </c>
      <c r="AB690" s="96" t="str">
        <f ca="1">IF(AA690&lt;&gt;"",IF(MAX(AA$2:AA690)=AA690,1/(1+AC689)-1,(1+AA690)/(1+AA689)-1),"")</f>
        <v/>
      </c>
      <c r="AC690" s="96" t="str">
        <f t="array" aca="1" ref="AC690" ca="1">IF(AA690&lt;&gt;"",PRODUCT(AB$3:AB690+1)-1,"")</f>
        <v/>
      </c>
      <c r="AD690" s="98" t="str">
        <f ca="1">IF(AA690&lt;&gt;"",POWER((AA690-MAX(AA$2:AA690))/(1+MAX(AA$2:AA690))*100,2),"")</f>
        <v/>
      </c>
    </row>
    <row r="691" spans="20:30" x14ac:dyDescent="0.25">
      <c r="T691" t="str">
        <f t="array" aca="1" ref="T691" ca="1">IF(ROWS($2:691)&lt;=COUNT('Trade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ROWS(U$2:$U691))),"")</f>
        <v/>
      </c>
      <c r="U691" s="88" t="str">
        <f ca="1">IFERROR(INDEX('Trade Journal'!P:P,MATCH(T691,'Trade Journal'!A:A,0)),"")</f>
        <v/>
      </c>
      <c r="V691" s="88" t="str">
        <f ca="1">IFERROR(INDEX('Trade Journal'!Q:Q,MATCH(T691,'Trade Journal'!A:A,0)),"")</f>
        <v/>
      </c>
      <c r="W691" s="88" t="str">
        <f ca="1">IFERROR(INDEX('Trade Journal'!R:R,MATCH(T691,'Trade Journal'!A:A,0)),"")</f>
        <v/>
      </c>
      <c r="X691" s="88" t="str">
        <f t="shared" ca="1" si="11"/>
        <v/>
      </c>
      <c r="Y691" s="88" t="str">
        <f ca="1">IF(X691&lt;&gt;"",SUM(X$2:X691),"")</f>
        <v/>
      </c>
      <c r="Z691" s="96" t="str">
        <f ca="1">IFERROR(INDEX('Trade Journal'!O:O,MATCH(T691,'Trade Journal'!A:A,0)),"")</f>
        <v/>
      </c>
      <c r="AA691" s="96" t="str">
        <f t="array" aca="1" ref="AA691" ca="1">IF(Z691&lt;&gt;"",PRODUCT(Z$2:Z691+1)-1,"")</f>
        <v/>
      </c>
      <c r="AB691" s="96" t="str">
        <f ca="1">IF(AA691&lt;&gt;"",IF(MAX(AA$2:AA691)=AA691,1/(1+AC690)-1,(1+AA691)/(1+AA690)-1),"")</f>
        <v/>
      </c>
      <c r="AC691" s="96" t="str">
        <f t="array" aca="1" ref="AC691" ca="1">IF(AA691&lt;&gt;"",PRODUCT(AB$3:AB691+1)-1,"")</f>
        <v/>
      </c>
      <c r="AD691" s="98" t="str">
        <f ca="1">IF(AA691&lt;&gt;"",POWER((AA691-MAX(AA$2:AA691))/(1+MAX(AA$2:AA691))*100,2),"")</f>
        <v/>
      </c>
    </row>
    <row r="692" spans="20:30" x14ac:dyDescent="0.25">
      <c r="T692" t="str">
        <f t="array" aca="1" ref="T692" ca="1">IF(ROWS($2:692)&lt;=COUNT('Trade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ROWS(U$2:$U692))),"")</f>
        <v/>
      </c>
      <c r="U692" s="88" t="str">
        <f ca="1">IFERROR(INDEX('Trade Journal'!P:P,MATCH(T692,'Trade Journal'!A:A,0)),"")</f>
        <v/>
      </c>
      <c r="V692" s="88" t="str">
        <f ca="1">IFERROR(INDEX('Trade Journal'!Q:Q,MATCH(T692,'Trade Journal'!A:A,0)),"")</f>
        <v/>
      </c>
      <c r="W692" s="88" t="str">
        <f ca="1">IFERROR(INDEX('Trade Journal'!R:R,MATCH(T692,'Trade Journal'!A:A,0)),"")</f>
        <v/>
      </c>
      <c r="X692" s="88" t="str">
        <f t="shared" ca="1" si="11"/>
        <v/>
      </c>
      <c r="Y692" s="88" t="str">
        <f ca="1">IF(X692&lt;&gt;"",SUM(X$2:X692),"")</f>
        <v/>
      </c>
      <c r="Z692" s="96" t="str">
        <f ca="1">IFERROR(INDEX('Trade Journal'!O:O,MATCH(T692,'Trade Journal'!A:A,0)),"")</f>
        <v/>
      </c>
      <c r="AA692" s="96" t="str">
        <f t="array" aca="1" ref="AA692" ca="1">IF(Z692&lt;&gt;"",PRODUCT(Z$2:Z692+1)-1,"")</f>
        <v/>
      </c>
      <c r="AB692" s="96" t="str">
        <f ca="1">IF(AA692&lt;&gt;"",IF(MAX(AA$2:AA692)=AA692,1/(1+AC691)-1,(1+AA692)/(1+AA691)-1),"")</f>
        <v/>
      </c>
      <c r="AC692" s="96" t="str">
        <f t="array" aca="1" ref="AC692" ca="1">IF(AA692&lt;&gt;"",PRODUCT(AB$3:AB692+1)-1,"")</f>
        <v/>
      </c>
      <c r="AD692" s="98" t="str">
        <f ca="1">IF(AA692&lt;&gt;"",POWER((AA692-MAX(AA$2:AA692))/(1+MAX(AA$2:AA692))*100,2),"")</f>
        <v/>
      </c>
    </row>
    <row r="693" spans="20:30" x14ac:dyDescent="0.25">
      <c r="T693" t="str">
        <f t="array" aca="1" ref="T693" ca="1">IF(ROWS($2:693)&lt;=COUNT('Trade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ROWS(U$2:$U693))),"")</f>
        <v/>
      </c>
      <c r="U693" s="88" t="str">
        <f ca="1">IFERROR(INDEX('Trade Journal'!P:P,MATCH(T693,'Trade Journal'!A:A,0)),"")</f>
        <v/>
      </c>
      <c r="V693" s="88" t="str">
        <f ca="1">IFERROR(INDEX('Trade Journal'!Q:Q,MATCH(T693,'Trade Journal'!A:A,0)),"")</f>
        <v/>
      </c>
      <c r="W693" s="88" t="str">
        <f ca="1">IFERROR(INDEX('Trade Journal'!R:R,MATCH(T693,'Trade Journal'!A:A,0)),"")</f>
        <v/>
      </c>
      <c r="X693" s="88" t="str">
        <f t="shared" ca="1" si="11"/>
        <v/>
      </c>
      <c r="Y693" s="88" t="str">
        <f ca="1">IF(X693&lt;&gt;"",SUM(X$2:X693),"")</f>
        <v/>
      </c>
      <c r="Z693" s="96" t="str">
        <f ca="1">IFERROR(INDEX('Trade Journal'!O:O,MATCH(T693,'Trade Journal'!A:A,0)),"")</f>
        <v/>
      </c>
      <c r="AA693" s="96" t="str">
        <f t="array" aca="1" ref="AA693" ca="1">IF(Z693&lt;&gt;"",PRODUCT(Z$2:Z693+1)-1,"")</f>
        <v/>
      </c>
      <c r="AB693" s="96" t="str">
        <f ca="1">IF(AA693&lt;&gt;"",IF(MAX(AA$2:AA693)=AA693,1/(1+AC692)-1,(1+AA693)/(1+AA692)-1),"")</f>
        <v/>
      </c>
      <c r="AC693" s="96" t="str">
        <f t="array" aca="1" ref="AC693" ca="1">IF(AA693&lt;&gt;"",PRODUCT(AB$3:AB693+1)-1,"")</f>
        <v/>
      </c>
      <c r="AD693" s="98" t="str">
        <f ca="1">IF(AA693&lt;&gt;"",POWER((AA693-MAX(AA$2:AA693))/(1+MAX(AA$2:AA693))*100,2),"")</f>
        <v/>
      </c>
    </row>
    <row r="694" spans="20:30" x14ac:dyDescent="0.25">
      <c r="T694" t="str">
        <f t="array" aca="1" ref="T694" ca="1">IF(ROWS($2:694)&lt;=COUNT('Trade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ROWS(U$2:$U694))),"")</f>
        <v/>
      </c>
      <c r="U694" s="88" t="str">
        <f ca="1">IFERROR(INDEX('Trade Journal'!P:P,MATCH(T694,'Trade Journal'!A:A,0)),"")</f>
        <v/>
      </c>
      <c r="V694" s="88" t="str">
        <f ca="1">IFERROR(INDEX('Trade Journal'!Q:Q,MATCH(T694,'Trade Journal'!A:A,0)),"")</f>
        <v/>
      </c>
      <c r="W694" s="88" t="str">
        <f ca="1">IFERROR(INDEX('Trade Journal'!R:R,MATCH(T694,'Trade Journal'!A:A,0)),"")</f>
        <v/>
      </c>
      <c r="X694" s="88" t="str">
        <f t="shared" ca="1" si="11"/>
        <v/>
      </c>
      <c r="Y694" s="88" t="str">
        <f ca="1">IF(X694&lt;&gt;"",SUM(X$2:X694),"")</f>
        <v/>
      </c>
      <c r="Z694" s="96" t="str">
        <f ca="1">IFERROR(INDEX('Trade Journal'!O:O,MATCH(T694,'Trade Journal'!A:A,0)),"")</f>
        <v/>
      </c>
      <c r="AA694" s="96" t="str">
        <f t="array" aca="1" ref="AA694" ca="1">IF(Z694&lt;&gt;"",PRODUCT(Z$2:Z694+1)-1,"")</f>
        <v/>
      </c>
      <c r="AB694" s="96" t="str">
        <f ca="1">IF(AA694&lt;&gt;"",IF(MAX(AA$2:AA694)=AA694,1/(1+AC693)-1,(1+AA694)/(1+AA693)-1),"")</f>
        <v/>
      </c>
      <c r="AC694" s="96" t="str">
        <f t="array" aca="1" ref="AC694" ca="1">IF(AA694&lt;&gt;"",PRODUCT(AB$3:AB694+1)-1,"")</f>
        <v/>
      </c>
      <c r="AD694" s="98" t="str">
        <f ca="1">IF(AA694&lt;&gt;"",POWER((AA694-MAX(AA$2:AA694))/(1+MAX(AA$2:AA694))*100,2),"")</f>
        <v/>
      </c>
    </row>
    <row r="695" spans="20:30" x14ac:dyDescent="0.25">
      <c r="T695" t="str">
        <f t="array" aca="1" ref="T695" ca="1">IF(ROWS($2:695)&lt;=COUNT('Trade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ROWS(U$2:$U695))),"")</f>
        <v/>
      </c>
      <c r="U695" s="88" t="str">
        <f ca="1">IFERROR(INDEX('Trade Journal'!P:P,MATCH(T695,'Trade Journal'!A:A,0)),"")</f>
        <v/>
      </c>
      <c r="V695" s="88" t="str">
        <f ca="1">IFERROR(INDEX('Trade Journal'!Q:Q,MATCH(T695,'Trade Journal'!A:A,0)),"")</f>
        <v/>
      </c>
      <c r="W695" s="88" t="str">
        <f ca="1">IFERROR(INDEX('Trade Journal'!R:R,MATCH(T695,'Trade Journal'!A:A,0)),"")</f>
        <v/>
      </c>
      <c r="X695" s="88" t="str">
        <f t="shared" ca="1" si="11"/>
        <v/>
      </c>
      <c r="Y695" s="88" t="str">
        <f ca="1">IF(X695&lt;&gt;"",SUM(X$2:X695),"")</f>
        <v/>
      </c>
      <c r="Z695" s="96" t="str">
        <f ca="1">IFERROR(INDEX('Trade Journal'!O:O,MATCH(T695,'Trade Journal'!A:A,0)),"")</f>
        <v/>
      </c>
      <c r="AA695" s="96" t="str">
        <f t="array" aca="1" ref="AA695" ca="1">IF(Z695&lt;&gt;"",PRODUCT(Z$2:Z695+1)-1,"")</f>
        <v/>
      </c>
      <c r="AB695" s="96" t="str">
        <f ca="1">IF(AA695&lt;&gt;"",IF(MAX(AA$2:AA695)=AA695,1/(1+AC694)-1,(1+AA695)/(1+AA694)-1),"")</f>
        <v/>
      </c>
      <c r="AC695" s="96" t="str">
        <f t="array" aca="1" ref="AC695" ca="1">IF(AA695&lt;&gt;"",PRODUCT(AB$3:AB695+1)-1,"")</f>
        <v/>
      </c>
      <c r="AD695" s="98" t="str">
        <f ca="1">IF(AA695&lt;&gt;"",POWER((AA695-MAX(AA$2:AA695))/(1+MAX(AA$2:AA695))*100,2),"")</f>
        <v/>
      </c>
    </row>
    <row r="696" spans="20:30" x14ac:dyDescent="0.25">
      <c r="T696" t="str">
        <f t="array" aca="1" ref="T696" ca="1">IF(ROWS($2:696)&lt;=COUNT('Trade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ROWS(U$2:$U696))),"")</f>
        <v/>
      </c>
      <c r="U696" s="88" t="str">
        <f ca="1">IFERROR(INDEX('Trade Journal'!P:P,MATCH(T696,'Trade Journal'!A:A,0)),"")</f>
        <v/>
      </c>
      <c r="V696" s="88" t="str">
        <f ca="1">IFERROR(INDEX('Trade Journal'!Q:Q,MATCH(T696,'Trade Journal'!A:A,0)),"")</f>
        <v/>
      </c>
      <c r="W696" s="88" t="str">
        <f ca="1">IFERROR(INDEX('Trade Journal'!R:R,MATCH(T696,'Trade Journal'!A:A,0)),"")</f>
        <v/>
      </c>
      <c r="X696" s="88" t="str">
        <f t="shared" ca="1" si="11"/>
        <v/>
      </c>
      <c r="Y696" s="88" t="str">
        <f ca="1">IF(X696&lt;&gt;"",SUM(X$2:X696),"")</f>
        <v/>
      </c>
      <c r="Z696" s="96" t="str">
        <f ca="1">IFERROR(INDEX('Trade Journal'!O:O,MATCH(T696,'Trade Journal'!A:A,0)),"")</f>
        <v/>
      </c>
      <c r="AA696" s="96" t="str">
        <f t="array" aca="1" ref="AA696" ca="1">IF(Z696&lt;&gt;"",PRODUCT(Z$2:Z696+1)-1,"")</f>
        <v/>
      </c>
      <c r="AB696" s="96" t="str">
        <f ca="1">IF(AA696&lt;&gt;"",IF(MAX(AA$2:AA696)=AA696,1/(1+AC695)-1,(1+AA696)/(1+AA695)-1),"")</f>
        <v/>
      </c>
      <c r="AC696" s="96" t="str">
        <f t="array" aca="1" ref="AC696" ca="1">IF(AA696&lt;&gt;"",PRODUCT(AB$3:AB696+1)-1,"")</f>
        <v/>
      </c>
      <c r="AD696" s="98" t="str">
        <f ca="1">IF(AA696&lt;&gt;"",POWER((AA696-MAX(AA$2:AA696))/(1+MAX(AA$2:AA696))*100,2),"")</f>
        <v/>
      </c>
    </row>
    <row r="697" spans="20:30" x14ac:dyDescent="0.25">
      <c r="T697" t="str">
        <f t="array" aca="1" ref="T697" ca="1">IF(ROWS($2:697)&lt;=COUNT('Trade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ROWS(U$2:$U697))),"")</f>
        <v/>
      </c>
      <c r="U697" s="88" t="str">
        <f ca="1">IFERROR(INDEX('Trade Journal'!P:P,MATCH(T697,'Trade Journal'!A:A,0)),"")</f>
        <v/>
      </c>
      <c r="V697" s="88" t="str">
        <f ca="1">IFERROR(INDEX('Trade Journal'!Q:Q,MATCH(T697,'Trade Journal'!A:A,0)),"")</f>
        <v/>
      </c>
      <c r="W697" s="88" t="str">
        <f ca="1">IFERROR(INDEX('Trade Journal'!R:R,MATCH(T697,'Trade Journal'!A:A,0)),"")</f>
        <v/>
      </c>
      <c r="X697" s="88" t="str">
        <f t="shared" ca="1" si="11"/>
        <v/>
      </c>
      <c r="Y697" s="88" t="str">
        <f ca="1">IF(X697&lt;&gt;"",SUM(X$2:X697),"")</f>
        <v/>
      </c>
      <c r="Z697" s="96" t="str">
        <f ca="1">IFERROR(INDEX('Trade Journal'!O:O,MATCH(T697,'Trade Journal'!A:A,0)),"")</f>
        <v/>
      </c>
      <c r="AA697" s="96" t="str">
        <f t="array" aca="1" ref="AA697" ca="1">IF(Z697&lt;&gt;"",PRODUCT(Z$2:Z697+1)-1,"")</f>
        <v/>
      </c>
      <c r="AB697" s="96" t="str">
        <f ca="1">IF(AA697&lt;&gt;"",IF(MAX(AA$2:AA697)=AA697,1/(1+AC696)-1,(1+AA697)/(1+AA696)-1),"")</f>
        <v/>
      </c>
      <c r="AC697" s="96" t="str">
        <f t="array" aca="1" ref="AC697" ca="1">IF(AA697&lt;&gt;"",PRODUCT(AB$3:AB697+1)-1,"")</f>
        <v/>
      </c>
      <c r="AD697" s="98" t="str">
        <f ca="1">IF(AA697&lt;&gt;"",POWER((AA697-MAX(AA$2:AA697))/(1+MAX(AA$2:AA697))*100,2),"")</f>
        <v/>
      </c>
    </row>
    <row r="698" spans="20:30" x14ac:dyDescent="0.25">
      <c r="T698" t="str">
        <f t="array" aca="1" ref="T698" ca="1">IF(ROWS($2:698)&lt;=COUNT('Trade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ROWS(U$2:$U698))),"")</f>
        <v/>
      </c>
      <c r="U698" s="88" t="str">
        <f ca="1">IFERROR(INDEX('Trade Journal'!P:P,MATCH(T698,'Trade Journal'!A:A,0)),"")</f>
        <v/>
      </c>
      <c r="V698" s="88" t="str">
        <f ca="1">IFERROR(INDEX('Trade Journal'!Q:Q,MATCH(T698,'Trade Journal'!A:A,0)),"")</f>
        <v/>
      </c>
      <c r="W698" s="88" t="str">
        <f ca="1">IFERROR(INDEX('Trade Journal'!R:R,MATCH(T698,'Trade Journal'!A:A,0)),"")</f>
        <v/>
      </c>
      <c r="X698" s="88" t="str">
        <f t="shared" ca="1" si="11"/>
        <v/>
      </c>
      <c r="Y698" s="88" t="str">
        <f ca="1">IF(X698&lt;&gt;"",SUM(X$2:X698),"")</f>
        <v/>
      </c>
      <c r="Z698" s="96" t="str">
        <f ca="1">IFERROR(INDEX('Trade Journal'!O:O,MATCH(T698,'Trade Journal'!A:A,0)),"")</f>
        <v/>
      </c>
      <c r="AA698" s="96" t="str">
        <f t="array" aca="1" ref="AA698" ca="1">IF(Z698&lt;&gt;"",PRODUCT(Z$2:Z698+1)-1,"")</f>
        <v/>
      </c>
      <c r="AB698" s="96" t="str">
        <f ca="1">IF(AA698&lt;&gt;"",IF(MAX(AA$2:AA698)=AA698,1/(1+AC697)-1,(1+AA698)/(1+AA697)-1),"")</f>
        <v/>
      </c>
      <c r="AC698" s="96" t="str">
        <f t="array" aca="1" ref="AC698" ca="1">IF(AA698&lt;&gt;"",PRODUCT(AB$3:AB698+1)-1,"")</f>
        <v/>
      </c>
      <c r="AD698" s="98" t="str">
        <f ca="1">IF(AA698&lt;&gt;"",POWER((AA698-MAX(AA$2:AA698))/(1+MAX(AA$2:AA698))*100,2),"")</f>
        <v/>
      </c>
    </row>
    <row r="699" spans="20:30" x14ac:dyDescent="0.25">
      <c r="T699" t="str">
        <f t="array" aca="1" ref="T699" ca="1">IF(ROWS($2:699)&lt;=COUNT('Trade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ROWS(U$2:$U699))),"")</f>
        <v/>
      </c>
      <c r="U699" s="88" t="str">
        <f ca="1">IFERROR(INDEX('Trade Journal'!P:P,MATCH(T699,'Trade Journal'!A:A,0)),"")</f>
        <v/>
      </c>
      <c r="V699" s="88" t="str">
        <f ca="1">IFERROR(INDEX('Trade Journal'!Q:Q,MATCH(T699,'Trade Journal'!A:A,0)),"")</f>
        <v/>
      </c>
      <c r="W699" s="88" t="str">
        <f ca="1">IFERROR(INDEX('Trade Journal'!R:R,MATCH(T699,'Trade Journal'!A:A,0)),"")</f>
        <v/>
      </c>
      <c r="X699" s="88" t="str">
        <f t="shared" ca="1" si="11"/>
        <v/>
      </c>
      <c r="Y699" s="88" t="str">
        <f ca="1">IF(X699&lt;&gt;"",SUM(X$2:X699),"")</f>
        <v/>
      </c>
      <c r="Z699" s="96" t="str">
        <f ca="1">IFERROR(INDEX('Trade Journal'!O:O,MATCH(T699,'Trade Journal'!A:A,0)),"")</f>
        <v/>
      </c>
      <c r="AA699" s="96" t="str">
        <f t="array" aca="1" ref="AA699" ca="1">IF(Z699&lt;&gt;"",PRODUCT(Z$2:Z699+1)-1,"")</f>
        <v/>
      </c>
      <c r="AB699" s="96" t="str">
        <f ca="1">IF(AA699&lt;&gt;"",IF(MAX(AA$2:AA699)=AA699,1/(1+AC698)-1,(1+AA699)/(1+AA698)-1),"")</f>
        <v/>
      </c>
      <c r="AC699" s="96" t="str">
        <f t="array" aca="1" ref="AC699" ca="1">IF(AA699&lt;&gt;"",PRODUCT(AB$3:AB699+1)-1,"")</f>
        <v/>
      </c>
      <c r="AD699" s="98" t="str">
        <f ca="1">IF(AA699&lt;&gt;"",POWER((AA699-MAX(AA$2:AA699))/(1+MAX(AA$2:AA699))*100,2),"")</f>
        <v/>
      </c>
    </row>
    <row r="700" spans="20:30" x14ac:dyDescent="0.25">
      <c r="T700" t="str">
        <f t="array" aca="1" ref="T700" ca="1">IF(ROWS($2:700)&lt;=COUNT('Trade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ROWS(U$2:$U700))),"")</f>
        <v/>
      </c>
      <c r="U700" s="88" t="str">
        <f ca="1">IFERROR(INDEX('Trade Journal'!P:P,MATCH(T700,'Trade Journal'!A:A,0)),"")</f>
        <v/>
      </c>
      <c r="V700" s="88" t="str">
        <f ca="1">IFERROR(INDEX('Trade Journal'!Q:Q,MATCH(T700,'Trade Journal'!A:A,0)),"")</f>
        <v/>
      </c>
      <c r="W700" s="88" t="str">
        <f ca="1">IFERROR(INDEX('Trade Journal'!R:R,MATCH(T700,'Trade Journal'!A:A,0)),"")</f>
        <v/>
      </c>
      <c r="X700" s="88" t="str">
        <f t="shared" ca="1" si="11"/>
        <v/>
      </c>
      <c r="Y700" s="88" t="str">
        <f ca="1">IF(X700&lt;&gt;"",SUM(X$2:X700),"")</f>
        <v/>
      </c>
      <c r="Z700" s="96" t="str">
        <f ca="1">IFERROR(INDEX('Trade Journal'!O:O,MATCH(T700,'Trade Journal'!A:A,0)),"")</f>
        <v/>
      </c>
      <c r="AA700" s="96" t="str">
        <f t="array" aca="1" ref="AA700" ca="1">IF(Z700&lt;&gt;"",PRODUCT(Z$2:Z700+1)-1,"")</f>
        <v/>
      </c>
      <c r="AB700" s="96" t="str">
        <f ca="1">IF(AA700&lt;&gt;"",IF(MAX(AA$2:AA700)=AA700,1/(1+AC699)-1,(1+AA700)/(1+AA699)-1),"")</f>
        <v/>
      </c>
      <c r="AC700" s="96" t="str">
        <f t="array" aca="1" ref="AC700" ca="1">IF(AA700&lt;&gt;"",PRODUCT(AB$3:AB700+1)-1,"")</f>
        <v/>
      </c>
      <c r="AD700" s="98" t="str">
        <f ca="1">IF(AA700&lt;&gt;"",POWER((AA700-MAX(AA$2:AA700))/(1+MAX(AA$2:AA700))*100,2),"")</f>
        <v/>
      </c>
    </row>
    <row r="701" spans="20:30" x14ac:dyDescent="0.25">
      <c r="T701" t="str">
        <f t="array" aca="1" ref="T701" ca="1">IF(ROWS($2:701)&lt;=COUNT('Trade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ROWS(U$2:$U701))),"")</f>
        <v/>
      </c>
      <c r="U701" s="88" t="str">
        <f ca="1">IFERROR(INDEX('Trade Journal'!P:P,MATCH(T701,'Trade Journal'!A:A,0)),"")</f>
        <v/>
      </c>
      <c r="V701" s="88" t="str">
        <f ca="1">IFERROR(INDEX('Trade Journal'!Q:Q,MATCH(T701,'Trade Journal'!A:A,0)),"")</f>
        <v/>
      </c>
      <c r="W701" s="88" t="str">
        <f ca="1">IFERROR(INDEX('Trade Journal'!R:R,MATCH(T701,'Trade Journal'!A:A,0)),"")</f>
        <v/>
      </c>
      <c r="X701" s="88" t="str">
        <f t="shared" ca="1" si="11"/>
        <v/>
      </c>
      <c r="Y701" s="88" t="str">
        <f ca="1">IF(X701&lt;&gt;"",SUM(X$2:X701),"")</f>
        <v/>
      </c>
      <c r="Z701" s="96" t="str">
        <f ca="1">IFERROR(INDEX('Trade Journal'!O:O,MATCH(T701,'Trade Journal'!A:A,0)),"")</f>
        <v/>
      </c>
      <c r="AA701" s="96" t="str">
        <f t="array" aca="1" ref="AA701" ca="1">IF(Z701&lt;&gt;"",PRODUCT(Z$2:Z701+1)-1,"")</f>
        <v/>
      </c>
      <c r="AB701" s="96" t="str">
        <f ca="1">IF(AA701&lt;&gt;"",IF(MAX(AA$2:AA701)=AA701,1/(1+AC700)-1,(1+AA701)/(1+AA700)-1),"")</f>
        <v/>
      </c>
      <c r="AC701" s="96" t="str">
        <f t="array" aca="1" ref="AC701" ca="1">IF(AA701&lt;&gt;"",PRODUCT(AB$3:AB701+1)-1,"")</f>
        <v/>
      </c>
      <c r="AD701" s="98" t="str">
        <f ca="1">IF(AA701&lt;&gt;"",POWER((AA701-MAX(AA$2:AA701))/(1+MAX(AA$2:AA701))*100,2),"")</f>
        <v/>
      </c>
    </row>
    <row r="702" spans="20:30" x14ac:dyDescent="0.25">
      <c r="T702" t="str">
        <f t="array" aca="1" ref="T702" ca="1">IF(ROWS($2:702)&lt;=COUNT('Trade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ROWS(U$2:$U702))),"")</f>
        <v/>
      </c>
      <c r="U702" s="88" t="str">
        <f ca="1">IFERROR(INDEX('Trade Journal'!P:P,MATCH(T702,'Trade Journal'!A:A,0)),"")</f>
        <v/>
      </c>
      <c r="V702" s="88" t="str">
        <f ca="1">IFERROR(INDEX('Trade Journal'!Q:Q,MATCH(T702,'Trade Journal'!A:A,0)),"")</f>
        <v/>
      </c>
      <c r="W702" s="88" t="str">
        <f ca="1">IFERROR(INDEX('Trade Journal'!R:R,MATCH(T702,'Trade Journal'!A:A,0)),"")</f>
        <v/>
      </c>
      <c r="X702" s="88" t="str">
        <f t="shared" ca="1" si="11"/>
        <v/>
      </c>
      <c r="Y702" s="88" t="str">
        <f ca="1">IF(X702&lt;&gt;"",SUM(X$2:X702),"")</f>
        <v/>
      </c>
      <c r="Z702" s="96" t="str">
        <f ca="1">IFERROR(INDEX('Trade Journal'!O:O,MATCH(T702,'Trade Journal'!A:A,0)),"")</f>
        <v/>
      </c>
      <c r="AA702" s="96" t="str">
        <f t="array" aca="1" ref="AA702" ca="1">IF(Z702&lt;&gt;"",PRODUCT(Z$2:Z702+1)-1,"")</f>
        <v/>
      </c>
      <c r="AB702" s="96" t="str">
        <f ca="1">IF(AA702&lt;&gt;"",IF(MAX(AA$2:AA702)=AA702,1/(1+AC701)-1,(1+AA702)/(1+AA701)-1),"")</f>
        <v/>
      </c>
      <c r="AC702" s="96" t="str">
        <f t="array" aca="1" ref="AC702" ca="1">IF(AA702&lt;&gt;"",PRODUCT(AB$3:AB702+1)-1,"")</f>
        <v/>
      </c>
      <c r="AD702" s="98" t="str">
        <f ca="1">IF(AA702&lt;&gt;"",POWER((AA702-MAX(AA$2:AA702))/(1+MAX(AA$2:AA702))*100,2),"")</f>
        <v/>
      </c>
    </row>
    <row r="703" spans="20:30" x14ac:dyDescent="0.25">
      <c r="T703" t="str">
        <f t="array" aca="1" ref="T703" ca="1">IF(ROWS($2:703)&lt;=COUNT('Trade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ROWS(U$2:$U703))),"")</f>
        <v/>
      </c>
      <c r="U703" s="88" t="str">
        <f ca="1">IFERROR(INDEX('Trade Journal'!P:P,MATCH(T703,'Trade Journal'!A:A,0)),"")</f>
        <v/>
      </c>
      <c r="V703" s="88" t="str">
        <f ca="1">IFERROR(INDEX('Trade Journal'!Q:Q,MATCH(T703,'Trade Journal'!A:A,0)),"")</f>
        <v/>
      </c>
      <c r="W703" s="88" t="str">
        <f ca="1">IFERROR(INDEX('Trade Journal'!R:R,MATCH(T703,'Trade Journal'!A:A,0)),"")</f>
        <v/>
      </c>
      <c r="X703" s="88" t="str">
        <f t="shared" ca="1" si="11"/>
        <v/>
      </c>
      <c r="Y703" s="88" t="str">
        <f ca="1">IF(X703&lt;&gt;"",SUM(X$2:X703),"")</f>
        <v/>
      </c>
      <c r="Z703" s="96" t="str">
        <f ca="1">IFERROR(INDEX('Trade Journal'!O:O,MATCH(T703,'Trade Journal'!A:A,0)),"")</f>
        <v/>
      </c>
      <c r="AA703" s="96" t="str">
        <f t="array" aca="1" ref="AA703" ca="1">IF(Z703&lt;&gt;"",PRODUCT(Z$2:Z703+1)-1,"")</f>
        <v/>
      </c>
      <c r="AB703" s="96" t="str">
        <f ca="1">IF(AA703&lt;&gt;"",IF(MAX(AA$2:AA703)=AA703,1/(1+AC702)-1,(1+AA703)/(1+AA702)-1),"")</f>
        <v/>
      </c>
      <c r="AC703" s="96" t="str">
        <f t="array" aca="1" ref="AC703" ca="1">IF(AA703&lt;&gt;"",PRODUCT(AB$3:AB703+1)-1,"")</f>
        <v/>
      </c>
      <c r="AD703" s="98" t="str">
        <f ca="1">IF(AA703&lt;&gt;"",POWER((AA703-MAX(AA$2:AA703))/(1+MAX(AA$2:AA703))*100,2),"")</f>
        <v/>
      </c>
    </row>
    <row r="704" spans="20:30" x14ac:dyDescent="0.25">
      <c r="T704" t="str">
        <f t="array" aca="1" ref="T704" ca="1">IF(ROWS($2:704)&lt;=COUNT('Trade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ROWS(U$2:$U704))),"")</f>
        <v/>
      </c>
      <c r="U704" s="88" t="str">
        <f ca="1">IFERROR(INDEX('Trade Journal'!P:P,MATCH(T704,'Trade Journal'!A:A,0)),"")</f>
        <v/>
      </c>
      <c r="V704" s="88" t="str">
        <f ca="1">IFERROR(INDEX('Trade Journal'!Q:Q,MATCH(T704,'Trade Journal'!A:A,0)),"")</f>
        <v/>
      </c>
      <c r="W704" s="88" t="str">
        <f ca="1">IFERROR(INDEX('Trade Journal'!R:R,MATCH(T704,'Trade Journal'!A:A,0)),"")</f>
        <v/>
      </c>
      <c r="X704" s="88" t="str">
        <f t="shared" ca="1" si="11"/>
        <v/>
      </c>
      <c r="Y704" s="88" t="str">
        <f ca="1">IF(X704&lt;&gt;"",SUM(X$2:X704),"")</f>
        <v/>
      </c>
      <c r="Z704" s="96" t="str">
        <f ca="1">IFERROR(INDEX('Trade Journal'!O:O,MATCH(T704,'Trade Journal'!A:A,0)),"")</f>
        <v/>
      </c>
      <c r="AA704" s="96" t="str">
        <f t="array" aca="1" ref="AA704" ca="1">IF(Z704&lt;&gt;"",PRODUCT(Z$2:Z704+1)-1,"")</f>
        <v/>
      </c>
      <c r="AB704" s="96" t="str">
        <f ca="1">IF(AA704&lt;&gt;"",IF(MAX(AA$2:AA704)=AA704,1/(1+AC703)-1,(1+AA704)/(1+AA703)-1),"")</f>
        <v/>
      </c>
      <c r="AC704" s="96" t="str">
        <f t="array" aca="1" ref="AC704" ca="1">IF(AA704&lt;&gt;"",PRODUCT(AB$3:AB704+1)-1,"")</f>
        <v/>
      </c>
      <c r="AD704" s="98" t="str">
        <f ca="1">IF(AA704&lt;&gt;"",POWER((AA704-MAX(AA$2:AA704))/(1+MAX(AA$2:AA704))*100,2),"")</f>
        <v/>
      </c>
    </row>
    <row r="705" spans="20:30" x14ac:dyDescent="0.25">
      <c r="T705" t="str">
        <f t="array" aca="1" ref="T705" ca="1">IF(ROWS($2:705)&lt;=COUNT('Trade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ROWS(U$2:$U705))),"")</f>
        <v/>
      </c>
      <c r="U705" s="88" t="str">
        <f ca="1">IFERROR(INDEX('Trade Journal'!P:P,MATCH(T705,'Trade Journal'!A:A,0)),"")</f>
        <v/>
      </c>
      <c r="V705" s="88" t="str">
        <f ca="1">IFERROR(INDEX('Trade Journal'!Q:Q,MATCH(T705,'Trade Journal'!A:A,0)),"")</f>
        <v/>
      </c>
      <c r="W705" s="88" t="str">
        <f ca="1">IFERROR(INDEX('Trade Journal'!R:R,MATCH(T705,'Trade Journal'!A:A,0)),"")</f>
        <v/>
      </c>
      <c r="X705" s="88" t="str">
        <f t="shared" ca="1" si="11"/>
        <v/>
      </c>
      <c r="Y705" s="88" t="str">
        <f ca="1">IF(X705&lt;&gt;"",SUM(X$2:X705),"")</f>
        <v/>
      </c>
      <c r="Z705" s="96" t="str">
        <f ca="1">IFERROR(INDEX('Trade Journal'!O:O,MATCH(T705,'Trade Journal'!A:A,0)),"")</f>
        <v/>
      </c>
      <c r="AA705" s="96" t="str">
        <f t="array" aca="1" ref="AA705" ca="1">IF(Z705&lt;&gt;"",PRODUCT(Z$2:Z705+1)-1,"")</f>
        <v/>
      </c>
      <c r="AB705" s="96" t="str">
        <f ca="1">IF(AA705&lt;&gt;"",IF(MAX(AA$2:AA705)=AA705,1/(1+AC704)-1,(1+AA705)/(1+AA704)-1),"")</f>
        <v/>
      </c>
      <c r="AC705" s="96" t="str">
        <f t="array" aca="1" ref="AC705" ca="1">IF(AA705&lt;&gt;"",PRODUCT(AB$3:AB705+1)-1,"")</f>
        <v/>
      </c>
      <c r="AD705" s="98" t="str">
        <f ca="1">IF(AA705&lt;&gt;"",POWER((AA705-MAX(AA$2:AA705))/(1+MAX(AA$2:AA705))*100,2),"")</f>
        <v/>
      </c>
    </row>
    <row r="706" spans="20:30" x14ac:dyDescent="0.25">
      <c r="T706" t="str">
        <f t="array" aca="1" ref="T706" ca="1">IF(ROWS($2:706)&lt;=COUNT('Trade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ROWS(U$2:$U706))),"")</f>
        <v/>
      </c>
      <c r="U706" s="88" t="str">
        <f ca="1">IFERROR(INDEX('Trade Journal'!P:P,MATCH(T706,'Trade Journal'!A:A,0)),"")</f>
        <v/>
      </c>
      <c r="V706" s="88" t="str">
        <f ca="1">IFERROR(INDEX('Trade Journal'!Q:Q,MATCH(T706,'Trade Journal'!A:A,0)),"")</f>
        <v/>
      </c>
      <c r="W706" s="88" t="str">
        <f ca="1">IFERROR(INDEX('Trade Journal'!R:R,MATCH(T706,'Trade Journal'!A:A,0)),"")</f>
        <v/>
      </c>
      <c r="X706" s="88" t="str">
        <f t="shared" ca="1" si="11"/>
        <v/>
      </c>
      <c r="Y706" s="88" t="str">
        <f ca="1">IF(X706&lt;&gt;"",SUM(X$2:X706),"")</f>
        <v/>
      </c>
      <c r="Z706" s="96" t="str">
        <f ca="1">IFERROR(INDEX('Trade Journal'!O:O,MATCH(T706,'Trade Journal'!A:A,0)),"")</f>
        <v/>
      </c>
      <c r="AA706" s="96" t="str">
        <f t="array" aca="1" ref="AA706" ca="1">IF(Z706&lt;&gt;"",PRODUCT(Z$2:Z706+1)-1,"")</f>
        <v/>
      </c>
      <c r="AB706" s="96" t="str">
        <f ca="1">IF(AA706&lt;&gt;"",IF(MAX(AA$2:AA706)=AA706,1/(1+AC705)-1,(1+AA706)/(1+AA705)-1),"")</f>
        <v/>
      </c>
      <c r="AC706" s="96" t="str">
        <f t="array" aca="1" ref="AC706" ca="1">IF(AA706&lt;&gt;"",PRODUCT(AB$3:AB706+1)-1,"")</f>
        <v/>
      </c>
      <c r="AD706" s="98" t="str">
        <f ca="1">IF(AA706&lt;&gt;"",POWER((AA706-MAX(AA$2:AA706))/(1+MAX(AA$2:AA706))*100,2),"")</f>
        <v/>
      </c>
    </row>
    <row r="707" spans="20:30" x14ac:dyDescent="0.25">
      <c r="T707" t="str">
        <f t="array" aca="1" ref="T707" ca="1">IF(ROWS($2:707)&lt;=COUNT('Trade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ROWS(U$2:$U707))),"")</f>
        <v/>
      </c>
      <c r="U707" s="88" t="str">
        <f ca="1">IFERROR(INDEX('Trade Journal'!P:P,MATCH(T707,'Trade Journal'!A:A,0)),"")</f>
        <v/>
      </c>
      <c r="V707" s="88" t="str">
        <f ca="1">IFERROR(INDEX('Trade Journal'!Q:Q,MATCH(T707,'Trade Journal'!A:A,0)),"")</f>
        <v/>
      </c>
      <c r="W707" s="88" t="str">
        <f ca="1">IFERROR(INDEX('Trade Journal'!R:R,MATCH(T707,'Trade Journal'!A:A,0)),"")</f>
        <v/>
      </c>
      <c r="X707" s="88" t="str">
        <f t="shared" ca="1" si="11"/>
        <v/>
      </c>
      <c r="Y707" s="88" t="str">
        <f ca="1">IF(X707&lt;&gt;"",SUM(X$2:X707),"")</f>
        <v/>
      </c>
      <c r="Z707" s="96" t="str">
        <f ca="1">IFERROR(INDEX('Trade Journal'!O:O,MATCH(T707,'Trade Journal'!A:A,0)),"")</f>
        <v/>
      </c>
      <c r="AA707" s="96" t="str">
        <f t="array" aca="1" ref="AA707" ca="1">IF(Z707&lt;&gt;"",PRODUCT(Z$2:Z707+1)-1,"")</f>
        <v/>
      </c>
      <c r="AB707" s="96" t="str">
        <f ca="1">IF(AA707&lt;&gt;"",IF(MAX(AA$2:AA707)=AA707,1/(1+AC706)-1,(1+AA707)/(1+AA706)-1),"")</f>
        <v/>
      </c>
      <c r="AC707" s="96" t="str">
        <f t="array" aca="1" ref="AC707" ca="1">IF(AA707&lt;&gt;"",PRODUCT(AB$3:AB707+1)-1,"")</f>
        <v/>
      </c>
      <c r="AD707" s="98" t="str">
        <f ca="1">IF(AA707&lt;&gt;"",POWER((AA707-MAX(AA$2:AA707))/(1+MAX(AA$2:AA707))*100,2),"")</f>
        <v/>
      </c>
    </row>
    <row r="708" spans="20:30" x14ac:dyDescent="0.25">
      <c r="T708" t="str">
        <f t="array" aca="1" ref="T708" ca="1">IF(ROWS($2:708)&lt;=COUNT('Trade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ROWS(U$2:$U708))),"")</f>
        <v/>
      </c>
      <c r="U708" s="88" t="str">
        <f ca="1">IFERROR(INDEX('Trade Journal'!P:P,MATCH(T708,'Trade Journal'!A:A,0)),"")</f>
        <v/>
      </c>
      <c r="V708" s="88" t="str">
        <f ca="1">IFERROR(INDEX('Trade Journal'!Q:Q,MATCH(T708,'Trade Journal'!A:A,0)),"")</f>
        <v/>
      </c>
      <c r="W708" s="88" t="str">
        <f ca="1">IFERROR(INDEX('Trade Journal'!R:R,MATCH(T708,'Trade Journal'!A:A,0)),"")</f>
        <v/>
      </c>
      <c r="X708" s="88" t="str">
        <f t="shared" ca="1" si="11"/>
        <v/>
      </c>
      <c r="Y708" s="88" t="str">
        <f ca="1">IF(X708&lt;&gt;"",SUM(X$2:X708),"")</f>
        <v/>
      </c>
      <c r="Z708" s="96" t="str">
        <f ca="1">IFERROR(INDEX('Trade Journal'!O:O,MATCH(T708,'Trade Journal'!A:A,0)),"")</f>
        <v/>
      </c>
      <c r="AA708" s="96" t="str">
        <f t="array" aca="1" ref="AA708" ca="1">IF(Z708&lt;&gt;"",PRODUCT(Z$2:Z708+1)-1,"")</f>
        <v/>
      </c>
      <c r="AB708" s="96" t="str">
        <f ca="1">IF(AA708&lt;&gt;"",IF(MAX(AA$2:AA708)=AA708,1/(1+AC707)-1,(1+AA708)/(1+AA707)-1),"")</f>
        <v/>
      </c>
      <c r="AC708" s="96" t="str">
        <f t="array" aca="1" ref="AC708" ca="1">IF(AA708&lt;&gt;"",PRODUCT(AB$3:AB708+1)-1,"")</f>
        <v/>
      </c>
      <c r="AD708" s="98" t="str">
        <f ca="1">IF(AA708&lt;&gt;"",POWER((AA708-MAX(AA$2:AA708))/(1+MAX(AA$2:AA708))*100,2),"")</f>
        <v/>
      </c>
    </row>
    <row r="709" spans="20:30" x14ac:dyDescent="0.25">
      <c r="T709" t="str">
        <f t="array" aca="1" ref="T709" ca="1">IF(ROWS($2:709)&lt;=COUNT('Trade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ROWS(U$2:$U709))),"")</f>
        <v/>
      </c>
      <c r="U709" s="88" t="str">
        <f ca="1">IFERROR(INDEX('Trade Journal'!P:P,MATCH(T709,'Trade Journal'!A:A,0)),"")</f>
        <v/>
      </c>
      <c r="V709" s="88" t="str">
        <f ca="1">IFERROR(INDEX('Trade Journal'!Q:Q,MATCH(T709,'Trade Journal'!A:A,0)),"")</f>
        <v/>
      </c>
      <c r="W709" s="88" t="str">
        <f ca="1">IFERROR(INDEX('Trade Journal'!R:R,MATCH(T709,'Trade Journal'!A:A,0)),"")</f>
        <v/>
      </c>
      <c r="X709" s="88" t="str">
        <f t="shared" ca="1" si="11"/>
        <v/>
      </c>
      <c r="Y709" s="88" t="str">
        <f ca="1">IF(X709&lt;&gt;"",SUM(X$2:X709),"")</f>
        <v/>
      </c>
      <c r="Z709" s="96" t="str">
        <f ca="1">IFERROR(INDEX('Trade Journal'!O:O,MATCH(T709,'Trade Journal'!A:A,0)),"")</f>
        <v/>
      </c>
      <c r="AA709" s="96" t="str">
        <f t="array" aca="1" ref="AA709" ca="1">IF(Z709&lt;&gt;"",PRODUCT(Z$2:Z709+1)-1,"")</f>
        <v/>
      </c>
      <c r="AB709" s="96" t="str">
        <f ca="1">IF(AA709&lt;&gt;"",IF(MAX(AA$2:AA709)=AA709,1/(1+AC708)-1,(1+AA709)/(1+AA708)-1),"")</f>
        <v/>
      </c>
      <c r="AC709" s="96" t="str">
        <f t="array" aca="1" ref="AC709" ca="1">IF(AA709&lt;&gt;"",PRODUCT(AB$3:AB709+1)-1,"")</f>
        <v/>
      </c>
      <c r="AD709" s="98" t="str">
        <f ca="1">IF(AA709&lt;&gt;"",POWER((AA709-MAX(AA$2:AA709))/(1+MAX(AA$2:AA709))*100,2),"")</f>
        <v/>
      </c>
    </row>
    <row r="710" spans="20:30" x14ac:dyDescent="0.25">
      <c r="T710" t="str">
        <f t="array" aca="1" ref="T710" ca="1">IF(ROWS($2:710)&lt;=COUNT('Trade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ROWS(U$2:$U710))),"")</f>
        <v/>
      </c>
      <c r="U710" s="88" t="str">
        <f ca="1">IFERROR(INDEX('Trade Journal'!P:P,MATCH(T710,'Trade Journal'!A:A,0)),"")</f>
        <v/>
      </c>
      <c r="V710" s="88" t="str">
        <f ca="1">IFERROR(INDEX('Trade Journal'!Q:Q,MATCH(T710,'Trade Journal'!A:A,0)),"")</f>
        <v/>
      </c>
      <c r="W710" s="88" t="str">
        <f ca="1">IFERROR(INDEX('Trade Journal'!R:R,MATCH(T710,'Trade Journal'!A:A,0)),"")</f>
        <v/>
      </c>
      <c r="X710" s="88" t="str">
        <f t="shared" ca="1" si="11"/>
        <v/>
      </c>
      <c r="Y710" s="88" t="str">
        <f ca="1">IF(X710&lt;&gt;"",SUM(X$2:X710),"")</f>
        <v/>
      </c>
      <c r="Z710" s="96" t="str">
        <f ca="1">IFERROR(INDEX('Trade Journal'!O:O,MATCH(T710,'Trade Journal'!A:A,0)),"")</f>
        <v/>
      </c>
      <c r="AA710" s="96" t="str">
        <f t="array" aca="1" ref="AA710" ca="1">IF(Z710&lt;&gt;"",PRODUCT(Z$2:Z710+1)-1,"")</f>
        <v/>
      </c>
      <c r="AB710" s="96" t="str">
        <f ca="1">IF(AA710&lt;&gt;"",IF(MAX(AA$2:AA710)=AA710,1/(1+AC709)-1,(1+AA710)/(1+AA709)-1),"")</f>
        <v/>
      </c>
      <c r="AC710" s="96" t="str">
        <f t="array" aca="1" ref="AC710" ca="1">IF(AA710&lt;&gt;"",PRODUCT(AB$3:AB710+1)-1,"")</f>
        <v/>
      </c>
      <c r="AD710" s="98" t="str">
        <f ca="1">IF(AA710&lt;&gt;"",POWER((AA710-MAX(AA$2:AA710))/(1+MAX(AA$2:AA710))*100,2),"")</f>
        <v/>
      </c>
    </row>
    <row r="711" spans="20:30" x14ac:dyDescent="0.25">
      <c r="T711" t="str">
        <f t="array" aca="1" ref="T711" ca="1">IF(ROWS($2:711)&lt;=COUNT('Trade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ROWS(U$2:$U711))),"")</f>
        <v/>
      </c>
      <c r="U711" s="88" t="str">
        <f ca="1">IFERROR(INDEX('Trade Journal'!P:P,MATCH(T711,'Trade Journal'!A:A,0)),"")</f>
        <v/>
      </c>
      <c r="V711" s="88" t="str">
        <f ca="1">IFERROR(INDEX('Trade Journal'!Q:Q,MATCH(T711,'Trade Journal'!A:A,0)),"")</f>
        <v/>
      </c>
      <c r="W711" s="88" t="str">
        <f ca="1">IFERROR(INDEX('Trade Journal'!R:R,MATCH(T711,'Trade Journal'!A:A,0)),"")</f>
        <v/>
      </c>
      <c r="X711" s="88" t="str">
        <f t="shared" ca="1" si="11"/>
        <v/>
      </c>
      <c r="Y711" s="88" t="str">
        <f ca="1">IF(X711&lt;&gt;"",SUM(X$2:X711),"")</f>
        <v/>
      </c>
      <c r="Z711" s="96" t="str">
        <f ca="1">IFERROR(INDEX('Trade Journal'!O:O,MATCH(T711,'Trade Journal'!A:A,0)),"")</f>
        <v/>
      </c>
      <c r="AA711" s="96" t="str">
        <f t="array" aca="1" ref="AA711" ca="1">IF(Z711&lt;&gt;"",PRODUCT(Z$2:Z711+1)-1,"")</f>
        <v/>
      </c>
      <c r="AB711" s="96" t="str">
        <f ca="1">IF(AA711&lt;&gt;"",IF(MAX(AA$2:AA711)=AA711,1/(1+AC710)-1,(1+AA711)/(1+AA710)-1),"")</f>
        <v/>
      </c>
      <c r="AC711" s="96" t="str">
        <f t="array" aca="1" ref="AC711" ca="1">IF(AA711&lt;&gt;"",PRODUCT(AB$3:AB711+1)-1,"")</f>
        <v/>
      </c>
      <c r="AD711" s="98" t="str">
        <f ca="1">IF(AA711&lt;&gt;"",POWER((AA711-MAX(AA$2:AA711))/(1+MAX(AA$2:AA711))*100,2),"")</f>
        <v/>
      </c>
    </row>
    <row r="712" spans="20:30" x14ac:dyDescent="0.25">
      <c r="T712" t="str">
        <f t="array" aca="1" ref="T712" ca="1">IF(ROWS($2:712)&lt;=COUNT('Trade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ROWS(U$2:$U712))),"")</f>
        <v/>
      </c>
      <c r="U712" s="88" t="str">
        <f ca="1">IFERROR(INDEX('Trade Journal'!P:P,MATCH(T712,'Trade Journal'!A:A,0)),"")</f>
        <v/>
      </c>
      <c r="V712" s="88" t="str">
        <f ca="1">IFERROR(INDEX('Trade Journal'!Q:Q,MATCH(T712,'Trade Journal'!A:A,0)),"")</f>
        <v/>
      </c>
      <c r="W712" s="88" t="str">
        <f ca="1">IFERROR(INDEX('Trade Journal'!R:R,MATCH(T712,'Trade Journal'!A:A,0)),"")</f>
        <v/>
      </c>
      <c r="X712" s="88" t="str">
        <f t="shared" ca="1" si="11"/>
        <v/>
      </c>
      <c r="Y712" s="88" t="str">
        <f ca="1">IF(X712&lt;&gt;"",SUM(X$2:X712),"")</f>
        <v/>
      </c>
      <c r="Z712" s="96" t="str">
        <f ca="1">IFERROR(INDEX('Trade Journal'!O:O,MATCH(T712,'Trade Journal'!A:A,0)),"")</f>
        <v/>
      </c>
      <c r="AA712" s="96" t="str">
        <f t="array" aca="1" ref="AA712" ca="1">IF(Z712&lt;&gt;"",PRODUCT(Z$2:Z712+1)-1,"")</f>
        <v/>
      </c>
      <c r="AB712" s="96" t="str">
        <f ca="1">IF(AA712&lt;&gt;"",IF(MAX(AA$2:AA712)=AA712,1/(1+AC711)-1,(1+AA712)/(1+AA711)-1),"")</f>
        <v/>
      </c>
      <c r="AC712" s="96" t="str">
        <f t="array" aca="1" ref="AC712" ca="1">IF(AA712&lt;&gt;"",PRODUCT(AB$3:AB712+1)-1,"")</f>
        <v/>
      </c>
      <c r="AD712" s="98" t="str">
        <f ca="1">IF(AA712&lt;&gt;"",POWER((AA712-MAX(AA$2:AA712))/(1+MAX(AA$2:AA712))*100,2),"")</f>
        <v/>
      </c>
    </row>
    <row r="713" spans="20:30" x14ac:dyDescent="0.25">
      <c r="T713" t="str">
        <f t="array" aca="1" ref="T713" ca="1">IF(ROWS($2:713)&lt;=COUNT('Trade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ROWS(U$2:$U713))),"")</f>
        <v/>
      </c>
      <c r="U713" s="88" t="str">
        <f ca="1">IFERROR(INDEX('Trade Journal'!P:P,MATCH(T713,'Trade Journal'!A:A,0)),"")</f>
        <v/>
      </c>
      <c r="V713" s="88" t="str">
        <f ca="1">IFERROR(INDEX('Trade Journal'!Q:Q,MATCH(T713,'Trade Journal'!A:A,0)),"")</f>
        <v/>
      </c>
      <c r="W713" s="88" t="str">
        <f ca="1">IFERROR(INDEX('Trade Journal'!R:R,MATCH(T713,'Trade Journal'!A:A,0)),"")</f>
        <v/>
      </c>
      <c r="X713" s="88" t="str">
        <f t="shared" ca="1" si="11"/>
        <v/>
      </c>
      <c r="Y713" s="88" t="str">
        <f ca="1">IF(X713&lt;&gt;"",SUM(X$2:X713),"")</f>
        <v/>
      </c>
      <c r="Z713" s="96" t="str">
        <f ca="1">IFERROR(INDEX('Trade Journal'!O:O,MATCH(T713,'Trade Journal'!A:A,0)),"")</f>
        <v/>
      </c>
      <c r="AA713" s="96" t="str">
        <f t="array" aca="1" ref="AA713" ca="1">IF(Z713&lt;&gt;"",PRODUCT(Z$2:Z713+1)-1,"")</f>
        <v/>
      </c>
      <c r="AB713" s="96" t="str">
        <f ca="1">IF(AA713&lt;&gt;"",IF(MAX(AA$2:AA713)=AA713,1/(1+AC712)-1,(1+AA713)/(1+AA712)-1),"")</f>
        <v/>
      </c>
      <c r="AC713" s="96" t="str">
        <f t="array" aca="1" ref="AC713" ca="1">IF(AA713&lt;&gt;"",PRODUCT(AB$3:AB713+1)-1,"")</f>
        <v/>
      </c>
      <c r="AD713" s="98" t="str">
        <f ca="1">IF(AA713&lt;&gt;"",POWER((AA713-MAX(AA$2:AA713))/(1+MAX(AA$2:AA713))*100,2),"")</f>
        <v/>
      </c>
    </row>
    <row r="714" spans="20:30" x14ac:dyDescent="0.25">
      <c r="T714" t="str">
        <f t="array" aca="1" ref="T714" ca="1">IF(ROWS($2:714)&lt;=COUNT('Trade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ROWS(U$2:$U714))),"")</f>
        <v/>
      </c>
      <c r="U714" s="88" t="str">
        <f ca="1">IFERROR(INDEX('Trade Journal'!P:P,MATCH(T714,'Trade Journal'!A:A,0)),"")</f>
        <v/>
      </c>
      <c r="V714" s="88" t="str">
        <f ca="1">IFERROR(INDEX('Trade Journal'!Q:Q,MATCH(T714,'Trade Journal'!A:A,0)),"")</f>
        <v/>
      </c>
      <c r="W714" s="88" t="str">
        <f ca="1">IFERROR(INDEX('Trade Journal'!R:R,MATCH(T714,'Trade Journal'!A:A,0)),"")</f>
        <v/>
      </c>
      <c r="X714" s="88" t="str">
        <f t="shared" ca="1" si="11"/>
        <v/>
      </c>
      <c r="Y714" s="88" t="str">
        <f ca="1">IF(X714&lt;&gt;"",SUM(X$2:X714),"")</f>
        <v/>
      </c>
      <c r="Z714" s="96" t="str">
        <f ca="1">IFERROR(INDEX('Trade Journal'!O:O,MATCH(T714,'Trade Journal'!A:A,0)),"")</f>
        <v/>
      </c>
      <c r="AA714" s="96" t="str">
        <f t="array" aca="1" ref="AA714" ca="1">IF(Z714&lt;&gt;"",PRODUCT(Z$2:Z714+1)-1,"")</f>
        <v/>
      </c>
      <c r="AB714" s="96" t="str">
        <f ca="1">IF(AA714&lt;&gt;"",IF(MAX(AA$2:AA714)=AA714,1/(1+AC713)-1,(1+AA714)/(1+AA713)-1),"")</f>
        <v/>
      </c>
      <c r="AC714" s="96" t="str">
        <f t="array" aca="1" ref="AC714" ca="1">IF(AA714&lt;&gt;"",PRODUCT(AB$3:AB714+1)-1,"")</f>
        <v/>
      </c>
      <c r="AD714" s="98" t="str">
        <f ca="1">IF(AA714&lt;&gt;"",POWER((AA714-MAX(AA$2:AA714))/(1+MAX(AA$2:AA714))*100,2),"")</f>
        <v/>
      </c>
    </row>
    <row r="715" spans="20:30" x14ac:dyDescent="0.25">
      <c r="T715" t="str">
        <f t="array" aca="1" ref="T715" ca="1">IF(ROWS($2:715)&lt;=COUNT('Trade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ROWS(U$2:$U715))),"")</f>
        <v/>
      </c>
      <c r="U715" s="88" t="str">
        <f ca="1">IFERROR(INDEX('Trade Journal'!P:P,MATCH(T715,'Trade Journal'!A:A,0)),"")</f>
        <v/>
      </c>
      <c r="V715" s="88" t="str">
        <f ca="1">IFERROR(INDEX('Trade Journal'!Q:Q,MATCH(T715,'Trade Journal'!A:A,0)),"")</f>
        <v/>
      </c>
      <c r="W715" s="88" t="str">
        <f ca="1">IFERROR(INDEX('Trade Journal'!R:R,MATCH(T715,'Trade Journal'!A:A,0)),"")</f>
        <v/>
      </c>
      <c r="X715" s="88" t="str">
        <f t="shared" ca="1" si="11"/>
        <v/>
      </c>
      <c r="Y715" s="88" t="str">
        <f ca="1">IF(X715&lt;&gt;"",SUM(X$2:X715),"")</f>
        <v/>
      </c>
      <c r="Z715" s="96" t="str">
        <f ca="1">IFERROR(INDEX('Trade Journal'!O:O,MATCH(T715,'Trade Journal'!A:A,0)),"")</f>
        <v/>
      </c>
      <c r="AA715" s="96" t="str">
        <f t="array" aca="1" ref="AA715" ca="1">IF(Z715&lt;&gt;"",PRODUCT(Z$2:Z715+1)-1,"")</f>
        <v/>
      </c>
      <c r="AB715" s="96" t="str">
        <f ca="1">IF(AA715&lt;&gt;"",IF(MAX(AA$2:AA715)=AA715,1/(1+AC714)-1,(1+AA715)/(1+AA714)-1),"")</f>
        <v/>
      </c>
      <c r="AC715" s="96" t="str">
        <f t="array" aca="1" ref="AC715" ca="1">IF(AA715&lt;&gt;"",PRODUCT(AB$3:AB715+1)-1,"")</f>
        <v/>
      </c>
      <c r="AD715" s="98" t="str">
        <f ca="1">IF(AA715&lt;&gt;"",POWER((AA715-MAX(AA$2:AA715))/(1+MAX(AA$2:AA715))*100,2),"")</f>
        <v/>
      </c>
    </row>
    <row r="716" spans="20:30" x14ac:dyDescent="0.25">
      <c r="T716" t="str">
        <f t="array" aca="1" ref="T716" ca="1">IF(ROWS($2:716)&lt;=COUNT('Trade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ROWS(U$2:$U716))),"")</f>
        <v/>
      </c>
      <c r="U716" s="88" t="str">
        <f ca="1">IFERROR(INDEX('Trade Journal'!P:P,MATCH(T716,'Trade Journal'!A:A,0)),"")</f>
        <v/>
      </c>
      <c r="V716" s="88" t="str">
        <f ca="1">IFERROR(INDEX('Trade Journal'!Q:Q,MATCH(T716,'Trade Journal'!A:A,0)),"")</f>
        <v/>
      </c>
      <c r="W716" s="88" t="str">
        <f ca="1">IFERROR(INDEX('Trade Journal'!R:R,MATCH(T716,'Trade Journal'!A:A,0)),"")</f>
        <v/>
      </c>
      <c r="X716" s="88" t="str">
        <f t="shared" ca="1" si="11"/>
        <v/>
      </c>
      <c r="Y716" s="88" t="str">
        <f ca="1">IF(X716&lt;&gt;"",SUM(X$2:X716),"")</f>
        <v/>
      </c>
      <c r="Z716" s="96" t="str">
        <f ca="1">IFERROR(INDEX('Trade Journal'!O:O,MATCH(T716,'Trade Journal'!A:A,0)),"")</f>
        <v/>
      </c>
      <c r="AA716" s="96" t="str">
        <f t="array" aca="1" ref="AA716" ca="1">IF(Z716&lt;&gt;"",PRODUCT(Z$2:Z716+1)-1,"")</f>
        <v/>
      </c>
      <c r="AB716" s="96" t="str">
        <f ca="1">IF(AA716&lt;&gt;"",IF(MAX(AA$2:AA716)=AA716,1/(1+AC715)-1,(1+AA716)/(1+AA715)-1),"")</f>
        <v/>
      </c>
      <c r="AC716" s="96" t="str">
        <f t="array" aca="1" ref="AC716" ca="1">IF(AA716&lt;&gt;"",PRODUCT(AB$3:AB716+1)-1,"")</f>
        <v/>
      </c>
      <c r="AD716" s="98" t="str">
        <f ca="1">IF(AA716&lt;&gt;"",POWER((AA716-MAX(AA$2:AA716))/(1+MAX(AA$2:AA716))*100,2),"")</f>
        <v/>
      </c>
    </row>
    <row r="717" spans="20:30" x14ac:dyDescent="0.25">
      <c r="T717" t="str">
        <f t="array" aca="1" ref="T717" ca="1">IF(ROWS($2:717)&lt;=COUNT('Trade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ROWS(U$2:$U717))),"")</f>
        <v/>
      </c>
      <c r="U717" s="88" t="str">
        <f ca="1">IFERROR(INDEX('Trade Journal'!P:P,MATCH(T717,'Trade Journal'!A:A,0)),"")</f>
        <v/>
      </c>
      <c r="V717" s="88" t="str">
        <f ca="1">IFERROR(INDEX('Trade Journal'!Q:Q,MATCH(T717,'Trade Journal'!A:A,0)),"")</f>
        <v/>
      </c>
      <c r="W717" s="88" t="str">
        <f ca="1">IFERROR(INDEX('Trade Journal'!R:R,MATCH(T717,'Trade Journal'!A:A,0)),"")</f>
        <v/>
      </c>
      <c r="X717" s="88" t="str">
        <f t="shared" ca="1" si="11"/>
        <v/>
      </c>
      <c r="Y717" s="88" t="str">
        <f ca="1">IF(X717&lt;&gt;"",SUM(X$2:X717),"")</f>
        <v/>
      </c>
      <c r="Z717" s="96" t="str">
        <f ca="1">IFERROR(INDEX('Trade Journal'!O:O,MATCH(T717,'Trade Journal'!A:A,0)),"")</f>
        <v/>
      </c>
      <c r="AA717" s="96" t="str">
        <f t="array" aca="1" ref="AA717" ca="1">IF(Z717&lt;&gt;"",PRODUCT(Z$2:Z717+1)-1,"")</f>
        <v/>
      </c>
      <c r="AB717" s="96" t="str">
        <f ca="1">IF(AA717&lt;&gt;"",IF(MAX(AA$2:AA717)=AA717,1/(1+AC716)-1,(1+AA717)/(1+AA716)-1),"")</f>
        <v/>
      </c>
      <c r="AC717" s="96" t="str">
        <f t="array" aca="1" ref="AC717" ca="1">IF(AA717&lt;&gt;"",PRODUCT(AB$3:AB717+1)-1,"")</f>
        <v/>
      </c>
      <c r="AD717" s="98" t="str">
        <f ca="1">IF(AA717&lt;&gt;"",POWER((AA717-MAX(AA$2:AA717))/(1+MAX(AA$2:AA717))*100,2),"")</f>
        <v/>
      </c>
    </row>
    <row r="718" spans="20:30" x14ac:dyDescent="0.25">
      <c r="T718" t="str">
        <f t="array" aca="1" ref="T718" ca="1">IF(ROWS($2:718)&lt;=COUNT('Trade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ROWS(U$2:$U718))),"")</f>
        <v/>
      </c>
      <c r="U718" s="88" t="str">
        <f ca="1">IFERROR(INDEX('Trade Journal'!P:P,MATCH(T718,'Trade Journal'!A:A,0)),"")</f>
        <v/>
      </c>
      <c r="V718" s="88" t="str">
        <f ca="1">IFERROR(INDEX('Trade Journal'!Q:Q,MATCH(T718,'Trade Journal'!A:A,0)),"")</f>
        <v/>
      </c>
      <c r="W718" s="88" t="str">
        <f ca="1">IFERROR(INDEX('Trade Journal'!R:R,MATCH(T718,'Trade Journal'!A:A,0)),"")</f>
        <v/>
      </c>
      <c r="X718" s="88" t="str">
        <f t="shared" ca="1" si="11"/>
        <v/>
      </c>
      <c r="Y718" s="88" t="str">
        <f ca="1">IF(X718&lt;&gt;"",SUM(X$2:X718),"")</f>
        <v/>
      </c>
      <c r="Z718" s="96" t="str">
        <f ca="1">IFERROR(INDEX('Trade Journal'!O:O,MATCH(T718,'Trade Journal'!A:A,0)),"")</f>
        <v/>
      </c>
      <c r="AA718" s="96" t="str">
        <f t="array" aca="1" ref="AA718" ca="1">IF(Z718&lt;&gt;"",PRODUCT(Z$2:Z718+1)-1,"")</f>
        <v/>
      </c>
      <c r="AB718" s="96" t="str">
        <f ca="1">IF(AA718&lt;&gt;"",IF(MAX(AA$2:AA718)=AA718,1/(1+AC717)-1,(1+AA718)/(1+AA717)-1),"")</f>
        <v/>
      </c>
      <c r="AC718" s="96" t="str">
        <f t="array" aca="1" ref="AC718" ca="1">IF(AA718&lt;&gt;"",PRODUCT(AB$3:AB718+1)-1,"")</f>
        <v/>
      </c>
      <c r="AD718" s="98" t="str">
        <f ca="1">IF(AA718&lt;&gt;"",POWER((AA718-MAX(AA$2:AA718))/(1+MAX(AA$2:AA718))*100,2),"")</f>
        <v/>
      </c>
    </row>
    <row r="719" spans="20:30" x14ac:dyDescent="0.25">
      <c r="T719" t="str">
        <f t="array" aca="1" ref="T719" ca="1">IF(ROWS($2:719)&lt;=COUNT('Trade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ROWS(U$2:$U719))),"")</f>
        <v/>
      </c>
      <c r="U719" s="88" t="str">
        <f ca="1">IFERROR(INDEX('Trade Journal'!P:P,MATCH(T719,'Trade Journal'!A:A,0)),"")</f>
        <v/>
      </c>
      <c r="V719" s="88" t="str">
        <f ca="1">IFERROR(INDEX('Trade Journal'!Q:Q,MATCH(T719,'Trade Journal'!A:A,0)),"")</f>
        <v/>
      </c>
      <c r="W719" s="88" t="str">
        <f ca="1">IFERROR(INDEX('Trade Journal'!R:R,MATCH(T719,'Trade Journal'!A:A,0)),"")</f>
        <v/>
      </c>
      <c r="X719" s="88" t="str">
        <f t="shared" ca="1" si="11"/>
        <v/>
      </c>
      <c r="Y719" s="88" t="str">
        <f ca="1">IF(X719&lt;&gt;"",SUM(X$2:X719),"")</f>
        <v/>
      </c>
      <c r="Z719" s="96" t="str">
        <f ca="1">IFERROR(INDEX('Trade Journal'!O:O,MATCH(T719,'Trade Journal'!A:A,0)),"")</f>
        <v/>
      </c>
      <c r="AA719" s="96" t="str">
        <f t="array" aca="1" ref="AA719" ca="1">IF(Z719&lt;&gt;"",PRODUCT(Z$2:Z719+1)-1,"")</f>
        <v/>
      </c>
      <c r="AB719" s="96" t="str">
        <f ca="1">IF(AA719&lt;&gt;"",IF(MAX(AA$2:AA719)=AA719,1/(1+AC718)-1,(1+AA719)/(1+AA718)-1),"")</f>
        <v/>
      </c>
      <c r="AC719" s="96" t="str">
        <f t="array" aca="1" ref="AC719" ca="1">IF(AA719&lt;&gt;"",PRODUCT(AB$3:AB719+1)-1,"")</f>
        <v/>
      </c>
      <c r="AD719" s="98" t="str">
        <f ca="1">IF(AA719&lt;&gt;"",POWER((AA719-MAX(AA$2:AA719))/(1+MAX(AA$2:AA719))*100,2),"")</f>
        <v/>
      </c>
    </row>
    <row r="720" spans="20:30" x14ac:dyDescent="0.25">
      <c r="T720" t="str">
        <f t="array" aca="1" ref="T720" ca="1">IF(ROWS($2:720)&lt;=COUNT('Trade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ROWS(U$2:$U720))),"")</f>
        <v/>
      </c>
      <c r="U720" s="88" t="str">
        <f ca="1">IFERROR(INDEX('Trade Journal'!P:P,MATCH(T720,'Trade Journal'!A:A,0)),"")</f>
        <v/>
      </c>
      <c r="V720" s="88" t="str">
        <f ca="1">IFERROR(INDEX('Trade Journal'!Q:Q,MATCH(T720,'Trade Journal'!A:A,0)),"")</f>
        <v/>
      </c>
      <c r="W720" s="88" t="str">
        <f ca="1">IFERROR(INDEX('Trade Journal'!R:R,MATCH(T720,'Trade Journal'!A:A,0)),"")</f>
        <v/>
      </c>
      <c r="X720" s="88" t="str">
        <f t="shared" ref="X720:X783" ca="1" si="12">IF(OR(U720&lt;&gt;"",V720&lt;&gt;"",W720&lt;&gt;""),SUM(U720:W720),"")</f>
        <v/>
      </c>
      <c r="Y720" s="88" t="str">
        <f ca="1">IF(X720&lt;&gt;"",SUM(X$2:X720),"")</f>
        <v/>
      </c>
      <c r="Z720" s="96" t="str">
        <f ca="1">IFERROR(INDEX('Trade Journal'!O:O,MATCH(T720,'Trade Journal'!A:A,0)),"")</f>
        <v/>
      </c>
      <c r="AA720" s="96" t="str">
        <f t="array" aca="1" ref="AA720" ca="1">IF(Z720&lt;&gt;"",PRODUCT(Z$2:Z720+1)-1,"")</f>
        <v/>
      </c>
      <c r="AB720" s="96" t="str">
        <f ca="1">IF(AA720&lt;&gt;"",IF(MAX(AA$2:AA720)=AA720,1/(1+AC719)-1,(1+AA720)/(1+AA719)-1),"")</f>
        <v/>
      </c>
      <c r="AC720" s="96" t="str">
        <f t="array" aca="1" ref="AC720" ca="1">IF(AA720&lt;&gt;"",PRODUCT(AB$3:AB720+1)-1,"")</f>
        <v/>
      </c>
      <c r="AD720" s="98" t="str">
        <f ca="1">IF(AA720&lt;&gt;"",POWER((AA720-MAX(AA$2:AA720))/(1+MAX(AA$2:AA720))*100,2),"")</f>
        <v/>
      </c>
    </row>
    <row r="721" spans="20:30" x14ac:dyDescent="0.25">
      <c r="T721" t="str">
        <f t="array" aca="1" ref="T721" ca="1">IF(ROWS($2:721)&lt;=COUNT('Trade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ROWS(U$2:$U721))),"")</f>
        <v/>
      </c>
      <c r="U721" s="88" t="str">
        <f ca="1">IFERROR(INDEX('Trade Journal'!P:P,MATCH(T721,'Trade Journal'!A:A,0)),"")</f>
        <v/>
      </c>
      <c r="V721" s="88" t="str">
        <f ca="1">IFERROR(INDEX('Trade Journal'!Q:Q,MATCH(T721,'Trade Journal'!A:A,0)),"")</f>
        <v/>
      </c>
      <c r="W721" s="88" t="str">
        <f ca="1">IFERROR(INDEX('Trade Journal'!R:R,MATCH(T721,'Trade Journal'!A:A,0)),"")</f>
        <v/>
      </c>
      <c r="X721" s="88" t="str">
        <f t="shared" ca="1" si="12"/>
        <v/>
      </c>
      <c r="Y721" s="88" t="str">
        <f ca="1">IF(X721&lt;&gt;"",SUM(X$2:X721),"")</f>
        <v/>
      </c>
      <c r="Z721" s="96" t="str">
        <f ca="1">IFERROR(INDEX('Trade Journal'!O:O,MATCH(T721,'Trade Journal'!A:A,0)),"")</f>
        <v/>
      </c>
      <c r="AA721" s="96" t="str">
        <f t="array" aca="1" ref="AA721" ca="1">IF(Z721&lt;&gt;"",PRODUCT(Z$2:Z721+1)-1,"")</f>
        <v/>
      </c>
      <c r="AB721" s="96" t="str">
        <f ca="1">IF(AA721&lt;&gt;"",IF(MAX(AA$2:AA721)=AA721,1/(1+AC720)-1,(1+AA721)/(1+AA720)-1),"")</f>
        <v/>
      </c>
      <c r="AC721" s="96" t="str">
        <f t="array" aca="1" ref="AC721" ca="1">IF(AA721&lt;&gt;"",PRODUCT(AB$3:AB721+1)-1,"")</f>
        <v/>
      </c>
      <c r="AD721" s="98" t="str">
        <f ca="1">IF(AA721&lt;&gt;"",POWER((AA721-MAX(AA$2:AA721))/(1+MAX(AA$2:AA721))*100,2),"")</f>
        <v/>
      </c>
    </row>
    <row r="722" spans="20:30" x14ac:dyDescent="0.25">
      <c r="T722" t="str">
        <f t="array" aca="1" ref="T722" ca="1">IF(ROWS($2:722)&lt;=COUNT('Trade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ROWS(U$2:$U722))),"")</f>
        <v/>
      </c>
      <c r="U722" s="88" t="str">
        <f ca="1">IFERROR(INDEX('Trade Journal'!P:P,MATCH(T722,'Trade Journal'!A:A,0)),"")</f>
        <v/>
      </c>
      <c r="V722" s="88" t="str">
        <f ca="1">IFERROR(INDEX('Trade Journal'!Q:Q,MATCH(T722,'Trade Journal'!A:A,0)),"")</f>
        <v/>
      </c>
      <c r="W722" s="88" t="str">
        <f ca="1">IFERROR(INDEX('Trade Journal'!R:R,MATCH(T722,'Trade Journal'!A:A,0)),"")</f>
        <v/>
      </c>
      <c r="X722" s="88" t="str">
        <f t="shared" ca="1" si="12"/>
        <v/>
      </c>
      <c r="Y722" s="88" t="str">
        <f ca="1">IF(X722&lt;&gt;"",SUM(X$2:X722),"")</f>
        <v/>
      </c>
      <c r="Z722" s="96" t="str">
        <f ca="1">IFERROR(INDEX('Trade Journal'!O:O,MATCH(T722,'Trade Journal'!A:A,0)),"")</f>
        <v/>
      </c>
      <c r="AA722" s="96" t="str">
        <f t="array" aca="1" ref="AA722" ca="1">IF(Z722&lt;&gt;"",PRODUCT(Z$2:Z722+1)-1,"")</f>
        <v/>
      </c>
      <c r="AB722" s="96" t="str">
        <f ca="1">IF(AA722&lt;&gt;"",IF(MAX(AA$2:AA722)=AA722,1/(1+AC721)-1,(1+AA722)/(1+AA721)-1),"")</f>
        <v/>
      </c>
      <c r="AC722" s="96" t="str">
        <f t="array" aca="1" ref="AC722" ca="1">IF(AA722&lt;&gt;"",PRODUCT(AB$3:AB722+1)-1,"")</f>
        <v/>
      </c>
      <c r="AD722" s="98" t="str">
        <f ca="1">IF(AA722&lt;&gt;"",POWER((AA722-MAX(AA$2:AA722))/(1+MAX(AA$2:AA722))*100,2),"")</f>
        <v/>
      </c>
    </row>
    <row r="723" spans="20:30" x14ac:dyDescent="0.25">
      <c r="T723" t="str">
        <f t="array" aca="1" ref="T723" ca="1">IF(ROWS($2:723)&lt;=COUNT('Trade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ROWS(U$2:$U723))),"")</f>
        <v/>
      </c>
      <c r="U723" s="88" t="str">
        <f ca="1">IFERROR(INDEX('Trade Journal'!P:P,MATCH(T723,'Trade Journal'!A:A,0)),"")</f>
        <v/>
      </c>
      <c r="V723" s="88" t="str">
        <f ca="1">IFERROR(INDEX('Trade Journal'!Q:Q,MATCH(T723,'Trade Journal'!A:A,0)),"")</f>
        <v/>
      </c>
      <c r="W723" s="88" t="str">
        <f ca="1">IFERROR(INDEX('Trade Journal'!R:R,MATCH(T723,'Trade Journal'!A:A,0)),"")</f>
        <v/>
      </c>
      <c r="X723" s="88" t="str">
        <f t="shared" ca="1" si="12"/>
        <v/>
      </c>
      <c r="Y723" s="88" t="str">
        <f ca="1">IF(X723&lt;&gt;"",SUM(X$2:X723),"")</f>
        <v/>
      </c>
      <c r="Z723" s="96" t="str">
        <f ca="1">IFERROR(INDEX('Trade Journal'!O:O,MATCH(T723,'Trade Journal'!A:A,0)),"")</f>
        <v/>
      </c>
      <c r="AA723" s="96" t="str">
        <f t="array" aca="1" ref="AA723" ca="1">IF(Z723&lt;&gt;"",PRODUCT(Z$2:Z723+1)-1,"")</f>
        <v/>
      </c>
      <c r="AB723" s="96" t="str">
        <f ca="1">IF(AA723&lt;&gt;"",IF(MAX(AA$2:AA723)=AA723,1/(1+AC722)-1,(1+AA723)/(1+AA722)-1),"")</f>
        <v/>
      </c>
      <c r="AC723" s="96" t="str">
        <f t="array" aca="1" ref="AC723" ca="1">IF(AA723&lt;&gt;"",PRODUCT(AB$3:AB723+1)-1,"")</f>
        <v/>
      </c>
      <c r="AD723" s="98" t="str">
        <f ca="1">IF(AA723&lt;&gt;"",POWER((AA723-MAX(AA$2:AA723))/(1+MAX(AA$2:AA723))*100,2),"")</f>
        <v/>
      </c>
    </row>
    <row r="724" spans="20:30" x14ac:dyDescent="0.25">
      <c r="T724" t="str">
        <f t="array" aca="1" ref="T724" ca="1">IF(ROWS($2:724)&lt;=COUNT('Trade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ROWS(U$2:$U724))),"")</f>
        <v/>
      </c>
      <c r="U724" s="88" t="str">
        <f ca="1">IFERROR(INDEX('Trade Journal'!P:P,MATCH(T724,'Trade Journal'!A:A,0)),"")</f>
        <v/>
      </c>
      <c r="V724" s="88" t="str">
        <f ca="1">IFERROR(INDEX('Trade Journal'!Q:Q,MATCH(T724,'Trade Journal'!A:A,0)),"")</f>
        <v/>
      </c>
      <c r="W724" s="88" t="str">
        <f ca="1">IFERROR(INDEX('Trade Journal'!R:R,MATCH(T724,'Trade Journal'!A:A,0)),"")</f>
        <v/>
      </c>
      <c r="X724" s="88" t="str">
        <f t="shared" ca="1" si="12"/>
        <v/>
      </c>
      <c r="Y724" s="88" t="str">
        <f ca="1">IF(X724&lt;&gt;"",SUM(X$2:X724),"")</f>
        <v/>
      </c>
      <c r="Z724" s="96" t="str">
        <f ca="1">IFERROR(INDEX('Trade Journal'!O:O,MATCH(T724,'Trade Journal'!A:A,0)),"")</f>
        <v/>
      </c>
      <c r="AA724" s="96" t="str">
        <f t="array" aca="1" ref="AA724" ca="1">IF(Z724&lt;&gt;"",PRODUCT(Z$2:Z724+1)-1,"")</f>
        <v/>
      </c>
      <c r="AB724" s="96" t="str">
        <f ca="1">IF(AA724&lt;&gt;"",IF(MAX(AA$2:AA724)=AA724,1/(1+AC723)-1,(1+AA724)/(1+AA723)-1),"")</f>
        <v/>
      </c>
      <c r="AC724" s="96" t="str">
        <f t="array" aca="1" ref="AC724" ca="1">IF(AA724&lt;&gt;"",PRODUCT(AB$3:AB724+1)-1,"")</f>
        <v/>
      </c>
      <c r="AD724" s="98" t="str">
        <f ca="1">IF(AA724&lt;&gt;"",POWER((AA724-MAX(AA$2:AA724))/(1+MAX(AA$2:AA724))*100,2),"")</f>
        <v/>
      </c>
    </row>
    <row r="725" spans="20:30" x14ac:dyDescent="0.25">
      <c r="T725" t="str">
        <f t="array" aca="1" ref="T725" ca="1">IF(ROWS($2:725)&lt;=COUNT('Trade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ROWS(U$2:$U725))),"")</f>
        <v/>
      </c>
      <c r="U725" s="88" t="str">
        <f ca="1">IFERROR(INDEX('Trade Journal'!P:P,MATCH(T725,'Trade Journal'!A:A,0)),"")</f>
        <v/>
      </c>
      <c r="V725" s="88" t="str">
        <f ca="1">IFERROR(INDEX('Trade Journal'!Q:Q,MATCH(T725,'Trade Journal'!A:A,0)),"")</f>
        <v/>
      </c>
      <c r="W725" s="88" t="str">
        <f ca="1">IFERROR(INDEX('Trade Journal'!R:R,MATCH(T725,'Trade Journal'!A:A,0)),"")</f>
        <v/>
      </c>
      <c r="X725" s="88" t="str">
        <f t="shared" ca="1" si="12"/>
        <v/>
      </c>
      <c r="Y725" s="88" t="str">
        <f ca="1">IF(X725&lt;&gt;"",SUM(X$2:X725),"")</f>
        <v/>
      </c>
      <c r="Z725" s="96" t="str">
        <f ca="1">IFERROR(INDEX('Trade Journal'!O:O,MATCH(T725,'Trade Journal'!A:A,0)),"")</f>
        <v/>
      </c>
      <c r="AA725" s="96" t="str">
        <f t="array" aca="1" ref="AA725" ca="1">IF(Z725&lt;&gt;"",PRODUCT(Z$2:Z725+1)-1,"")</f>
        <v/>
      </c>
      <c r="AB725" s="96" t="str">
        <f ca="1">IF(AA725&lt;&gt;"",IF(MAX(AA$2:AA725)=AA725,1/(1+AC724)-1,(1+AA725)/(1+AA724)-1),"")</f>
        <v/>
      </c>
      <c r="AC725" s="96" t="str">
        <f t="array" aca="1" ref="AC725" ca="1">IF(AA725&lt;&gt;"",PRODUCT(AB$3:AB725+1)-1,"")</f>
        <v/>
      </c>
      <c r="AD725" s="98" t="str">
        <f ca="1">IF(AA725&lt;&gt;"",POWER((AA725-MAX(AA$2:AA725))/(1+MAX(AA$2:AA725))*100,2),"")</f>
        <v/>
      </c>
    </row>
    <row r="726" spans="20:30" x14ac:dyDescent="0.25">
      <c r="T726" t="str">
        <f t="array" aca="1" ref="T726" ca="1">IF(ROWS($2:726)&lt;=COUNT('Trade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ROWS(U$2:$U726))),"")</f>
        <v/>
      </c>
      <c r="U726" s="88" t="str">
        <f ca="1">IFERROR(INDEX('Trade Journal'!P:P,MATCH(T726,'Trade Journal'!A:A,0)),"")</f>
        <v/>
      </c>
      <c r="V726" s="88" t="str">
        <f ca="1">IFERROR(INDEX('Trade Journal'!Q:Q,MATCH(T726,'Trade Journal'!A:A,0)),"")</f>
        <v/>
      </c>
      <c r="W726" s="88" t="str">
        <f ca="1">IFERROR(INDEX('Trade Journal'!R:R,MATCH(T726,'Trade Journal'!A:A,0)),"")</f>
        <v/>
      </c>
      <c r="X726" s="88" t="str">
        <f t="shared" ca="1" si="12"/>
        <v/>
      </c>
      <c r="Y726" s="88" t="str">
        <f ca="1">IF(X726&lt;&gt;"",SUM(X$2:X726),"")</f>
        <v/>
      </c>
      <c r="Z726" s="96" t="str">
        <f ca="1">IFERROR(INDEX('Trade Journal'!O:O,MATCH(T726,'Trade Journal'!A:A,0)),"")</f>
        <v/>
      </c>
      <c r="AA726" s="96" t="str">
        <f t="array" aca="1" ref="AA726" ca="1">IF(Z726&lt;&gt;"",PRODUCT(Z$2:Z726+1)-1,"")</f>
        <v/>
      </c>
      <c r="AB726" s="96" t="str">
        <f ca="1">IF(AA726&lt;&gt;"",IF(MAX(AA$2:AA726)=AA726,1/(1+AC725)-1,(1+AA726)/(1+AA725)-1),"")</f>
        <v/>
      </c>
      <c r="AC726" s="96" t="str">
        <f t="array" aca="1" ref="AC726" ca="1">IF(AA726&lt;&gt;"",PRODUCT(AB$3:AB726+1)-1,"")</f>
        <v/>
      </c>
      <c r="AD726" s="98" t="str">
        <f ca="1">IF(AA726&lt;&gt;"",POWER((AA726-MAX(AA$2:AA726))/(1+MAX(AA$2:AA726))*100,2),"")</f>
        <v/>
      </c>
    </row>
    <row r="727" spans="20:30" x14ac:dyDescent="0.25">
      <c r="T727" t="str">
        <f t="array" aca="1" ref="T727" ca="1">IF(ROWS($2:727)&lt;=COUNT('Trade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ROWS(U$2:$U727))),"")</f>
        <v/>
      </c>
      <c r="U727" s="88" t="str">
        <f ca="1">IFERROR(INDEX('Trade Journal'!P:P,MATCH(T727,'Trade Journal'!A:A,0)),"")</f>
        <v/>
      </c>
      <c r="V727" s="88" t="str">
        <f ca="1">IFERROR(INDEX('Trade Journal'!Q:Q,MATCH(T727,'Trade Journal'!A:A,0)),"")</f>
        <v/>
      </c>
      <c r="W727" s="88" t="str">
        <f ca="1">IFERROR(INDEX('Trade Journal'!R:R,MATCH(T727,'Trade Journal'!A:A,0)),"")</f>
        <v/>
      </c>
      <c r="X727" s="88" t="str">
        <f t="shared" ca="1" si="12"/>
        <v/>
      </c>
      <c r="Y727" s="88" t="str">
        <f ca="1">IF(X727&lt;&gt;"",SUM(X$2:X727),"")</f>
        <v/>
      </c>
      <c r="Z727" s="96" t="str">
        <f ca="1">IFERROR(INDEX('Trade Journal'!O:O,MATCH(T727,'Trade Journal'!A:A,0)),"")</f>
        <v/>
      </c>
      <c r="AA727" s="96" t="str">
        <f t="array" aca="1" ref="AA727" ca="1">IF(Z727&lt;&gt;"",PRODUCT(Z$2:Z727+1)-1,"")</f>
        <v/>
      </c>
      <c r="AB727" s="96" t="str">
        <f ca="1">IF(AA727&lt;&gt;"",IF(MAX(AA$2:AA727)=AA727,1/(1+AC726)-1,(1+AA727)/(1+AA726)-1),"")</f>
        <v/>
      </c>
      <c r="AC727" s="96" t="str">
        <f t="array" aca="1" ref="AC727" ca="1">IF(AA727&lt;&gt;"",PRODUCT(AB$3:AB727+1)-1,"")</f>
        <v/>
      </c>
      <c r="AD727" s="98" t="str">
        <f ca="1">IF(AA727&lt;&gt;"",POWER((AA727-MAX(AA$2:AA727))/(1+MAX(AA$2:AA727))*100,2),"")</f>
        <v/>
      </c>
    </row>
    <row r="728" spans="20:30" x14ac:dyDescent="0.25">
      <c r="T728" t="str">
        <f t="array" aca="1" ref="T728" ca="1">IF(ROWS($2:728)&lt;=COUNT('Trade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ROWS(U$2:$U728))),"")</f>
        <v/>
      </c>
      <c r="U728" s="88" t="str">
        <f ca="1">IFERROR(INDEX('Trade Journal'!P:P,MATCH(T728,'Trade Journal'!A:A,0)),"")</f>
        <v/>
      </c>
      <c r="V728" s="88" t="str">
        <f ca="1">IFERROR(INDEX('Trade Journal'!Q:Q,MATCH(T728,'Trade Journal'!A:A,0)),"")</f>
        <v/>
      </c>
      <c r="W728" s="88" t="str">
        <f ca="1">IFERROR(INDEX('Trade Journal'!R:R,MATCH(T728,'Trade Journal'!A:A,0)),"")</f>
        <v/>
      </c>
      <c r="X728" s="88" t="str">
        <f t="shared" ca="1" si="12"/>
        <v/>
      </c>
      <c r="Y728" s="88" t="str">
        <f ca="1">IF(X728&lt;&gt;"",SUM(X$2:X728),"")</f>
        <v/>
      </c>
      <c r="Z728" s="96" t="str">
        <f ca="1">IFERROR(INDEX('Trade Journal'!O:O,MATCH(T728,'Trade Journal'!A:A,0)),"")</f>
        <v/>
      </c>
      <c r="AA728" s="96" t="str">
        <f t="array" aca="1" ref="AA728" ca="1">IF(Z728&lt;&gt;"",PRODUCT(Z$2:Z728+1)-1,"")</f>
        <v/>
      </c>
      <c r="AB728" s="96" t="str">
        <f ca="1">IF(AA728&lt;&gt;"",IF(MAX(AA$2:AA728)=AA728,1/(1+AC727)-1,(1+AA728)/(1+AA727)-1),"")</f>
        <v/>
      </c>
      <c r="AC728" s="96" t="str">
        <f t="array" aca="1" ref="AC728" ca="1">IF(AA728&lt;&gt;"",PRODUCT(AB$3:AB728+1)-1,"")</f>
        <v/>
      </c>
      <c r="AD728" s="98" t="str">
        <f ca="1">IF(AA728&lt;&gt;"",POWER((AA728-MAX(AA$2:AA728))/(1+MAX(AA$2:AA728))*100,2),"")</f>
        <v/>
      </c>
    </row>
    <row r="729" spans="20:30" x14ac:dyDescent="0.25">
      <c r="T729" t="str">
        <f t="array" aca="1" ref="T729" ca="1">IF(ROWS($2:729)&lt;=COUNT('Trade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ROWS(U$2:$U729))),"")</f>
        <v/>
      </c>
      <c r="U729" s="88" t="str">
        <f ca="1">IFERROR(INDEX('Trade Journal'!P:P,MATCH(T729,'Trade Journal'!A:A,0)),"")</f>
        <v/>
      </c>
      <c r="V729" s="88" t="str">
        <f ca="1">IFERROR(INDEX('Trade Journal'!Q:Q,MATCH(T729,'Trade Journal'!A:A,0)),"")</f>
        <v/>
      </c>
      <c r="W729" s="88" t="str">
        <f ca="1">IFERROR(INDEX('Trade Journal'!R:R,MATCH(T729,'Trade Journal'!A:A,0)),"")</f>
        <v/>
      </c>
      <c r="X729" s="88" t="str">
        <f t="shared" ca="1" si="12"/>
        <v/>
      </c>
      <c r="Y729" s="88" t="str">
        <f ca="1">IF(X729&lt;&gt;"",SUM(X$2:X729),"")</f>
        <v/>
      </c>
      <c r="Z729" s="96" t="str">
        <f ca="1">IFERROR(INDEX('Trade Journal'!O:O,MATCH(T729,'Trade Journal'!A:A,0)),"")</f>
        <v/>
      </c>
      <c r="AA729" s="96" t="str">
        <f t="array" aca="1" ref="AA729" ca="1">IF(Z729&lt;&gt;"",PRODUCT(Z$2:Z729+1)-1,"")</f>
        <v/>
      </c>
      <c r="AB729" s="96" t="str">
        <f ca="1">IF(AA729&lt;&gt;"",IF(MAX(AA$2:AA729)=AA729,1/(1+AC728)-1,(1+AA729)/(1+AA728)-1),"")</f>
        <v/>
      </c>
      <c r="AC729" s="96" t="str">
        <f t="array" aca="1" ref="AC729" ca="1">IF(AA729&lt;&gt;"",PRODUCT(AB$3:AB729+1)-1,"")</f>
        <v/>
      </c>
      <c r="AD729" s="98" t="str">
        <f ca="1">IF(AA729&lt;&gt;"",POWER((AA729-MAX(AA$2:AA729))/(1+MAX(AA$2:AA729))*100,2),"")</f>
        <v/>
      </c>
    </row>
    <row r="730" spans="20:30" x14ac:dyDescent="0.25">
      <c r="T730" t="str">
        <f t="array" aca="1" ref="T730" ca="1">IF(ROWS($2:730)&lt;=COUNT('Trade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ROWS(U$2:$U730))),"")</f>
        <v/>
      </c>
      <c r="U730" s="88" t="str">
        <f ca="1">IFERROR(INDEX('Trade Journal'!P:P,MATCH(T730,'Trade Journal'!A:A,0)),"")</f>
        <v/>
      </c>
      <c r="V730" s="88" t="str">
        <f ca="1">IFERROR(INDEX('Trade Journal'!Q:Q,MATCH(T730,'Trade Journal'!A:A,0)),"")</f>
        <v/>
      </c>
      <c r="W730" s="88" t="str">
        <f ca="1">IFERROR(INDEX('Trade Journal'!R:R,MATCH(T730,'Trade Journal'!A:A,0)),"")</f>
        <v/>
      </c>
      <c r="X730" s="88" t="str">
        <f t="shared" ca="1" si="12"/>
        <v/>
      </c>
      <c r="Y730" s="88" t="str">
        <f ca="1">IF(X730&lt;&gt;"",SUM(X$2:X730),"")</f>
        <v/>
      </c>
      <c r="Z730" s="96" t="str">
        <f ca="1">IFERROR(INDEX('Trade Journal'!O:O,MATCH(T730,'Trade Journal'!A:A,0)),"")</f>
        <v/>
      </c>
      <c r="AA730" s="96" t="str">
        <f t="array" aca="1" ref="AA730" ca="1">IF(Z730&lt;&gt;"",PRODUCT(Z$2:Z730+1)-1,"")</f>
        <v/>
      </c>
      <c r="AB730" s="96" t="str">
        <f ca="1">IF(AA730&lt;&gt;"",IF(MAX(AA$2:AA730)=AA730,1/(1+AC729)-1,(1+AA730)/(1+AA729)-1),"")</f>
        <v/>
      </c>
      <c r="AC730" s="96" t="str">
        <f t="array" aca="1" ref="AC730" ca="1">IF(AA730&lt;&gt;"",PRODUCT(AB$3:AB730+1)-1,"")</f>
        <v/>
      </c>
      <c r="AD730" s="98" t="str">
        <f ca="1">IF(AA730&lt;&gt;"",POWER((AA730-MAX(AA$2:AA730))/(1+MAX(AA$2:AA730))*100,2),"")</f>
        <v/>
      </c>
    </row>
    <row r="731" spans="20:30" x14ac:dyDescent="0.25">
      <c r="T731" t="str">
        <f t="array" aca="1" ref="T731" ca="1">IF(ROWS($2:731)&lt;=COUNT('Trade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ROWS(U$2:$U731))),"")</f>
        <v/>
      </c>
      <c r="U731" s="88" t="str">
        <f ca="1">IFERROR(INDEX('Trade Journal'!P:P,MATCH(T731,'Trade Journal'!A:A,0)),"")</f>
        <v/>
      </c>
      <c r="V731" s="88" t="str">
        <f ca="1">IFERROR(INDEX('Trade Journal'!Q:Q,MATCH(T731,'Trade Journal'!A:A,0)),"")</f>
        <v/>
      </c>
      <c r="W731" s="88" t="str">
        <f ca="1">IFERROR(INDEX('Trade Journal'!R:R,MATCH(T731,'Trade Journal'!A:A,0)),"")</f>
        <v/>
      </c>
      <c r="X731" s="88" t="str">
        <f t="shared" ca="1" si="12"/>
        <v/>
      </c>
      <c r="Y731" s="88" t="str">
        <f ca="1">IF(X731&lt;&gt;"",SUM(X$2:X731),"")</f>
        <v/>
      </c>
      <c r="Z731" s="96" t="str">
        <f ca="1">IFERROR(INDEX('Trade Journal'!O:O,MATCH(T731,'Trade Journal'!A:A,0)),"")</f>
        <v/>
      </c>
      <c r="AA731" s="96" t="str">
        <f t="array" aca="1" ref="AA731" ca="1">IF(Z731&lt;&gt;"",PRODUCT(Z$2:Z731+1)-1,"")</f>
        <v/>
      </c>
      <c r="AB731" s="96" t="str">
        <f ca="1">IF(AA731&lt;&gt;"",IF(MAX(AA$2:AA731)=AA731,1/(1+AC730)-1,(1+AA731)/(1+AA730)-1),"")</f>
        <v/>
      </c>
      <c r="AC731" s="96" t="str">
        <f t="array" aca="1" ref="AC731" ca="1">IF(AA731&lt;&gt;"",PRODUCT(AB$3:AB731+1)-1,"")</f>
        <v/>
      </c>
      <c r="AD731" s="98" t="str">
        <f ca="1">IF(AA731&lt;&gt;"",POWER((AA731-MAX(AA$2:AA731))/(1+MAX(AA$2:AA731))*100,2),"")</f>
        <v/>
      </c>
    </row>
    <row r="732" spans="20:30" x14ac:dyDescent="0.25">
      <c r="T732" t="str">
        <f t="array" aca="1" ref="T732" ca="1">IF(ROWS($2:732)&lt;=COUNT('Trade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ROWS(U$2:$U732))),"")</f>
        <v/>
      </c>
      <c r="U732" s="88" t="str">
        <f ca="1">IFERROR(INDEX('Trade Journal'!P:P,MATCH(T732,'Trade Journal'!A:A,0)),"")</f>
        <v/>
      </c>
      <c r="V732" s="88" t="str">
        <f ca="1">IFERROR(INDEX('Trade Journal'!Q:Q,MATCH(T732,'Trade Journal'!A:A,0)),"")</f>
        <v/>
      </c>
      <c r="W732" s="88" t="str">
        <f ca="1">IFERROR(INDEX('Trade Journal'!R:R,MATCH(T732,'Trade Journal'!A:A,0)),"")</f>
        <v/>
      </c>
      <c r="X732" s="88" t="str">
        <f t="shared" ca="1" si="12"/>
        <v/>
      </c>
      <c r="Y732" s="88" t="str">
        <f ca="1">IF(X732&lt;&gt;"",SUM(X$2:X732),"")</f>
        <v/>
      </c>
      <c r="Z732" s="96" t="str">
        <f ca="1">IFERROR(INDEX('Trade Journal'!O:O,MATCH(T732,'Trade Journal'!A:A,0)),"")</f>
        <v/>
      </c>
      <c r="AA732" s="96" t="str">
        <f t="array" aca="1" ref="AA732" ca="1">IF(Z732&lt;&gt;"",PRODUCT(Z$2:Z732+1)-1,"")</f>
        <v/>
      </c>
      <c r="AB732" s="96" t="str">
        <f ca="1">IF(AA732&lt;&gt;"",IF(MAX(AA$2:AA732)=AA732,1/(1+AC731)-1,(1+AA732)/(1+AA731)-1),"")</f>
        <v/>
      </c>
      <c r="AC732" s="96" t="str">
        <f t="array" aca="1" ref="AC732" ca="1">IF(AA732&lt;&gt;"",PRODUCT(AB$3:AB732+1)-1,"")</f>
        <v/>
      </c>
      <c r="AD732" s="98" t="str">
        <f ca="1">IF(AA732&lt;&gt;"",POWER((AA732-MAX(AA$2:AA732))/(1+MAX(AA$2:AA732))*100,2),"")</f>
        <v/>
      </c>
    </row>
    <row r="733" spans="20:30" x14ac:dyDescent="0.25">
      <c r="T733" t="str">
        <f t="array" aca="1" ref="T733" ca="1">IF(ROWS($2:733)&lt;=COUNT('Trade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ROWS(U$2:$U733))),"")</f>
        <v/>
      </c>
      <c r="U733" s="88" t="str">
        <f ca="1">IFERROR(INDEX('Trade Journal'!P:P,MATCH(T733,'Trade Journal'!A:A,0)),"")</f>
        <v/>
      </c>
      <c r="V733" s="88" t="str">
        <f ca="1">IFERROR(INDEX('Trade Journal'!Q:Q,MATCH(T733,'Trade Journal'!A:A,0)),"")</f>
        <v/>
      </c>
      <c r="W733" s="88" t="str">
        <f ca="1">IFERROR(INDEX('Trade Journal'!R:R,MATCH(T733,'Trade Journal'!A:A,0)),"")</f>
        <v/>
      </c>
      <c r="X733" s="88" t="str">
        <f t="shared" ca="1" si="12"/>
        <v/>
      </c>
      <c r="Y733" s="88" t="str">
        <f ca="1">IF(X733&lt;&gt;"",SUM(X$2:X733),"")</f>
        <v/>
      </c>
      <c r="Z733" s="96" t="str">
        <f ca="1">IFERROR(INDEX('Trade Journal'!O:O,MATCH(T733,'Trade Journal'!A:A,0)),"")</f>
        <v/>
      </c>
      <c r="AA733" s="96" t="str">
        <f t="array" aca="1" ref="AA733" ca="1">IF(Z733&lt;&gt;"",PRODUCT(Z$2:Z733+1)-1,"")</f>
        <v/>
      </c>
      <c r="AB733" s="96" t="str">
        <f ca="1">IF(AA733&lt;&gt;"",IF(MAX(AA$2:AA733)=AA733,1/(1+AC732)-1,(1+AA733)/(1+AA732)-1),"")</f>
        <v/>
      </c>
      <c r="AC733" s="96" t="str">
        <f t="array" aca="1" ref="AC733" ca="1">IF(AA733&lt;&gt;"",PRODUCT(AB$3:AB733+1)-1,"")</f>
        <v/>
      </c>
      <c r="AD733" s="98" t="str">
        <f ca="1">IF(AA733&lt;&gt;"",POWER((AA733-MAX(AA$2:AA733))/(1+MAX(AA$2:AA733))*100,2),"")</f>
        <v/>
      </c>
    </row>
    <row r="734" spans="20:30" x14ac:dyDescent="0.25">
      <c r="T734" t="str">
        <f t="array" aca="1" ref="T734" ca="1">IF(ROWS($2:734)&lt;=COUNT('Trade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ROWS(U$2:$U734))),"")</f>
        <v/>
      </c>
      <c r="U734" s="88" t="str">
        <f ca="1">IFERROR(INDEX('Trade Journal'!P:P,MATCH(T734,'Trade Journal'!A:A,0)),"")</f>
        <v/>
      </c>
      <c r="V734" s="88" t="str">
        <f ca="1">IFERROR(INDEX('Trade Journal'!Q:Q,MATCH(T734,'Trade Journal'!A:A,0)),"")</f>
        <v/>
      </c>
      <c r="W734" s="88" t="str">
        <f ca="1">IFERROR(INDEX('Trade Journal'!R:R,MATCH(T734,'Trade Journal'!A:A,0)),"")</f>
        <v/>
      </c>
      <c r="X734" s="88" t="str">
        <f t="shared" ca="1" si="12"/>
        <v/>
      </c>
      <c r="Y734" s="88" t="str">
        <f ca="1">IF(X734&lt;&gt;"",SUM(X$2:X734),"")</f>
        <v/>
      </c>
      <c r="Z734" s="96" t="str">
        <f ca="1">IFERROR(INDEX('Trade Journal'!O:O,MATCH(T734,'Trade Journal'!A:A,0)),"")</f>
        <v/>
      </c>
      <c r="AA734" s="96" t="str">
        <f t="array" aca="1" ref="AA734" ca="1">IF(Z734&lt;&gt;"",PRODUCT(Z$2:Z734+1)-1,"")</f>
        <v/>
      </c>
      <c r="AB734" s="96" t="str">
        <f ca="1">IF(AA734&lt;&gt;"",IF(MAX(AA$2:AA734)=AA734,1/(1+AC733)-1,(1+AA734)/(1+AA733)-1),"")</f>
        <v/>
      </c>
      <c r="AC734" s="96" t="str">
        <f t="array" aca="1" ref="AC734" ca="1">IF(AA734&lt;&gt;"",PRODUCT(AB$3:AB734+1)-1,"")</f>
        <v/>
      </c>
      <c r="AD734" s="98" t="str">
        <f ca="1">IF(AA734&lt;&gt;"",POWER((AA734-MAX(AA$2:AA734))/(1+MAX(AA$2:AA734))*100,2),"")</f>
        <v/>
      </c>
    </row>
    <row r="735" spans="20:30" x14ac:dyDescent="0.25">
      <c r="T735" t="str">
        <f t="array" aca="1" ref="T735" ca="1">IF(ROWS($2:735)&lt;=COUNT('Trade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ROWS(U$2:$U735))),"")</f>
        <v/>
      </c>
      <c r="U735" s="88" t="str">
        <f ca="1">IFERROR(INDEX('Trade Journal'!P:P,MATCH(T735,'Trade Journal'!A:A,0)),"")</f>
        <v/>
      </c>
      <c r="V735" s="88" t="str">
        <f ca="1">IFERROR(INDEX('Trade Journal'!Q:Q,MATCH(T735,'Trade Journal'!A:A,0)),"")</f>
        <v/>
      </c>
      <c r="W735" s="88" t="str">
        <f ca="1">IFERROR(INDEX('Trade Journal'!R:R,MATCH(T735,'Trade Journal'!A:A,0)),"")</f>
        <v/>
      </c>
      <c r="X735" s="88" t="str">
        <f t="shared" ca="1" si="12"/>
        <v/>
      </c>
      <c r="Y735" s="88" t="str">
        <f ca="1">IF(X735&lt;&gt;"",SUM(X$2:X735),"")</f>
        <v/>
      </c>
      <c r="Z735" s="96" t="str">
        <f ca="1">IFERROR(INDEX('Trade Journal'!O:O,MATCH(T735,'Trade Journal'!A:A,0)),"")</f>
        <v/>
      </c>
      <c r="AA735" s="96" t="str">
        <f t="array" aca="1" ref="AA735" ca="1">IF(Z735&lt;&gt;"",PRODUCT(Z$2:Z735+1)-1,"")</f>
        <v/>
      </c>
      <c r="AB735" s="96" t="str">
        <f ca="1">IF(AA735&lt;&gt;"",IF(MAX(AA$2:AA735)=AA735,1/(1+AC734)-1,(1+AA735)/(1+AA734)-1),"")</f>
        <v/>
      </c>
      <c r="AC735" s="96" t="str">
        <f t="array" aca="1" ref="AC735" ca="1">IF(AA735&lt;&gt;"",PRODUCT(AB$3:AB735+1)-1,"")</f>
        <v/>
      </c>
      <c r="AD735" s="98" t="str">
        <f ca="1">IF(AA735&lt;&gt;"",POWER((AA735-MAX(AA$2:AA735))/(1+MAX(AA$2:AA735))*100,2),"")</f>
        <v/>
      </c>
    </row>
    <row r="736" spans="20:30" x14ac:dyDescent="0.25">
      <c r="T736" t="str">
        <f t="array" aca="1" ref="T736" ca="1">IF(ROWS($2:736)&lt;=COUNT('Trade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ROWS(U$2:$U736))),"")</f>
        <v/>
      </c>
      <c r="U736" s="88" t="str">
        <f ca="1">IFERROR(INDEX('Trade Journal'!P:P,MATCH(T736,'Trade Journal'!A:A,0)),"")</f>
        <v/>
      </c>
      <c r="V736" s="88" t="str">
        <f ca="1">IFERROR(INDEX('Trade Journal'!Q:Q,MATCH(T736,'Trade Journal'!A:A,0)),"")</f>
        <v/>
      </c>
      <c r="W736" s="88" t="str">
        <f ca="1">IFERROR(INDEX('Trade Journal'!R:R,MATCH(T736,'Trade Journal'!A:A,0)),"")</f>
        <v/>
      </c>
      <c r="X736" s="88" t="str">
        <f t="shared" ca="1" si="12"/>
        <v/>
      </c>
      <c r="Y736" s="88" t="str">
        <f ca="1">IF(X736&lt;&gt;"",SUM(X$2:X736),"")</f>
        <v/>
      </c>
      <c r="Z736" s="96" t="str">
        <f ca="1">IFERROR(INDEX('Trade Journal'!O:O,MATCH(T736,'Trade Journal'!A:A,0)),"")</f>
        <v/>
      </c>
      <c r="AA736" s="96" t="str">
        <f t="array" aca="1" ref="AA736" ca="1">IF(Z736&lt;&gt;"",PRODUCT(Z$2:Z736+1)-1,"")</f>
        <v/>
      </c>
      <c r="AB736" s="96" t="str">
        <f ca="1">IF(AA736&lt;&gt;"",IF(MAX(AA$2:AA736)=AA736,1/(1+AC735)-1,(1+AA736)/(1+AA735)-1),"")</f>
        <v/>
      </c>
      <c r="AC736" s="96" t="str">
        <f t="array" aca="1" ref="AC736" ca="1">IF(AA736&lt;&gt;"",PRODUCT(AB$3:AB736+1)-1,"")</f>
        <v/>
      </c>
      <c r="AD736" s="98" t="str">
        <f ca="1">IF(AA736&lt;&gt;"",POWER((AA736-MAX(AA$2:AA736))/(1+MAX(AA$2:AA736))*100,2),"")</f>
        <v/>
      </c>
    </row>
    <row r="737" spans="20:30" x14ac:dyDescent="0.25">
      <c r="T737" t="str">
        <f t="array" aca="1" ref="T737" ca="1">IF(ROWS($2:737)&lt;=COUNT('Trade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ROWS(U$2:$U737))),"")</f>
        <v/>
      </c>
      <c r="U737" s="88" t="str">
        <f ca="1">IFERROR(INDEX('Trade Journal'!P:P,MATCH(T737,'Trade Journal'!A:A,0)),"")</f>
        <v/>
      </c>
      <c r="V737" s="88" t="str">
        <f ca="1">IFERROR(INDEX('Trade Journal'!Q:Q,MATCH(T737,'Trade Journal'!A:A,0)),"")</f>
        <v/>
      </c>
      <c r="W737" s="88" t="str">
        <f ca="1">IFERROR(INDEX('Trade Journal'!R:R,MATCH(T737,'Trade Journal'!A:A,0)),"")</f>
        <v/>
      </c>
      <c r="X737" s="88" t="str">
        <f t="shared" ca="1" si="12"/>
        <v/>
      </c>
      <c r="Y737" s="88" t="str">
        <f ca="1">IF(X737&lt;&gt;"",SUM(X$2:X737),"")</f>
        <v/>
      </c>
      <c r="Z737" s="96" t="str">
        <f ca="1">IFERROR(INDEX('Trade Journal'!O:O,MATCH(T737,'Trade Journal'!A:A,0)),"")</f>
        <v/>
      </c>
      <c r="AA737" s="96" t="str">
        <f t="array" aca="1" ref="AA737" ca="1">IF(Z737&lt;&gt;"",PRODUCT(Z$2:Z737+1)-1,"")</f>
        <v/>
      </c>
      <c r="AB737" s="96" t="str">
        <f ca="1">IF(AA737&lt;&gt;"",IF(MAX(AA$2:AA737)=AA737,1/(1+AC736)-1,(1+AA737)/(1+AA736)-1),"")</f>
        <v/>
      </c>
      <c r="AC737" s="96" t="str">
        <f t="array" aca="1" ref="AC737" ca="1">IF(AA737&lt;&gt;"",PRODUCT(AB$3:AB737+1)-1,"")</f>
        <v/>
      </c>
      <c r="AD737" s="98" t="str">
        <f ca="1">IF(AA737&lt;&gt;"",POWER((AA737-MAX(AA$2:AA737))/(1+MAX(AA$2:AA737))*100,2),"")</f>
        <v/>
      </c>
    </row>
    <row r="738" spans="20:30" x14ac:dyDescent="0.25">
      <c r="T738" t="str">
        <f t="array" aca="1" ref="T738" ca="1">IF(ROWS($2:738)&lt;=COUNT('Trade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ROWS(U$2:$U738))),"")</f>
        <v/>
      </c>
      <c r="U738" s="88" t="str">
        <f ca="1">IFERROR(INDEX('Trade Journal'!P:P,MATCH(T738,'Trade Journal'!A:A,0)),"")</f>
        <v/>
      </c>
      <c r="V738" s="88" t="str">
        <f ca="1">IFERROR(INDEX('Trade Journal'!Q:Q,MATCH(T738,'Trade Journal'!A:A,0)),"")</f>
        <v/>
      </c>
      <c r="W738" s="88" t="str">
        <f ca="1">IFERROR(INDEX('Trade Journal'!R:R,MATCH(T738,'Trade Journal'!A:A,0)),"")</f>
        <v/>
      </c>
      <c r="X738" s="88" t="str">
        <f t="shared" ca="1" si="12"/>
        <v/>
      </c>
      <c r="Y738" s="88" t="str">
        <f ca="1">IF(X738&lt;&gt;"",SUM(X$2:X738),"")</f>
        <v/>
      </c>
      <c r="Z738" s="96" t="str">
        <f ca="1">IFERROR(INDEX('Trade Journal'!O:O,MATCH(T738,'Trade Journal'!A:A,0)),"")</f>
        <v/>
      </c>
      <c r="AA738" s="96" t="str">
        <f t="array" aca="1" ref="AA738" ca="1">IF(Z738&lt;&gt;"",PRODUCT(Z$2:Z738+1)-1,"")</f>
        <v/>
      </c>
      <c r="AB738" s="96" t="str">
        <f ca="1">IF(AA738&lt;&gt;"",IF(MAX(AA$2:AA738)=AA738,1/(1+AC737)-1,(1+AA738)/(1+AA737)-1),"")</f>
        <v/>
      </c>
      <c r="AC738" s="96" t="str">
        <f t="array" aca="1" ref="AC738" ca="1">IF(AA738&lt;&gt;"",PRODUCT(AB$3:AB738+1)-1,"")</f>
        <v/>
      </c>
      <c r="AD738" s="98" t="str">
        <f ca="1">IF(AA738&lt;&gt;"",POWER((AA738-MAX(AA$2:AA738))/(1+MAX(AA$2:AA738))*100,2),"")</f>
        <v/>
      </c>
    </row>
    <row r="739" spans="20:30" x14ac:dyDescent="0.25">
      <c r="T739" t="str">
        <f t="array" aca="1" ref="T739" ca="1">IF(ROWS($2:739)&lt;=COUNT('Trade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ROWS(U$2:$U739))),"")</f>
        <v/>
      </c>
      <c r="U739" s="88" t="str">
        <f ca="1">IFERROR(INDEX('Trade Journal'!P:P,MATCH(T739,'Trade Journal'!A:A,0)),"")</f>
        <v/>
      </c>
      <c r="V739" s="88" t="str">
        <f ca="1">IFERROR(INDEX('Trade Journal'!Q:Q,MATCH(T739,'Trade Journal'!A:A,0)),"")</f>
        <v/>
      </c>
      <c r="W739" s="88" t="str">
        <f ca="1">IFERROR(INDEX('Trade Journal'!R:R,MATCH(T739,'Trade Journal'!A:A,0)),"")</f>
        <v/>
      </c>
      <c r="X739" s="88" t="str">
        <f t="shared" ca="1" si="12"/>
        <v/>
      </c>
      <c r="Y739" s="88" t="str">
        <f ca="1">IF(X739&lt;&gt;"",SUM(X$2:X739),"")</f>
        <v/>
      </c>
      <c r="Z739" s="96" t="str">
        <f ca="1">IFERROR(INDEX('Trade Journal'!O:O,MATCH(T739,'Trade Journal'!A:A,0)),"")</f>
        <v/>
      </c>
      <c r="AA739" s="96" t="str">
        <f t="array" aca="1" ref="AA739" ca="1">IF(Z739&lt;&gt;"",PRODUCT(Z$2:Z739+1)-1,"")</f>
        <v/>
      </c>
      <c r="AB739" s="96" t="str">
        <f ca="1">IF(AA739&lt;&gt;"",IF(MAX(AA$2:AA739)=AA739,1/(1+AC738)-1,(1+AA739)/(1+AA738)-1),"")</f>
        <v/>
      </c>
      <c r="AC739" s="96" t="str">
        <f t="array" aca="1" ref="AC739" ca="1">IF(AA739&lt;&gt;"",PRODUCT(AB$3:AB739+1)-1,"")</f>
        <v/>
      </c>
      <c r="AD739" s="98" t="str">
        <f ca="1">IF(AA739&lt;&gt;"",POWER((AA739-MAX(AA$2:AA739))/(1+MAX(AA$2:AA739))*100,2),"")</f>
        <v/>
      </c>
    </row>
    <row r="740" spans="20:30" x14ac:dyDescent="0.25">
      <c r="T740" t="str">
        <f t="array" aca="1" ref="T740" ca="1">IF(ROWS($2:740)&lt;=COUNT('Trade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ROWS(U$2:$U740))),"")</f>
        <v/>
      </c>
      <c r="U740" s="88" t="str">
        <f ca="1">IFERROR(INDEX('Trade Journal'!P:P,MATCH(T740,'Trade Journal'!A:A,0)),"")</f>
        <v/>
      </c>
      <c r="V740" s="88" t="str">
        <f ca="1">IFERROR(INDEX('Trade Journal'!Q:Q,MATCH(T740,'Trade Journal'!A:A,0)),"")</f>
        <v/>
      </c>
      <c r="W740" s="88" t="str">
        <f ca="1">IFERROR(INDEX('Trade Journal'!R:R,MATCH(T740,'Trade Journal'!A:A,0)),"")</f>
        <v/>
      </c>
      <c r="X740" s="88" t="str">
        <f t="shared" ca="1" si="12"/>
        <v/>
      </c>
      <c r="Y740" s="88" t="str">
        <f ca="1">IF(X740&lt;&gt;"",SUM(X$2:X740),"")</f>
        <v/>
      </c>
      <c r="Z740" s="96" t="str">
        <f ca="1">IFERROR(INDEX('Trade Journal'!O:O,MATCH(T740,'Trade Journal'!A:A,0)),"")</f>
        <v/>
      </c>
      <c r="AA740" s="96" t="str">
        <f t="array" aca="1" ref="AA740" ca="1">IF(Z740&lt;&gt;"",PRODUCT(Z$2:Z740+1)-1,"")</f>
        <v/>
      </c>
      <c r="AB740" s="96" t="str">
        <f ca="1">IF(AA740&lt;&gt;"",IF(MAX(AA$2:AA740)=AA740,1/(1+AC739)-1,(1+AA740)/(1+AA739)-1),"")</f>
        <v/>
      </c>
      <c r="AC740" s="96" t="str">
        <f t="array" aca="1" ref="AC740" ca="1">IF(AA740&lt;&gt;"",PRODUCT(AB$3:AB740+1)-1,"")</f>
        <v/>
      </c>
      <c r="AD740" s="98" t="str">
        <f ca="1">IF(AA740&lt;&gt;"",POWER((AA740-MAX(AA$2:AA740))/(1+MAX(AA$2:AA740))*100,2),"")</f>
        <v/>
      </c>
    </row>
    <row r="741" spans="20:30" x14ac:dyDescent="0.25">
      <c r="T741" t="str">
        <f t="array" aca="1" ref="T741" ca="1">IF(ROWS($2:741)&lt;=COUNT('Trade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ROWS(U$2:$U741))),"")</f>
        <v/>
      </c>
      <c r="U741" s="88" t="str">
        <f ca="1">IFERROR(INDEX('Trade Journal'!P:P,MATCH(T741,'Trade Journal'!A:A,0)),"")</f>
        <v/>
      </c>
      <c r="V741" s="88" t="str">
        <f ca="1">IFERROR(INDEX('Trade Journal'!Q:Q,MATCH(T741,'Trade Journal'!A:A,0)),"")</f>
        <v/>
      </c>
      <c r="W741" s="88" t="str">
        <f ca="1">IFERROR(INDEX('Trade Journal'!R:R,MATCH(T741,'Trade Journal'!A:A,0)),"")</f>
        <v/>
      </c>
      <c r="X741" s="88" t="str">
        <f t="shared" ca="1" si="12"/>
        <v/>
      </c>
      <c r="Y741" s="88" t="str">
        <f ca="1">IF(X741&lt;&gt;"",SUM(X$2:X741),"")</f>
        <v/>
      </c>
      <c r="Z741" s="96" t="str">
        <f ca="1">IFERROR(INDEX('Trade Journal'!O:O,MATCH(T741,'Trade Journal'!A:A,0)),"")</f>
        <v/>
      </c>
      <c r="AA741" s="96" t="str">
        <f t="array" aca="1" ref="AA741" ca="1">IF(Z741&lt;&gt;"",PRODUCT(Z$2:Z741+1)-1,"")</f>
        <v/>
      </c>
      <c r="AB741" s="96" t="str">
        <f ca="1">IF(AA741&lt;&gt;"",IF(MAX(AA$2:AA741)=AA741,1/(1+AC740)-1,(1+AA741)/(1+AA740)-1),"")</f>
        <v/>
      </c>
      <c r="AC741" s="96" t="str">
        <f t="array" aca="1" ref="AC741" ca="1">IF(AA741&lt;&gt;"",PRODUCT(AB$3:AB741+1)-1,"")</f>
        <v/>
      </c>
      <c r="AD741" s="98" t="str">
        <f ca="1">IF(AA741&lt;&gt;"",POWER((AA741-MAX(AA$2:AA741))/(1+MAX(AA$2:AA741))*100,2),"")</f>
        <v/>
      </c>
    </row>
    <row r="742" spans="20:30" x14ac:dyDescent="0.25">
      <c r="T742" t="str">
        <f t="array" aca="1" ref="T742" ca="1">IF(ROWS($2:742)&lt;=COUNT('Trade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ROWS(U$2:$U742))),"")</f>
        <v/>
      </c>
      <c r="U742" s="88" t="str">
        <f ca="1">IFERROR(INDEX('Trade Journal'!P:P,MATCH(T742,'Trade Journal'!A:A,0)),"")</f>
        <v/>
      </c>
      <c r="V742" s="88" t="str">
        <f ca="1">IFERROR(INDEX('Trade Journal'!Q:Q,MATCH(T742,'Trade Journal'!A:A,0)),"")</f>
        <v/>
      </c>
      <c r="W742" s="88" t="str">
        <f ca="1">IFERROR(INDEX('Trade Journal'!R:R,MATCH(T742,'Trade Journal'!A:A,0)),"")</f>
        <v/>
      </c>
      <c r="X742" s="88" t="str">
        <f t="shared" ca="1" si="12"/>
        <v/>
      </c>
      <c r="Y742" s="88" t="str">
        <f ca="1">IF(X742&lt;&gt;"",SUM(X$2:X742),"")</f>
        <v/>
      </c>
      <c r="Z742" s="96" t="str">
        <f ca="1">IFERROR(INDEX('Trade Journal'!O:O,MATCH(T742,'Trade Journal'!A:A,0)),"")</f>
        <v/>
      </c>
      <c r="AA742" s="96" t="str">
        <f t="array" aca="1" ref="AA742" ca="1">IF(Z742&lt;&gt;"",PRODUCT(Z$2:Z742+1)-1,"")</f>
        <v/>
      </c>
      <c r="AB742" s="96" t="str">
        <f ca="1">IF(AA742&lt;&gt;"",IF(MAX(AA$2:AA742)=AA742,1/(1+AC741)-1,(1+AA742)/(1+AA741)-1),"")</f>
        <v/>
      </c>
      <c r="AC742" s="96" t="str">
        <f t="array" aca="1" ref="AC742" ca="1">IF(AA742&lt;&gt;"",PRODUCT(AB$3:AB742+1)-1,"")</f>
        <v/>
      </c>
      <c r="AD742" s="98" t="str">
        <f ca="1">IF(AA742&lt;&gt;"",POWER((AA742-MAX(AA$2:AA742))/(1+MAX(AA$2:AA742))*100,2),"")</f>
        <v/>
      </c>
    </row>
    <row r="743" spans="20:30" x14ac:dyDescent="0.25">
      <c r="T743" t="str">
        <f t="array" aca="1" ref="T743" ca="1">IF(ROWS($2:743)&lt;=COUNT('Trade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ROWS(U$2:$U743))),"")</f>
        <v/>
      </c>
      <c r="U743" s="88" t="str">
        <f ca="1">IFERROR(INDEX('Trade Journal'!P:P,MATCH(T743,'Trade Journal'!A:A,0)),"")</f>
        <v/>
      </c>
      <c r="V743" s="88" t="str">
        <f ca="1">IFERROR(INDEX('Trade Journal'!Q:Q,MATCH(T743,'Trade Journal'!A:A,0)),"")</f>
        <v/>
      </c>
      <c r="W743" s="88" t="str">
        <f ca="1">IFERROR(INDEX('Trade Journal'!R:R,MATCH(T743,'Trade Journal'!A:A,0)),"")</f>
        <v/>
      </c>
      <c r="X743" s="88" t="str">
        <f t="shared" ca="1" si="12"/>
        <v/>
      </c>
      <c r="Y743" s="88" t="str">
        <f ca="1">IF(X743&lt;&gt;"",SUM(X$2:X743),"")</f>
        <v/>
      </c>
      <c r="Z743" s="96" t="str">
        <f ca="1">IFERROR(INDEX('Trade Journal'!O:O,MATCH(T743,'Trade Journal'!A:A,0)),"")</f>
        <v/>
      </c>
      <c r="AA743" s="96" t="str">
        <f t="array" aca="1" ref="AA743" ca="1">IF(Z743&lt;&gt;"",PRODUCT(Z$2:Z743+1)-1,"")</f>
        <v/>
      </c>
      <c r="AB743" s="96" t="str">
        <f ca="1">IF(AA743&lt;&gt;"",IF(MAX(AA$2:AA743)=AA743,1/(1+AC742)-1,(1+AA743)/(1+AA742)-1),"")</f>
        <v/>
      </c>
      <c r="AC743" s="96" t="str">
        <f t="array" aca="1" ref="AC743" ca="1">IF(AA743&lt;&gt;"",PRODUCT(AB$3:AB743+1)-1,"")</f>
        <v/>
      </c>
      <c r="AD743" s="98" t="str">
        <f ca="1">IF(AA743&lt;&gt;"",POWER((AA743-MAX(AA$2:AA743))/(1+MAX(AA$2:AA743))*100,2),"")</f>
        <v/>
      </c>
    </row>
    <row r="744" spans="20:30" x14ac:dyDescent="0.25">
      <c r="T744" t="str">
        <f t="array" aca="1" ref="T744" ca="1">IF(ROWS($2:744)&lt;=COUNT('Trade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ROWS(U$2:$U744))),"")</f>
        <v/>
      </c>
      <c r="U744" s="88" t="str">
        <f ca="1">IFERROR(INDEX('Trade Journal'!P:P,MATCH(T744,'Trade Journal'!A:A,0)),"")</f>
        <v/>
      </c>
      <c r="V744" s="88" t="str">
        <f ca="1">IFERROR(INDEX('Trade Journal'!Q:Q,MATCH(T744,'Trade Journal'!A:A,0)),"")</f>
        <v/>
      </c>
      <c r="W744" s="88" t="str">
        <f ca="1">IFERROR(INDEX('Trade Journal'!R:R,MATCH(T744,'Trade Journal'!A:A,0)),"")</f>
        <v/>
      </c>
      <c r="X744" s="88" t="str">
        <f t="shared" ca="1" si="12"/>
        <v/>
      </c>
      <c r="Y744" s="88" t="str">
        <f ca="1">IF(X744&lt;&gt;"",SUM(X$2:X744),"")</f>
        <v/>
      </c>
      <c r="Z744" s="96" t="str">
        <f ca="1">IFERROR(INDEX('Trade Journal'!O:O,MATCH(T744,'Trade Journal'!A:A,0)),"")</f>
        <v/>
      </c>
      <c r="AA744" s="96" t="str">
        <f t="array" aca="1" ref="AA744" ca="1">IF(Z744&lt;&gt;"",PRODUCT(Z$2:Z744+1)-1,"")</f>
        <v/>
      </c>
      <c r="AB744" s="96" t="str">
        <f ca="1">IF(AA744&lt;&gt;"",IF(MAX(AA$2:AA744)=AA744,1/(1+AC743)-1,(1+AA744)/(1+AA743)-1),"")</f>
        <v/>
      </c>
      <c r="AC744" s="96" t="str">
        <f t="array" aca="1" ref="AC744" ca="1">IF(AA744&lt;&gt;"",PRODUCT(AB$3:AB744+1)-1,"")</f>
        <v/>
      </c>
      <c r="AD744" s="98" t="str">
        <f ca="1">IF(AA744&lt;&gt;"",POWER((AA744-MAX(AA$2:AA744))/(1+MAX(AA$2:AA744))*100,2),"")</f>
        <v/>
      </c>
    </row>
    <row r="745" spans="20:30" x14ac:dyDescent="0.25">
      <c r="T745" t="str">
        <f t="array" aca="1" ref="T745" ca="1">IF(ROWS($2:745)&lt;=COUNT('Trade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ROWS(U$2:$U745))),"")</f>
        <v/>
      </c>
      <c r="U745" s="88" t="str">
        <f ca="1">IFERROR(INDEX('Trade Journal'!P:P,MATCH(T745,'Trade Journal'!A:A,0)),"")</f>
        <v/>
      </c>
      <c r="V745" s="88" t="str">
        <f ca="1">IFERROR(INDEX('Trade Journal'!Q:Q,MATCH(T745,'Trade Journal'!A:A,0)),"")</f>
        <v/>
      </c>
      <c r="W745" s="88" t="str">
        <f ca="1">IFERROR(INDEX('Trade Journal'!R:R,MATCH(T745,'Trade Journal'!A:A,0)),"")</f>
        <v/>
      </c>
      <c r="X745" s="88" t="str">
        <f t="shared" ca="1" si="12"/>
        <v/>
      </c>
      <c r="Y745" s="88" t="str">
        <f ca="1">IF(X745&lt;&gt;"",SUM(X$2:X745),"")</f>
        <v/>
      </c>
      <c r="Z745" s="96" t="str">
        <f ca="1">IFERROR(INDEX('Trade Journal'!O:O,MATCH(T745,'Trade Journal'!A:A,0)),"")</f>
        <v/>
      </c>
      <c r="AA745" s="96" t="str">
        <f t="array" aca="1" ref="AA745" ca="1">IF(Z745&lt;&gt;"",PRODUCT(Z$2:Z745+1)-1,"")</f>
        <v/>
      </c>
      <c r="AB745" s="96" t="str">
        <f ca="1">IF(AA745&lt;&gt;"",IF(MAX(AA$2:AA745)=AA745,1/(1+AC744)-1,(1+AA745)/(1+AA744)-1),"")</f>
        <v/>
      </c>
      <c r="AC745" s="96" t="str">
        <f t="array" aca="1" ref="AC745" ca="1">IF(AA745&lt;&gt;"",PRODUCT(AB$3:AB745+1)-1,"")</f>
        <v/>
      </c>
      <c r="AD745" s="98" t="str">
        <f ca="1">IF(AA745&lt;&gt;"",POWER((AA745-MAX(AA$2:AA745))/(1+MAX(AA$2:AA745))*100,2),"")</f>
        <v/>
      </c>
    </row>
    <row r="746" spans="20:30" x14ac:dyDescent="0.25">
      <c r="T746" t="str">
        <f t="array" aca="1" ref="T746" ca="1">IF(ROWS($2:746)&lt;=COUNT('Trade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ROWS(U$2:$U746))),"")</f>
        <v/>
      </c>
      <c r="U746" s="88" t="str">
        <f ca="1">IFERROR(INDEX('Trade Journal'!P:P,MATCH(T746,'Trade Journal'!A:A,0)),"")</f>
        <v/>
      </c>
      <c r="V746" s="88" t="str">
        <f ca="1">IFERROR(INDEX('Trade Journal'!Q:Q,MATCH(T746,'Trade Journal'!A:A,0)),"")</f>
        <v/>
      </c>
      <c r="W746" s="88" t="str">
        <f ca="1">IFERROR(INDEX('Trade Journal'!R:R,MATCH(T746,'Trade Journal'!A:A,0)),"")</f>
        <v/>
      </c>
      <c r="X746" s="88" t="str">
        <f t="shared" ca="1" si="12"/>
        <v/>
      </c>
      <c r="Y746" s="88" t="str">
        <f ca="1">IF(X746&lt;&gt;"",SUM(X$2:X746),"")</f>
        <v/>
      </c>
      <c r="Z746" s="96" t="str">
        <f ca="1">IFERROR(INDEX('Trade Journal'!O:O,MATCH(T746,'Trade Journal'!A:A,0)),"")</f>
        <v/>
      </c>
      <c r="AA746" s="96" t="str">
        <f t="array" aca="1" ref="AA746" ca="1">IF(Z746&lt;&gt;"",PRODUCT(Z$2:Z746+1)-1,"")</f>
        <v/>
      </c>
      <c r="AB746" s="96" t="str">
        <f ca="1">IF(AA746&lt;&gt;"",IF(MAX(AA$2:AA746)=AA746,1/(1+AC745)-1,(1+AA746)/(1+AA745)-1),"")</f>
        <v/>
      </c>
      <c r="AC746" s="96" t="str">
        <f t="array" aca="1" ref="AC746" ca="1">IF(AA746&lt;&gt;"",PRODUCT(AB$3:AB746+1)-1,"")</f>
        <v/>
      </c>
      <c r="AD746" s="98" t="str">
        <f ca="1">IF(AA746&lt;&gt;"",POWER((AA746-MAX(AA$2:AA746))/(1+MAX(AA$2:AA746))*100,2),"")</f>
        <v/>
      </c>
    </row>
    <row r="747" spans="20:30" x14ac:dyDescent="0.25">
      <c r="T747" t="str">
        <f t="array" aca="1" ref="T747" ca="1">IF(ROWS($2:747)&lt;=COUNT('Trade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ROWS(U$2:$U747))),"")</f>
        <v/>
      </c>
      <c r="U747" s="88" t="str">
        <f ca="1">IFERROR(INDEX('Trade Journal'!P:P,MATCH(T747,'Trade Journal'!A:A,0)),"")</f>
        <v/>
      </c>
      <c r="V747" s="88" t="str">
        <f ca="1">IFERROR(INDEX('Trade Journal'!Q:Q,MATCH(T747,'Trade Journal'!A:A,0)),"")</f>
        <v/>
      </c>
      <c r="W747" s="88" t="str">
        <f ca="1">IFERROR(INDEX('Trade Journal'!R:R,MATCH(T747,'Trade Journal'!A:A,0)),"")</f>
        <v/>
      </c>
      <c r="X747" s="88" t="str">
        <f t="shared" ca="1" si="12"/>
        <v/>
      </c>
      <c r="Y747" s="88" t="str">
        <f ca="1">IF(X747&lt;&gt;"",SUM(X$2:X747),"")</f>
        <v/>
      </c>
      <c r="Z747" s="96" t="str">
        <f ca="1">IFERROR(INDEX('Trade Journal'!O:O,MATCH(T747,'Trade Journal'!A:A,0)),"")</f>
        <v/>
      </c>
      <c r="AA747" s="96" t="str">
        <f t="array" aca="1" ref="AA747" ca="1">IF(Z747&lt;&gt;"",PRODUCT(Z$2:Z747+1)-1,"")</f>
        <v/>
      </c>
      <c r="AB747" s="96" t="str">
        <f ca="1">IF(AA747&lt;&gt;"",IF(MAX(AA$2:AA747)=AA747,1/(1+AC746)-1,(1+AA747)/(1+AA746)-1),"")</f>
        <v/>
      </c>
      <c r="AC747" s="96" t="str">
        <f t="array" aca="1" ref="AC747" ca="1">IF(AA747&lt;&gt;"",PRODUCT(AB$3:AB747+1)-1,"")</f>
        <v/>
      </c>
      <c r="AD747" s="98" t="str">
        <f ca="1">IF(AA747&lt;&gt;"",POWER((AA747-MAX(AA$2:AA747))/(1+MAX(AA$2:AA747))*100,2),"")</f>
        <v/>
      </c>
    </row>
    <row r="748" spans="20:30" x14ac:dyDescent="0.25">
      <c r="T748" t="str">
        <f t="array" aca="1" ref="T748" ca="1">IF(ROWS($2:748)&lt;=COUNT('Trade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ROWS(U$2:$U748))),"")</f>
        <v/>
      </c>
      <c r="U748" s="88" t="str">
        <f ca="1">IFERROR(INDEX('Trade Journal'!P:P,MATCH(T748,'Trade Journal'!A:A,0)),"")</f>
        <v/>
      </c>
      <c r="V748" s="88" t="str">
        <f ca="1">IFERROR(INDEX('Trade Journal'!Q:Q,MATCH(T748,'Trade Journal'!A:A,0)),"")</f>
        <v/>
      </c>
      <c r="W748" s="88" t="str">
        <f ca="1">IFERROR(INDEX('Trade Journal'!R:R,MATCH(T748,'Trade Journal'!A:A,0)),"")</f>
        <v/>
      </c>
      <c r="X748" s="88" t="str">
        <f t="shared" ca="1" si="12"/>
        <v/>
      </c>
      <c r="Y748" s="88" t="str">
        <f ca="1">IF(X748&lt;&gt;"",SUM(X$2:X748),"")</f>
        <v/>
      </c>
      <c r="Z748" s="96" t="str">
        <f ca="1">IFERROR(INDEX('Trade Journal'!O:O,MATCH(T748,'Trade Journal'!A:A,0)),"")</f>
        <v/>
      </c>
      <c r="AA748" s="96" t="str">
        <f t="array" aca="1" ref="AA748" ca="1">IF(Z748&lt;&gt;"",PRODUCT(Z$2:Z748+1)-1,"")</f>
        <v/>
      </c>
      <c r="AB748" s="96" t="str">
        <f ca="1">IF(AA748&lt;&gt;"",IF(MAX(AA$2:AA748)=AA748,1/(1+AC747)-1,(1+AA748)/(1+AA747)-1),"")</f>
        <v/>
      </c>
      <c r="AC748" s="96" t="str">
        <f t="array" aca="1" ref="AC748" ca="1">IF(AA748&lt;&gt;"",PRODUCT(AB$3:AB748+1)-1,"")</f>
        <v/>
      </c>
      <c r="AD748" s="98" t="str">
        <f ca="1">IF(AA748&lt;&gt;"",POWER((AA748-MAX(AA$2:AA748))/(1+MAX(AA$2:AA748))*100,2),"")</f>
        <v/>
      </c>
    </row>
    <row r="749" spans="20:30" x14ac:dyDescent="0.25">
      <c r="T749" t="str">
        <f t="array" aca="1" ref="T749" ca="1">IF(ROWS($2:749)&lt;=COUNT('Trade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ROWS(U$2:$U749))),"")</f>
        <v/>
      </c>
      <c r="U749" s="88" t="str">
        <f ca="1">IFERROR(INDEX('Trade Journal'!P:P,MATCH(T749,'Trade Journal'!A:A,0)),"")</f>
        <v/>
      </c>
      <c r="V749" s="88" t="str">
        <f ca="1">IFERROR(INDEX('Trade Journal'!Q:Q,MATCH(T749,'Trade Journal'!A:A,0)),"")</f>
        <v/>
      </c>
      <c r="W749" s="88" t="str">
        <f ca="1">IFERROR(INDEX('Trade Journal'!R:R,MATCH(T749,'Trade Journal'!A:A,0)),"")</f>
        <v/>
      </c>
      <c r="X749" s="88" t="str">
        <f t="shared" ca="1" si="12"/>
        <v/>
      </c>
      <c r="Y749" s="88" t="str">
        <f ca="1">IF(X749&lt;&gt;"",SUM(X$2:X749),"")</f>
        <v/>
      </c>
      <c r="Z749" s="96" t="str">
        <f ca="1">IFERROR(INDEX('Trade Journal'!O:O,MATCH(T749,'Trade Journal'!A:A,0)),"")</f>
        <v/>
      </c>
      <c r="AA749" s="96" t="str">
        <f t="array" aca="1" ref="AA749" ca="1">IF(Z749&lt;&gt;"",PRODUCT(Z$2:Z749+1)-1,"")</f>
        <v/>
      </c>
      <c r="AB749" s="96" t="str">
        <f ca="1">IF(AA749&lt;&gt;"",IF(MAX(AA$2:AA749)=AA749,1/(1+AC748)-1,(1+AA749)/(1+AA748)-1),"")</f>
        <v/>
      </c>
      <c r="AC749" s="96" t="str">
        <f t="array" aca="1" ref="AC749" ca="1">IF(AA749&lt;&gt;"",PRODUCT(AB$3:AB749+1)-1,"")</f>
        <v/>
      </c>
      <c r="AD749" s="98" t="str">
        <f ca="1">IF(AA749&lt;&gt;"",POWER((AA749-MAX(AA$2:AA749))/(1+MAX(AA$2:AA749))*100,2),"")</f>
        <v/>
      </c>
    </row>
    <row r="750" spans="20:30" x14ac:dyDescent="0.25">
      <c r="T750" t="str">
        <f t="array" aca="1" ref="T750" ca="1">IF(ROWS($2:750)&lt;=COUNT('Trade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ROWS(U$2:$U750))),"")</f>
        <v/>
      </c>
      <c r="U750" s="88" t="str">
        <f ca="1">IFERROR(INDEX('Trade Journal'!P:P,MATCH(T750,'Trade Journal'!A:A,0)),"")</f>
        <v/>
      </c>
      <c r="V750" s="88" t="str">
        <f ca="1">IFERROR(INDEX('Trade Journal'!Q:Q,MATCH(T750,'Trade Journal'!A:A,0)),"")</f>
        <v/>
      </c>
      <c r="W750" s="88" t="str">
        <f ca="1">IFERROR(INDEX('Trade Journal'!R:R,MATCH(T750,'Trade Journal'!A:A,0)),"")</f>
        <v/>
      </c>
      <c r="X750" s="88" t="str">
        <f t="shared" ca="1" si="12"/>
        <v/>
      </c>
      <c r="Y750" s="88" t="str">
        <f ca="1">IF(X750&lt;&gt;"",SUM(X$2:X750),"")</f>
        <v/>
      </c>
      <c r="Z750" s="96" t="str">
        <f ca="1">IFERROR(INDEX('Trade Journal'!O:O,MATCH(T750,'Trade Journal'!A:A,0)),"")</f>
        <v/>
      </c>
      <c r="AA750" s="96" t="str">
        <f t="array" aca="1" ref="AA750" ca="1">IF(Z750&lt;&gt;"",PRODUCT(Z$2:Z750+1)-1,"")</f>
        <v/>
      </c>
      <c r="AB750" s="96" t="str">
        <f ca="1">IF(AA750&lt;&gt;"",IF(MAX(AA$2:AA750)=AA750,1/(1+AC749)-1,(1+AA750)/(1+AA749)-1),"")</f>
        <v/>
      </c>
      <c r="AC750" s="96" t="str">
        <f t="array" aca="1" ref="AC750" ca="1">IF(AA750&lt;&gt;"",PRODUCT(AB$3:AB750+1)-1,"")</f>
        <v/>
      </c>
      <c r="AD750" s="98" t="str">
        <f ca="1">IF(AA750&lt;&gt;"",POWER((AA750-MAX(AA$2:AA750))/(1+MAX(AA$2:AA750))*100,2),"")</f>
        <v/>
      </c>
    </row>
    <row r="751" spans="20:30" x14ac:dyDescent="0.25">
      <c r="T751" t="str">
        <f t="array" aca="1" ref="T751" ca="1">IF(ROWS($2:751)&lt;=COUNT('Trade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ROWS(U$2:$U751))),"")</f>
        <v/>
      </c>
      <c r="U751" s="88" t="str">
        <f ca="1">IFERROR(INDEX('Trade Journal'!P:P,MATCH(T751,'Trade Journal'!A:A,0)),"")</f>
        <v/>
      </c>
      <c r="V751" s="88" t="str">
        <f ca="1">IFERROR(INDEX('Trade Journal'!Q:Q,MATCH(T751,'Trade Journal'!A:A,0)),"")</f>
        <v/>
      </c>
      <c r="W751" s="88" t="str">
        <f ca="1">IFERROR(INDEX('Trade Journal'!R:R,MATCH(T751,'Trade Journal'!A:A,0)),"")</f>
        <v/>
      </c>
      <c r="X751" s="88" t="str">
        <f t="shared" ca="1" si="12"/>
        <v/>
      </c>
      <c r="Y751" s="88" t="str">
        <f ca="1">IF(X751&lt;&gt;"",SUM(X$2:X751),"")</f>
        <v/>
      </c>
      <c r="Z751" s="96" t="str">
        <f ca="1">IFERROR(INDEX('Trade Journal'!O:O,MATCH(T751,'Trade Journal'!A:A,0)),"")</f>
        <v/>
      </c>
      <c r="AA751" s="96" t="str">
        <f t="array" aca="1" ref="AA751" ca="1">IF(Z751&lt;&gt;"",PRODUCT(Z$2:Z751+1)-1,"")</f>
        <v/>
      </c>
      <c r="AB751" s="96" t="str">
        <f ca="1">IF(AA751&lt;&gt;"",IF(MAX(AA$2:AA751)=AA751,1/(1+AC750)-1,(1+AA751)/(1+AA750)-1),"")</f>
        <v/>
      </c>
      <c r="AC751" s="96" t="str">
        <f t="array" aca="1" ref="AC751" ca="1">IF(AA751&lt;&gt;"",PRODUCT(AB$3:AB751+1)-1,"")</f>
        <v/>
      </c>
      <c r="AD751" s="98" t="str">
        <f ca="1">IF(AA751&lt;&gt;"",POWER((AA751-MAX(AA$2:AA751))/(1+MAX(AA$2:AA751))*100,2),"")</f>
        <v/>
      </c>
    </row>
    <row r="752" spans="20:30" x14ac:dyDescent="0.25">
      <c r="T752" t="str">
        <f t="array" aca="1" ref="T752" ca="1">IF(ROWS($2:752)&lt;=COUNT('Trade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ROWS(U$2:$U752))),"")</f>
        <v/>
      </c>
      <c r="U752" s="88" t="str">
        <f ca="1">IFERROR(INDEX('Trade Journal'!P:P,MATCH(T752,'Trade Journal'!A:A,0)),"")</f>
        <v/>
      </c>
      <c r="V752" s="88" t="str">
        <f ca="1">IFERROR(INDEX('Trade Journal'!Q:Q,MATCH(T752,'Trade Journal'!A:A,0)),"")</f>
        <v/>
      </c>
      <c r="W752" s="88" t="str">
        <f ca="1">IFERROR(INDEX('Trade Journal'!R:R,MATCH(T752,'Trade Journal'!A:A,0)),"")</f>
        <v/>
      </c>
      <c r="X752" s="88" t="str">
        <f t="shared" ca="1" si="12"/>
        <v/>
      </c>
      <c r="Y752" s="88" t="str">
        <f ca="1">IF(X752&lt;&gt;"",SUM(X$2:X752),"")</f>
        <v/>
      </c>
      <c r="Z752" s="96" t="str">
        <f ca="1">IFERROR(INDEX('Trade Journal'!O:O,MATCH(T752,'Trade Journal'!A:A,0)),"")</f>
        <v/>
      </c>
      <c r="AA752" s="96" t="str">
        <f t="array" aca="1" ref="AA752" ca="1">IF(Z752&lt;&gt;"",PRODUCT(Z$2:Z752+1)-1,"")</f>
        <v/>
      </c>
      <c r="AB752" s="96" t="str">
        <f ca="1">IF(AA752&lt;&gt;"",IF(MAX(AA$2:AA752)=AA752,1/(1+AC751)-1,(1+AA752)/(1+AA751)-1),"")</f>
        <v/>
      </c>
      <c r="AC752" s="96" t="str">
        <f t="array" aca="1" ref="AC752" ca="1">IF(AA752&lt;&gt;"",PRODUCT(AB$3:AB752+1)-1,"")</f>
        <v/>
      </c>
      <c r="AD752" s="98" t="str">
        <f ca="1">IF(AA752&lt;&gt;"",POWER((AA752-MAX(AA$2:AA752))/(1+MAX(AA$2:AA752))*100,2),"")</f>
        <v/>
      </c>
    </row>
    <row r="753" spans="20:30" x14ac:dyDescent="0.25">
      <c r="T753" t="str">
        <f t="array" aca="1" ref="T753" ca="1">IF(ROWS($2:753)&lt;=COUNT('Trade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ROWS(U$2:$U753))),"")</f>
        <v/>
      </c>
      <c r="U753" s="88" t="str">
        <f ca="1">IFERROR(INDEX('Trade Journal'!P:P,MATCH(T753,'Trade Journal'!A:A,0)),"")</f>
        <v/>
      </c>
      <c r="V753" s="88" t="str">
        <f ca="1">IFERROR(INDEX('Trade Journal'!Q:Q,MATCH(T753,'Trade Journal'!A:A,0)),"")</f>
        <v/>
      </c>
      <c r="W753" s="88" t="str">
        <f ca="1">IFERROR(INDEX('Trade Journal'!R:R,MATCH(T753,'Trade Journal'!A:A,0)),"")</f>
        <v/>
      </c>
      <c r="X753" s="88" t="str">
        <f t="shared" ca="1" si="12"/>
        <v/>
      </c>
      <c r="Y753" s="88" t="str">
        <f ca="1">IF(X753&lt;&gt;"",SUM(X$2:X753),"")</f>
        <v/>
      </c>
      <c r="Z753" s="96" t="str">
        <f ca="1">IFERROR(INDEX('Trade Journal'!O:O,MATCH(T753,'Trade Journal'!A:A,0)),"")</f>
        <v/>
      </c>
      <c r="AA753" s="96" t="str">
        <f t="array" aca="1" ref="AA753" ca="1">IF(Z753&lt;&gt;"",PRODUCT(Z$2:Z753+1)-1,"")</f>
        <v/>
      </c>
      <c r="AB753" s="96" t="str">
        <f ca="1">IF(AA753&lt;&gt;"",IF(MAX(AA$2:AA753)=AA753,1/(1+AC752)-1,(1+AA753)/(1+AA752)-1),"")</f>
        <v/>
      </c>
      <c r="AC753" s="96" t="str">
        <f t="array" aca="1" ref="AC753" ca="1">IF(AA753&lt;&gt;"",PRODUCT(AB$3:AB753+1)-1,"")</f>
        <v/>
      </c>
      <c r="AD753" s="98" t="str">
        <f ca="1">IF(AA753&lt;&gt;"",POWER((AA753-MAX(AA$2:AA753))/(1+MAX(AA$2:AA753))*100,2),"")</f>
        <v/>
      </c>
    </row>
    <row r="754" spans="20:30" x14ac:dyDescent="0.25">
      <c r="T754" t="str">
        <f t="array" aca="1" ref="T754" ca="1">IF(ROWS($2:754)&lt;=COUNT('Trade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ROWS(U$2:$U754))),"")</f>
        <v/>
      </c>
      <c r="U754" s="88" t="str">
        <f ca="1">IFERROR(INDEX('Trade Journal'!P:P,MATCH(T754,'Trade Journal'!A:A,0)),"")</f>
        <v/>
      </c>
      <c r="V754" s="88" t="str">
        <f ca="1">IFERROR(INDEX('Trade Journal'!Q:Q,MATCH(T754,'Trade Journal'!A:A,0)),"")</f>
        <v/>
      </c>
      <c r="W754" s="88" t="str">
        <f ca="1">IFERROR(INDEX('Trade Journal'!R:R,MATCH(T754,'Trade Journal'!A:A,0)),"")</f>
        <v/>
      </c>
      <c r="X754" s="88" t="str">
        <f t="shared" ca="1" si="12"/>
        <v/>
      </c>
      <c r="Y754" s="88" t="str">
        <f ca="1">IF(X754&lt;&gt;"",SUM(X$2:X754),"")</f>
        <v/>
      </c>
      <c r="Z754" s="96" t="str">
        <f ca="1">IFERROR(INDEX('Trade Journal'!O:O,MATCH(T754,'Trade Journal'!A:A,0)),"")</f>
        <v/>
      </c>
      <c r="AA754" s="96" t="str">
        <f t="array" aca="1" ref="AA754" ca="1">IF(Z754&lt;&gt;"",PRODUCT(Z$2:Z754+1)-1,"")</f>
        <v/>
      </c>
      <c r="AB754" s="96" t="str">
        <f ca="1">IF(AA754&lt;&gt;"",IF(MAX(AA$2:AA754)=AA754,1/(1+AC753)-1,(1+AA754)/(1+AA753)-1),"")</f>
        <v/>
      </c>
      <c r="AC754" s="96" t="str">
        <f t="array" aca="1" ref="AC754" ca="1">IF(AA754&lt;&gt;"",PRODUCT(AB$3:AB754+1)-1,"")</f>
        <v/>
      </c>
      <c r="AD754" s="98" t="str">
        <f ca="1">IF(AA754&lt;&gt;"",POWER((AA754-MAX(AA$2:AA754))/(1+MAX(AA$2:AA754))*100,2),"")</f>
        <v/>
      </c>
    </row>
    <row r="755" spans="20:30" x14ac:dyDescent="0.25">
      <c r="T755" t="str">
        <f t="array" aca="1" ref="T755" ca="1">IF(ROWS($2:755)&lt;=COUNT('Trade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ROWS(U$2:$U755))),"")</f>
        <v/>
      </c>
      <c r="U755" s="88" t="str">
        <f ca="1">IFERROR(INDEX('Trade Journal'!P:P,MATCH(T755,'Trade Journal'!A:A,0)),"")</f>
        <v/>
      </c>
      <c r="V755" s="88" t="str">
        <f ca="1">IFERROR(INDEX('Trade Journal'!Q:Q,MATCH(T755,'Trade Journal'!A:A,0)),"")</f>
        <v/>
      </c>
      <c r="W755" s="88" t="str">
        <f ca="1">IFERROR(INDEX('Trade Journal'!R:R,MATCH(T755,'Trade Journal'!A:A,0)),"")</f>
        <v/>
      </c>
      <c r="X755" s="88" t="str">
        <f t="shared" ca="1" si="12"/>
        <v/>
      </c>
      <c r="Y755" s="88" t="str">
        <f ca="1">IF(X755&lt;&gt;"",SUM(X$2:X755),"")</f>
        <v/>
      </c>
      <c r="Z755" s="96" t="str">
        <f ca="1">IFERROR(INDEX('Trade Journal'!O:O,MATCH(T755,'Trade Journal'!A:A,0)),"")</f>
        <v/>
      </c>
      <c r="AA755" s="96" t="str">
        <f t="array" aca="1" ref="AA755" ca="1">IF(Z755&lt;&gt;"",PRODUCT(Z$2:Z755+1)-1,"")</f>
        <v/>
      </c>
      <c r="AB755" s="96" t="str">
        <f ca="1">IF(AA755&lt;&gt;"",IF(MAX(AA$2:AA755)=AA755,1/(1+AC754)-1,(1+AA755)/(1+AA754)-1),"")</f>
        <v/>
      </c>
      <c r="AC755" s="96" t="str">
        <f t="array" aca="1" ref="AC755" ca="1">IF(AA755&lt;&gt;"",PRODUCT(AB$3:AB755+1)-1,"")</f>
        <v/>
      </c>
      <c r="AD755" s="98" t="str">
        <f ca="1">IF(AA755&lt;&gt;"",POWER((AA755-MAX(AA$2:AA755))/(1+MAX(AA$2:AA755))*100,2),"")</f>
        <v/>
      </c>
    </row>
    <row r="756" spans="20:30" x14ac:dyDescent="0.25">
      <c r="T756" t="str">
        <f t="array" aca="1" ref="T756" ca="1">IF(ROWS($2:756)&lt;=COUNT('Trade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ROWS(U$2:$U756))),"")</f>
        <v/>
      </c>
      <c r="U756" s="88" t="str">
        <f ca="1">IFERROR(INDEX('Trade Journal'!P:P,MATCH(T756,'Trade Journal'!A:A,0)),"")</f>
        <v/>
      </c>
      <c r="V756" s="88" t="str">
        <f ca="1">IFERROR(INDEX('Trade Journal'!Q:Q,MATCH(T756,'Trade Journal'!A:A,0)),"")</f>
        <v/>
      </c>
      <c r="W756" s="88" t="str">
        <f ca="1">IFERROR(INDEX('Trade Journal'!R:R,MATCH(T756,'Trade Journal'!A:A,0)),"")</f>
        <v/>
      </c>
      <c r="X756" s="88" t="str">
        <f t="shared" ca="1" si="12"/>
        <v/>
      </c>
      <c r="Y756" s="88" t="str">
        <f ca="1">IF(X756&lt;&gt;"",SUM(X$2:X756),"")</f>
        <v/>
      </c>
      <c r="Z756" s="96" t="str">
        <f ca="1">IFERROR(INDEX('Trade Journal'!O:O,MATCH(T756,'Trade Journal'!A:A,0)),"")</f>
        <v/>
      </c>
      <c r="AA756" s="96" t="str">
        <f t="array" aca="1" ref="AA756" ca="1">IF(Z756&lt;&gt;"",PRODUCT(Z$2:Z756+1)-1,"")</f>
        <v/>
      </c>
      <c r="AB756" s="96" t="str">
        <f ca="1">IF(AA756&lt;&gt;"",IF(MAX(AA$2:AA756)=AA756,1/(1+AC755)-1,(1+AA756)/(1+AA755)-1),"")</f>
        <v/>
      </c>
      <c r="AC756" s="96" t="str">
        <f t="array" aca="1" ref="AC756" ca="1">IF(AA756&lt;&gt;"",PRODUCT(AB$3:AB756+1)-1,"")</f>
        <v/>
      </c>
      <c r="AD756" s="98" t="str">
        <f ca="1">IF(AA756&lt;&gt;"",POWER((AA756-MAX(AA$2:AA756))/(1+MAX(AA$2:AA756))*100,2),"")</f>
        <v/>
      </c>
    </row>
    <row r="757" spans="20:30" x14ac:dyDescent="0.25">
      <c r="T757" t="str">
        <f t="array" aca="1" ref="T757" ca="1">IF(ROWS($2:757)&lt;=COUNT('Trade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ROWS(U$2:$U757))),"")</f>
        <v/>
      </c>
      <c r="U757" s="88" t="str">
        <f ca="1">IFERROR(INDEX('Trade Journal'!P:P,MATCH(T757,'Trade Journal'!A:A,0)),"")</f>
        <v/>
      </c>
      <c r="V757" s="88" t="str">
        <f ca="1">IFERROR(INDEX('Trade Journal'!Q:Q,MATCH(T757,'Trade Journal'!A:A,0)),"")</f>
        <v/>
      </c>
      <c r="W757" s="88" t="str">
        <f ca="1">IFERROR(INDEX('Trade Journal'!R:R,MATCH(T757,'Trade Journal'!A:A,0)),"")</f>
        <v/>
      </c>
      <c r="X757" s="88" t="str">
        <f t="shared" ca="1" si="12"/>
        <v/>
      </c>
      <c r="Y757" s="88" t="str">
        <f ca="1">IF(X757&lt;&gt;"",SUM(X$2:X757),"")</f>
        <v/>
      </c>
      <c r="Z757" s="96" t="str">
        <f ca="1">IFERROR(INDEX('Trade Journal'!O:O,MATCH(T757,'Trade Journal'!A:A,0)),"")</f>
        <v/>
      </c>
      <c r="AA757" s="96" t="str">
        <f t="array" aca="1" ref="AA757" ca="1">IF(Z757&lt;&gt;"",PRODUCT(Z$2:Z757+1)-1,"")</f>
        <v/>
      </c>
      <c r="AB757" s="96" t="str">
        <f ca="1">IF(AA757&lt;&gt;"",IF(MAX(AA$2:AA757)=AA757,1/(1+AC756)-1,(1+AA757)/(1+AA756)-1),"")</f>
        <v/>
      </c>
      <c r="AC757" s="96" t="str">
        <f t="array" aca="1" ref="AC757" ca="1">IF(AA757&lt;&gt;"",PRODUCT(AB$3:AB757+1)-1,"")</f>
        <v/>
      </c>
      <c r="AD757" s="98" t="str">
        <f ca="1">IF(AA757&lt;&gt;"",POWER((AA757-MAX(AA$2:AA757))/(1+MAX(AA$2:AA757))*100,2),"")</f>
        <v/>
      </c>
    </row>
    <row r="758" spans="20:30" x14ac:dyDescent="0.25">
      <c r="T758" t="str">
        <f t="array" aca="1" ref="T758" ca="1">IF(ROWS($2:758)&lt;=COUNT('Trade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ROWS(U$2:$U758))),"")</f>
        <v/>
      </c>
      <c r="U758" s="88" t="str">
        <f ca="1">IFERROR(INDEX('Trade Journal'!P:P,MATCH(T758,'Trade Journal'!A:A,0)),"")</f>
        <v/>
      </c>
      <c r="V758" s="88" t="str">
        <f ca="1">IFERROR(INDEX('Trade Journal'!Q:Q,MATCH(T758,'Trade Journal'!A:A,0)),"")</f>
        <v/>
      </c>
      <c r="W758" s="88" t="str">
        <f ca="1">IFERROR(INDEX('Trade Journal'!R:R,MATCH(T758,'Trade Journal'!A:A,0)),"")</f>
        <v/>
      </c>
      <c r="X758" s="88" t="str">
        <f t="shared" ca="1" si="12"/>
        <v/>
      </c>
      <c r="Y758" s="88" t="str">
        <f ca="1">IF(X758&lt;&gt;"",SUM(X$2:X758),"")</f>
        <v/>
      </c>
      <c r="Z758" s="96" t="str">
        <f ca="1">IFERROR(INDEX('Trade Journal'!O:O,MATCH(T758,'Trade Journal'!A:A,0)),"")</f>
        <v/>
      </c>
      <c r="AA758" s="96" t="str">
        <f t="array" aca="1" ref="AA758" ca="1">IF(Z758&lt;&gt;"",PRODUCT(Z$2:Z758+1)-1,"")</f>
        <v/>
      </c>
      <c r="AB758" s="96" t="str">
        <f ca="1">IF(AA758&lt;&gt;"",IF(MAX(AA$2:AA758)=AA758,1/(1+AC757)-1,(1+AA758)/(1+AA757)-1),"")</f>
        <v/>
      </c>
      <c r="AC758" s="96" t="str">
        <f t="array" aca="1" ref="AC758" ca="1">IF(AA758&lt;&gt;"",PRODUCT(AB$3:AB758+1)-1,"")</f>
        <v/>
      </c>
      <c r="AD758" s="98" t="str">
        <f ca="1">IF(AA758&lt;&gt;"",POWER((AA758-MAX(AA$2:AA758))/(1+MAX(AA$2:AA758))*100,2),"")</f>
        <v/>
      </c>
    </row>
    <row r="759" spans="20:30" x14ac:dyDescent="0.25">
      <c r="T759" t="str">
        <f t="array" aca="1" ref="T759" ca="1">IF(ROWS($2:759)&lt;=COUNT('Trade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ROWS(U$2:$U759))),"")</f>
        <v/>
      </c>
      <c r="U759" s="88" t="str">
        <f ca="1">IFERROR(INDEX('Trade Journal'!P:P,MATCH(T759,'Trade Journal'!A:A,0)),"")</f>
        <v/>
      </c>
      <c r="V759" s="88" t="str">
        <f ca="1">IFERROR(INDEX('Trade Journal'!Q:Q,MATCH(T759,'Trade Journal'!A:A,0)),"")</f>
        <v/>
      </c>
      <c r="W759" s="88" t="str">
        <f ca="1">IFERROR(INDEX('Trade Journal'!R:R,MATCH(T759,'Trade Journal'!A:A,0)),"")</f>
        <v/>
      </c>
      <c r="X759" s="88" t="str">
        <f t="shared" ca="1" si="12"/>
        <v/>
      </c>
      <c r="Y759" s="88" t="str">
        <f ca="1">IF(X759&lt;&gt;"",SUM(X$2:X759),"")</f>
        <v/>
      </c>
      <c r="Z759" s="96" t="str">
        <f ca="1">IFERROR(INDEX('Trade Journal'!O:O,MATCH(T759,'Trade Journal'!A:A,0)),"")</f>
        <v/>
      </c>
      <c r="AA759" s="96" t="str">
        <f t="array" aca="1" ref="AA759" ca="1">IF(Z759&lt;&gt;"",PRODUCT(Z$2:Z759+1)-1,"")</f>
        <v/>
      </c>
      <c r="AB759" s="96" t="str">
        <f ca="1">IF(AA759&lt;&gt;"",IF(MAX(AA$2:AA759)=AA759,1/(1+AC758)-1,(1+AA759)/(1+AA758)-1),"")</f>
        <v/>
      </c>
      <c r="AC759" s="96" t="str">
        <f t="array" aca="1" ref="AC759" ca="1">IF(AA759&lt;&gt;"",PRODUCT(AB$3:AB759+1)-1,"")</f>
        <v/>
      </c>
      <c r="AD759" s="98" t="str">
        <f ca="1">IF(AA759&lt;&gt;"",POWER((AA759-MAX(AA$2:AA759))/(1+MAX(AA$2:AA759))*100,2),"")</f>
        <v/>
      </c>
    </row>
    <row r="760" spans="20:30" x14ac:dyDescent="0.25">
      <c r="T760" t="str">
        <f t="array" aca="1" ref="T760" ca="1">IF(ROWS($2:760)&lt;=COUNT('Trade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ROWS(U$2:$U760))),"")</f>
        <v/>
      </c>
      <c r="U760" s="88" t="str">
        <f ca="1">IFERROR(INDEX('Trade Journal'!P:P,MATCH(T760,'Trade Journal'!A:A,0)),"")</f>
        <v/>
      </c>
      <c r="V760" s="88" t="str">
        <f ca="1">IFERROR(INDEX('Trade Journal'!Q:Q,MATCH(T760,'Trade Journal'!A:A,0)),"")</f>
        <v/>
      </c>
      <c r="W760" s="88" t="str">
        <f ca="1">IFERROR(INDEX('Trade Journal'!R:R,MATCH(T760,'Trade Journal'!A:A,0)),"")</f>
        <v/>
      </c>
      <c r="X760" s="88" t="str">
        <f t="shared" ca="1" si="12"/>
        <v/>
      </c>
      <c r="Y760" s="88" t="str">
        <f ca="1">IF(X760&lt;&gt;"",SUM(X$2:X760),"")</f>
        <v/>
      </c>
      <c r="Z760" s="96" t="str">
        <f ca="1">IFERROR(INDEX('Trade Journal'!O:O,MATCH(T760,'Trade Journal'!A:A,0)),"")</f>
        <v/>
      </c>
      <c r="AA760" s="96" t="str">
        <f t="array" aca="1" ref="AA760" ca="1">IF(Z760&lt;&gt;"",PRODUCT(Z$2:Z760+1)-1,"")</f>
        <v/>
      </c>
      <c r="AB760" s="96" t="str">
        <f ca="1">IF(AA760&lt;&gt;"",IF(MAX(AA$2:AA760)=AA760,1/(1+AC759)-1,(1+AA760)/(1+AA759)-1),"")</f>
        <v/>
      </c>
      <c r="AC760" s="96" t="str">
        <f t="array" aca="1" ref="AC760" ca="1">IF(AA760&lt;&gt;"",PRODUCT(AB$3:AB760+1)-1,"")</f>
        <v/>
      </c>
      <c r="AD760" s="98" t="str">
        <f ca="1">IF(AA760&lt;&gt;"",POWER((AA760-MAX(AA$2:AA760))/(1+MAX(AA$2:AA760))*100,2),"")</f>
        <v/>
      </c>
    </row>
    <row r="761" spans="20:30" x14ac:dyDescent="0.25">
      <c r="T761" t="str">
        <f t="array" aca="1" ref="T761" ca="1">IF(ROWS($2:761)&lt;=COUNT('Trade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ROWS(U$2:$U761))),"")</f>
        <v/>
      </c>
      <c r="U761" s="88" t="str">
        <f ca="1">IFERROR(INDEX('Trade Journal'!P:P,MATCH(T761,'Trade Journal'!A:A,0)),"")</f>
        <v/>
      </c>
      <c r="V761" s="88" t="str">
        <f ca="1">IFERROR(INDEX('Trade Journal'!Q:Q,MATCH(T761,'Trade Journal'!A:A,0)),"")</f>
        <v/>
      </c>
      <c r="W761" s="88" t="str">
        <f ca="1">IFERROR(INDEX('Trade Journal'!R:R,MATCH(T761,'Trade Journal'!A:A,0)),"")</f>
        <v/>
      </c>
      <c r="X761" s="88" t="str">
        <f t="shared" ca="1" si="12"/>
        <v/>
      </c>
      <c r="Y761" s="88" t="str">
        <f ca="1">IF(X761&lt;&gt;"",SUM(X$2:X761),"")</f>
        <v/>
      </c>
      <c r="Z761" s="96" t="str">
        <f ca="1">IFERROR(INDEX('Trade Journal'!O:O,MATCH(T761,'Trade Journal'!A:A,0)),"")</f>
        <v/>
      </c>
      <c r="AA761" s="96" t="str">
        <f t="array" aca="1" ref="AA761" ca="1">IF(Z761&lt;&gt;"",PRODUCT(Z$2:Z761+1)-1,"")</f>
        <v/>
      </c>
      <c r="AB761" s="96" t="str">
        <f ca="1">IF(AA761&lt;&gt;"",IF(MAX(AA$2:AA761)=AA761,1/(1+AC760)-1,(1+AA761)/(1+AA760)-1),"")</f>
        <v/>
      </c>
      <c r="AC761" s="96" t="str">
        <f t="array" aca="1" ref="AC761" ca="1">IF(AA761&lt;&gt;"",PRODUCT(AB$3:AB761+1)-1,"")</f>
        <v/>
      </c>
      <c r="AD761" s="98" t="str">
        <f ca="1">IF(AA761&lt;&gt;"",POWER((AA761-MAX(AA$2:AA761))/(1+MAX(AA$2:AA761))*100,2),"")</f>
        <v/>
      </c>
    </row>
    <row r="762" spans="20:30" x14ac:dyDescent="0.25">
      <c r="T762" t="str">
        <f t="array" aca="1" ref="T762" ca="1">IF(ROWS($2:762)&lt;=COUNT('Trade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ROWS(U$2:$U762))),"")</f>
        <v/>
      </c>
      <c r="U762" s="88" t="str">
        <f ca="1">IFERROR(INDEX('Trade Journal'!P:P,MATCH(T762,'Trade Journal'!A:A,0)),"")</f>
        <v/>
      </c>
      <c r="V762" s="88" t="str">
        <f ca="1">IFERROR(INDEX('Trade Journal'!Q:Q,MATCH(T762,'Trade Journal'!A:A,0)),"")</f>
        <v/>
      </c>
      <c r="W762" s="88" t="str">
        <f ca="1">IFERROR(INDEX('Trade Journal'!R:R,MATCH(T762,'Trade Journal'!A:A,0)),"")</f>
        <v/>
      </c>
      <c r="X762" s="88" t="str">
        <f t="shared" ca="1" si="12"/>
        <v/>
      </c>
      <c r="Y762" s="88" t="str">
        <f ca="1">IF(X762&lt;&gt;"",SUM(X$2:X762),"")</f>
        <v/>
      </c>
      <c r="Z762" s="96" t="str">
        <f ca="1">IFERROR(INDEX('Trade Journal'!O:O,MATCH(T762,'Trade Journal'!A:A,0)),"")</f>
        <v/>
      </c>
      <c r="AA762" s="96" t="str">
        <f t="array" aca="1" ref="AA762" ca="1">IF(Z762&lt;&gt;"",PRODUCT(Z$2:Z762+1)-1,"")</f>
        <v/>
      </c>
      <c r="AB762" s="96" t="str">
        <f ca="1">IF(AA762&lt;&gt;"",IF(MAX(AA$2:AA762)=AA762,1/(1+AC761)-1,(1+AA762)/(1+AA761)-1),"")</f>
        <v/>
      </c>
      <c r="AC762" s="96" t="str">
        <f t="array" aca="1" ref="AC762" ca="1">IF(AA762&lt;&gt;"",PRODUCT(AB$3:AB762+1)-1,"")</f>
        <v/>
      </c>
      <c r="AD762" s="98" t="str">
        <f ca="1">IF(AA762&lt;&gt;"",POWER((AA762-MAX(AA$2:AA762))/(1+MAX(AA$2:AA762))*100,2),"")</f>
        <v/>
      </c>
    </row>
    <row r="763" spans="20:30" x14ac:dyDescent="0.25">
      <c r="T763" t="str">
        <f t="array" aca="1" ref="T763" ca="1">IF(ROWS($2:763)&lt;=COUNT('Trade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ROWS(U$2:$U763))),"")</f>
        <v/>
      </c>
      <c r="U763" s="88" t="str">
        <f ca="1">IFERROR(INDEX('Trade Journal'!P:P,MATCH(T763,'Trade Journal'!A:A,0)),"")</f>
        <v/>
      </c>
      <c r="V763" s="88" t="str">
        <f ca="1">IFERROR(INDEX('Trade Journal'!Q:Q,MATCH(T763,'Trade Journal'!A:A,0)),"")</f>
        <v/>
      </c>
      <c r="W763" s="88" t="str">
        <f ca="1">IFERROR(INDEX('Trade Journal'!R:R,MATCH(T763,'Trade Journal'!A:A,0)),"")</f>
        <v/>
      </c>
      <c r="X763" s="88" t="str">
        <f t="shared" ca="1" si="12"/>
        <v/>
      </c>
      <c r="Y763" s="88" t="str">
        <f ca="1">IF(X763&lt;&gt;"",SUM(X$2:X763),"")</f>
        <v/>
      </c>
      <c r="Z763" s="96" t="str">
        <f ca="1">IFERROR(INDEX('Trade Journal'!O:O,MATCH(T763,'Trade Journal'!A:A,0)),"")</f>
        <v/>
      </c>
      <c r="AA763" s="96" t="str">
        <f t="array" aca="1" ref="AA763" ca="1">IF(Z763&lt;&gt;"",PRODUCT(Z$2:Z763+1)-1,"")</f>
        <v/>
      </c>
      <c r="AB763" s="96" t="str">
        <f ca="1">IF(AA763&lt;&gt;"",IF(MAX(AA$2:AA763)=AA763,1/(1+AC762)-1,(1+AA763)/(1+AA762)-1),"")</f>
        <v/>
      </c>
      <c r="AC763" s="96" t="str">
        <f t="array" aca="1" ref="AC763" ca="1">IF(AA763&lt;&gt;"",PRODUCT(AB$3:AB763+1)-1,"")</f>
        <v/>
      </c>
      <c r="AD763" s="98" t="str">
        <f ca="1">IF(AA763&lt;&gt;"",POWER((AA763-MAX(AA$2:AA763))/(1+MAX(AA$2:AA763))*100,2),"")</f>
        <v/>
      </c>
    </row>
    <row r="764" spans="20:30" x14ac:dyDescent="0.25">
      <c r="T764" t="str">
        <f t="array" aca="1" ref="T764" ca="1">IF(ROWS($2:764)&lt;=COUNT('Trade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ROWS(U$2:$U764))),"")</f>
        <v/>
      </c>
      <c r="U764" s="88" t="str">
        <f ca="1">IFERROR(INDEX('Trade Journal'!P:P,MATCH(T764,'Trade Journal'!A:A,0)),"")</f>
        <v/>
      </c>
      <c r="V764" s="88" t="str">
        <f ca="1">IFERROR(INDEX('Trade Journal'!Q:Q,MATCH(T764,'Trade Journal'!A:A,0)),"")</f>
        <v/>
      </c>
      <c r="W764" s="88" t="str">
        <f ca="1">IFERROR(INDEX('Trade Journal'!R:R,MATCH(T764,'Trade Journal'!A:A,0)),"")</f>
        <v/>
      </c>
      <c r="X764" s="88" t="str">
        <f t="shared" ca="1" si="12"/>
        <v/>
      </c>
      <c r="Y764" s="88" t="str">
        <f ca="1">IF(X764&lt;&gt;"",SUM(X$2:X764),"")</f>
        <v/>
      </c>
      <c r="Z764" s="96" t="str">
        <f ca="1">IFERROR(INDEX('Trade Journal'!O:O,MATCH(T764,'Trade Journal'!A:A,0)),"")</f>
        <v/>
      </c>
      <c r="AA764" s="96" t="str">
        <f t="array" aca="1" ref="AA764" ca="1">IF(Z764&lt;&gt;"",PRODUCT(Z$2:Z764+1)-1,"")</f>
        <v/>
      </c>
      <c r="AB764" s="96" t="str">
        <f ca="1">IF(AA764&lt;&gt;"",IF(MAX(AA$2:AA764)=AA764,1/(1+AC763)-1,(1+AA764)/(1+AA763)-1),"")</f>
        <v/>
      </c>
      <c r="AC764" s="96" t="str">
        <f t="array" aca="1" ref="AC764" ca="1">IF(AA764&lt;&gt;"",PRODUCT(AB$3:AB764+1)-1,"")</f>
        <v/>
      </c>
      <c r="AD764" s="98" t="str">
        <f ca="1">IF(AA764&lt;&gt;"",POWER((AA764-MAX(AA$2:AA764))/(1+MAX(AA$2:AA764))*100,2),"")</f>
        <v/>
      </c>
    </row>
    <row r="765" spans="20:30" x14ac:dyDescent="0.25">
      <c r="T765" t="str">
        <f t="array" aca="1" ref="T765" ca="1">IF(ROWS($2:765)&lt;=COUNT('Trade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ROWS(U$2:$U765))),"")</f>
        <v/>
      </c>
      <c r="U765" s="88" t="str">
        <f ca="1">IFERROR(INDEX('Trade Journal'!P:P,MATCH(T765,'Trade Journal'!A:A,0)),"")</f>
        <v/>
      </c>
      <c r="V765" s="88" t="str">
        <f ca="1">IFERROR(INDEX('Trade Journal'!Q:Q,MATCH(T765,'Trade Journal'!A:A,0)),"")</f>
        <v/>
      </c>
      <c r="W765" s="88" t="str">
        <f ca="1">IFERROR(INDEX('Trade Journal'!R:R,MATCH(T765,'Trade Journal'!A:A,0)),"")</f>
        <v/>
      </c>
      <c r="X765" s="88" t="str">
        <f t="shared" ca="1" si="12"/>
        <v/>
      </c>
      <c r="Y765" s="88" t="str">
        <f ca="1">IF(X765&lt;&gt;"",SUM(X$2:X765),"")</f>
        <v/>
      </c>
      <c r="Z765" s="96" t="str">
        <f ca="1">IFERROR(INDEX('Trade Journal'!O:O,MATCH(T765,'Trade Journal'!A:A,0)),"")</f>
        <v/>
      </c>
      <c r="AA765" s="96" t="str">
        <f t="array" aca="1" ref="AA765" ca="1">IF(Z765&lt;&gt;"",PRODUCT(Z$2:Z765+1)-1,"")</f>
        <v/>
      </c>
      <c r="AB765" s="96" t="str">
        <f ca="1">IF(AA765&lt;&gt;"",IF(MAX(AA$2:AA765)=AA765,1/(1+AC764)-1,(1+AA765)/(1+AA764)-1),"")</f>
        <v/>
      </c>
      <c r="AC765" s="96" t="str">
        <f t="array" aca="1" ref="AC765" ca="1">IF(AA765&lt;&gt;"",PRODUCT(AB$3:AB765+1)-1,"")</f>
        <v/>
      </c>
      <c r="AD765" s="98" t="str">
        <f ca="1">IF(AA765&lt;&gt;"",POWER((AA765-MAX(AA$2:AA765))/(1+MAX(AA$2:AA765))*100,2),"")</f>
        <v/>
      </c>
    </row>
    <row r="766" spans="20:30" x14ac:dyDescent="0.25">
      <c r="T766" t="str">
        <f t="array" aca="1" ref="T766" ca="1">IF(ROWS($2:766)&lt;=COUNT('Trade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ROWS(U$2:$U766))),"")</f>
        <v/>
      </c>
      <c r="U766" s="88" t="str">
        <f ca="1">IFERROR(INDEX('Trade Journal'!P:P,MATCH(T766,'Trade Journal'!A:A,0)),"")</f>
        <v/>
      </c>
      <c r="V766" s="88" t="str">
        <f ca="1">IFERROR(INDEX('Trade Journal'!Q:Q,MATCH(T766,'Trade Journal'!A:A,0)),"")</f>
        <v/>
      </c>
      <c r="W766" s="88" t="str">
        <f ca="1">IFERROR(INDEX('Trade Journal'!R:R,MATCH(T766,'Trade Journal'!A:A,0)),"")</f>
        <v/>
      </c>
      <c r="X766" s="88" t="str">
        <f t="shared" ca="1" si="12"/>
        <v/>
      </c>
      <c r="Y766" s="88" t="str">
        <f ca="1">IF(X766&lt;&gt;"",SUM(X$2:X766),"")</f>
        <v/>
      </c>
      <c r="Z766" s="96" t="str">
        <f ca="1">IFERROR(INDEX('Trade Journal'!O:O,MATCH(T766,'Trade Journal'!A:A,0)),"")</f>
        <v/>
      </c>
      <c r="AA766" s="96" t="str">
        <f t="array" aca="1" ref="AA766" ca="1">IF(Z766&lt;&gt;"",PRODUCT(Z$2:Z766+1)-1,"")</f>
        <v/>
      </c>
      <c r="AB766" s="96" t="str">
        <f ca="1">IF(AA766&lt;&gt;"",IF(MAX(AA$2:AA766)=AA766,1/(1+AC765)-1,(1+AA766)/(1+AA765)-1),"")</f>
        <v/>
      </c>
      <c r="AC766" s="96" t="str">
        <f t="array" aca="1" ref="AC766" ca="1">IF(AA766&lt;&gt;"",PRODUCT(AB$3:AB766+1)-1,"")</f>
        <v/>
      </c>
      <c r="AD766" s="98" t="str">
        <f ca="1">IF(AA766&lt;&gt;"",POWER((AA766-MAX(AA$2:AA766))/(1+MAX(AA$2:AA766))*100,2),"")</f>
        <v/>
      </c>
    </row>
    <row r="767" spans="20:30" x14ac:dyDescent="0.25">
      <c r="T767" t="str">
        <f t="array" aca="1" ref="T767" ca="1">IF(ROWS($2:767)&lt;=COUNT('Trade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ROWS(U$2:$U767))),"")</f>
        <v/>
      </c>
      <c r="U767" s="88" t="str">
        <f ca="1">IFERROR(INDEX('Trade Journal'!P:P,MATCH(T767,'Trade Journal'!A:A,0)),"")</f>
        <v/>
      </c>
      <c r="V767" s="88" t="str">
        <f ca="1">IFERROR(INDEX('Trade Journal'!Q:Q,MATCH(T767,'Trade Journal'!A:A,0)),"")</f>
        <v/>
      </c>
      <c r="W767" s="88" t="str">
        <f ca="1">IFERROR(INDEX('Trade Journal'!R:R,MATCH(T767,'Trade Journal'!A:A,0)),"")</f>
        <v/>
      </c>
      <c r="X767" s="88" t="str">
        <f t="shared" ca="1" si="12"/>
        <v/>
      </c>
      <c r="Y767" s="88" t="str">
        <f ca="1">IF(X767&lt;&gt;"",SUM(X$2:X767),"")</f>
        <v/>
      </c>
      <c r="Z767" s="96" t="str">
        <f ca="1">IFERROR(INDEX('Trade Journal'!O:O,MATCH(T767,'Trade Journal'!A:A,0)),"")</f>
        <v/>
      </c>
      <c r="AA767" s="96" t="str">
        <f t="array" aca="1" ref="AA767" ca="1">IF(Z767&lt;&gt;"",PRODUCT(Z$2:Z767+1)-1,"")</f>
        <v/>
      </c>
      <c r="AB767" s="96" t="str">
        <f ca="1">IF(AA767&lt;&gt;"",IF(MAX(AA$2:AA767)=AA767,1/(1+AC766)-1,(1+AA767)/(1+AA766)-1),"")</f>
        <v/>
      </c>
      <c r="AC767" s="96" t="str">
        <f t="array" aca="1" ref="AC767" ca="1">IF(AA767&lt;&gt;"",PRODUCT(AB$3:AB767+1)-1,"")</f>
        <v/>
      </c>
      <c r="AD767" s="98" t="str">
        <f ca="1">IF(AA767&lt;&gt;"",POWER((AA767-MAX(AA$2:AA767))/(1+MAX(AA$2:AA767))*100,2),"")</f>
        <v/>
      </c>
    </row>
    <row r="768" spans="20:30" x14ac:dyDescent="0.25">
      <c r="T768" t="str">
        <f t="array" aca="1" ref="T768" ca="1">IF(ROWS($2:768)&lt;=COUNT('Trade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ROWS(U$2:$U768))),"")</f>
        <v/>
      </c>
      <c r="U768" s="88" t="str">
        <f ca="1">IFERROR(INDEX('Trade Journal'!P:P,MATCH(T768,'Trade Journal'!A:A,0)),"")</f>
        <v/>
      </c>
      <c r="V768" s="88" t="str">
        <f ca="1">IFERROR(INDEX('Trade Journal'!Q:Q,MATCH(T768,'Trade Journal'!A:A,0)),"")</f>
        <v/>
      </c>
      <c r="W768" s="88" t="str">
        <f ca="1">IFERROR(INDEX('Trade Journal'!R:R,MATCH(T768,'Trade Journal'!A:A,0)),"")</f>
        <v/>
      </c>
      <c r="X768" s="88" t="str">
        <f t="shared" ca="1" si="12"/>
        <v/>
      </c>
      <c r="Y768" s="88" t="str">
        <f ca="1">IF(X768&lt;&gt;"",SUM(X$2:X768),"")</f>
        <v/>
      </c>
      <c r="Z768" s="96" t="str">
        <f ca="1">IFERROR(INDEX('Trade Journal'!O:O,MATCH(T768,'Trade Journal'!A:A,0)),"")</f>
        <v/>
      </c>
      <c r="AA768" s="96" t="str">
        <f t="array" aca="1" ref="AA768" ca="1">IF(Z768&lt;&gt;"",PRODUCT(Z$2:Z768+1)-1,"")</f>
        <v/>
      </c>
      <c r="AB768" s="96" t="str">
        <f ca="1">IF(AA768&lt;&gt;"",IF(MAX(AA$2:AA768)=AA768,1/(1+AC767)-1,(1+AA768)/(1+AA767)-1),"")</f>
        <v/>
      </c>
      <c r="AC768" s="96" t="str">
        <f t="array" aca="1" ref="AC768" ca="1">IF(AA768&lt;&gt;"",PRODUCT(AB$3:AB768+1)-1,"")</f>
        <v/>
      </c>
      <c r="AD768" s="98" t="str">
        <f ca="1">IF(AA768&lt;&gt;"",POWER((AA768-MAX(AA$2:AA768))/(1+MAX(AA$2:AA768))*100,2),"")</f>
        <v/>
      </c>
    </row>
    <row r="769" spans="20:30" x14ac:dyDescent="0.25">
      <c r="T769" t="str">
        <f t="array" aca="1" ref="T769" ca="1">IF(ROWS($2:769)&lt;=COUNT('Trade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ROWS(U$2:$U769))),"")</f>
        <v/>
      </c>
      <c r="U769" s="88" t="str">
        <f ca="1">IFERROR(INDEX('Trade Journal'!P:P,MATCH(T769,'Trade Journal'!A:A,0)),"")</f>
        <v/>
      </c>
      <c r="V769" s="88" t="str">
        <f ca="1">IFERROR(INDEX('Trade Journal'!Q:Q,MATCH(T769,'Trade Journal'!A:A,0)),"")</f>
        <v/>
      </c>
      <c r="W769" s="88" t="str">
        <f ca="1">IFERROR(INDEX('Trade Journal'!R:R,MATCH(T769,'Trade Journal'!A:A,0)),"")</f>
        <v/>
      </c>
      <c r="X769" s="88" t="str">
        <f t="shared" ca="1" si="12"/>
        <v/>
      </c>
      <c r="Y769" s="88" t="str">
        <f ca="1">IF(X769&lt;&gt;"",SUM(X$2:X769),"")</f>
        <v/>
      </c>
      <c r="Z769" s="96" t="str">
        <f ca="1">IFERROR(INDEX('Trade Journal'!O:O,MATCH(T769,'Trade Journal'!A:A,0)),"")</f>
        <v/>
      </c>
      <c r="AA769" s="96" t="str">
        <f t="array" aca="1" ref="AA769" ca="1">IF(Z769&lt;&gt;"",PRODUCT(Z$2:Z769+1)-1,"")</f>
        <v/>
      </c>
      <c r="AB769" s="96" t="str">
        <f ca="1">IF(AA769&lt;&gt;"",IF(MAX(AA$2:AA769)=AA769,1/(1+AC768)-1,(1+AA769)/(1+AA768)-1),"")</f>
        <v/>
      </c>
      <c r="AC769" s="96" t="str">
        <f t="array" aca="1" ref="AC769" ca="1">IF(AA769&lt;&gt;"",PRODUCT(AB$3:AB769+1)-1,"")</f>
        <v/>
      </c>
      <c r="AD769" s="98" t="str">
        <f ca="1">IF(AA769&lt;&gt;"",POWER((AA769-MAX(AA$2:AA769))/(1+MAX(AA$2:AA769))*100,2),"")</f>
        <v/>
      </c>
    </row>
    <row r="770" spans="20:30" x14ac:dyDescent="0.25">
      <c r="T770" t="str">
        <f t="array" aca="1" ref="T770" ca="1">IF(ROWS($2:770)&lt;=COUNT('Trade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ROWS(U$2:$U770))),"")</f>
        <v/>
      </c>
      <c r="U770" s="88" t="str">
        <f ca="1">IFERROR(INDEX('Trade Journal'!P:P,MATCH(T770,'Trade Journal'!A:A,0)),"")</f>
        <v/>
      </c>
      <c r="V770" s="88" t="str">
        <f ca="1">IFERROR(INDEX('Trade Journal'!Q:Q,MATCH(T770,'Trade Journal'!A:A,0)),"")</f>
        <v/>
      </c>
      <c r="W770" s="88" t="str">
        <f ca="1">IFERROR(INDEX('Trade Journal'!R:R,MATCH(T770,'Trade Journal'!A:A,0)),"")</f>
        <v/>
      </c>
      <c r="X770" s="88" t="str">
        <f t="shared" ca="1" si="12"/>
        <v/>
      </c>
      <c r="Y770" s="88" t="str">
        <f ca="1">IF(X770&lt;&gt;"",SUM(X$2:X770),"")</f>
        <v/>
      </c>
      <c r="Z770" s="96" t="str">
        <f ca="1">IFERROR(INDEX('Trade Journal'!O:O,MATCH(T770,'Trade Journal'!A:A,0)),"")</f>
        <v/>
      </c>
      <c r="AA770" s="96" t="str">
        <f t="array" aca="1" ref="AA770" ca="1">IF(Z770&lt;&gt;"",PRODUCT(Z$2:Z770+1)-1,"")</f>
        <v/>
      </c>
      <c r="AB770" s="96" t="str">
        <f ca="1">IF(AA770&lt;&gt;"",IF(MAX(AA$2:AA770)=AA770,1/(1+AC769)-1,(1+AA770)/(1+AA769)-1),"")</f>
        <v/>
      </c>
      <c r="AC770" s="96" t="str">
        <f t="array" aca="1" ref="AC770" ca="1">IF(AA770&lt;&gt;"",PRODUCT(AB$3:AB770+1)-1,"")</f>
        <v/>
      </c>
      <c r="AD770" s="98" t="str">
        <f ca="1">IF(AA770&lt;&gt;"",POWER((AA770-MAX(AA$2:AA770))/(1+MAX(AA$2:AA770))*100,2),"")</f>
        <v/>
      </c>
    </row>
    <row r="771" spans="20:30" x14ac:dyDescent="0.25">
      <c r="T771" t="str">
        <f t="array" aca="1" ref="T771" ca="1">IF(ROWS($2:771)&lt;=COUNT('Trade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ROWS(U$2:$U771))),"")</f>
        <v/>
      </c>
      <c r="U771" s="88" t="str">
        <f ca="1">IFERROR(INDEX('Trade Journal'!P:P,MATCH(T771,'Trade Journal'!A:A,0)),"")</f>
        <v/>
      </c>
      <c r="V771" s="88" t="str">
        <f ca="1">IFERROR(INDEX('Trade Journal'!Q:Q,MATCH(T771,'Trade Journal'!A:A,0)),"")</f>
        <v/>
      </c>
      <c r="W771" s="88" t="str">
        <f ca="1">IFERROR(INDEX('Trade Journal'!R:R,MATCH(T771,'Trade Journal'!A:A,0)),"")</f>
        <v/>
      </c>
      <c r="X771" s="88" t="str">
        <f t="shared" ca="1" si="12"/>
        <v/>
      </c>
      <c r="Y771" s="88" t="str">
        <f ca="1">IF(X771&lt;&gt;"",SUM(X$2:X771),"")</f>
        <v/>
      </c>
      <c r="Z771" s="96" t="str">
        <f ca="1">IFERROR(INDEX('Trade Journal'!O:O,MATCH(T771,'Trade Journal'!A:A,0)),"")</f>
        <v/>
      </c>
      <c r="AA771" s="96" t="str">
        <f t="array" aca="1" ref="AA771" ca="1">IF(Z771&lt;&gt;"",PRODUCT(Z$2:Z771+1)-1,"")</f>
        <v/>
      </c>
      <c r="AB771" s="96" t="str">
        <f ca="1">IF(AA771&lt;&gt;"",IF(MAX(AA$2:AA771)=AA771,1/(1+AC770)-1,(1+AA771)/(1+AA770)-1),"")</f>
        <v/>
      </c>
      <c r="AC771" s="96" t="str">
        <f t="array" aca="1" ref="AC771" ca="1">IF(AA771&lt;&gt;"",PRODUCT(AB$3:AB771+1)-1,"")</f>
        <v/>
      </c>
      <c r="AD771" s="98" t="str">
        <f ca="1">IF(AA771&lt;&gt;"",POWER((AA771-MAX(AA$2:AA771))/(1+MAX(AA$2:AA771))*100,2),"")</f>
        <v/>
      </c>
    </row>
    <row r="772" spans="20:30" x14ac:dyDescent="0.25">
      <c r="T772" t="str">
        <f t="array" aca="1" ref="T772" ca="1">IF(ROWS($2:772)&lt;=COUNT('Trade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ROWS(U$2:$U772))),"")</f>
        <v/>
      </c>
      <c r="U772" s="88" t="str">
        <f ca="1">IFERROR(INDEX('Trade Journal'!P:P,MATCH(T772,'Trade Journal'!A:A,0)),"")</f>
        <v/>
      </c>
      <c r="V772" s="88" t="str">
        <f ca="1">IFERROR(INDEX('Trade Journal'!Q:Q,MATCH(T772,'Trade Journal'!A:A,0)),"")</f>
        <v/>
      </c>
      <c r="W772" s="88" t="str">
        <f ca="1">IFERROR(INDEX('Trade Journal'!R:R,MATCH(T772,'Trade Journal'!A:A,0)),"")</f>
        <v/>
      </c>
      <c r="X772" s="88" t="str">
        <f t="shared" ca="1" si="12"/>
        <v/>
      </c>
      <c r="Y772" s="88" t="str">
        <f ca="1">IF(X772&lt;&gt;"",SUM(X$2:X772),"")</f>
        <v/>
      </c>
      <c r="Z772" s="96" t="str">
        <f ca="1">IFERROR(INDEX('Trade Journal'!O:O,MATCH(T772,'Trade Journal'!A:A,0)),"")</f>
        <v/>
      </c>
      <c r="AA772" s="96" t="str">
        <f t="array" aca="1" ref="AA772" ca="1">IF(Z772&lt;&gt;"",PRODUCT(Z$2:Z772+1)-1,"")</f>
        <v/>
      </c>
      <c r="AB772" s="96" t="str">
        <f ca="1">IF(AA772&lt;&gt;"",IF(MAX(AA$2:AA772)=AA772,1/(1+AC771)-1,(1+AA772)/(1+AA771)-1),"")</f>
        <v/>
      </c>
      <c r="AC772" s="96" t="str">
        <f t="array" aca="1" ref="AC772" ca="1">IF(AA772&lt;&gt;"",PRODUCT(AB$3:AB772+1)-1,"")</f>
        <v/>
      </c>
      <c r="AD772" s="98" t="str">
        <f ca="1">IF(AA772&lt;&gt;"",POWER((AA772-MAX(AA$2:AA772))/(1+MAX(AA$2:AA772))*100,2),"")</f>
        <v/>
      </c>
    </row>
    <row r="773" spans="20:30" x14ac:dyDescent="0.25">
      <c r="T773" t="str">
        <f t="array" aca="1" ref="T773" ca="1">IF(ROWS($2:773)&lt;=COUNT('Trade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ROWS(U$2:$U773))),"")</f>
        <v/>
      </c>
      <c r="U773" s="88" t="str">
        <f ca="1">IFERROR(INDEX('Trade Journal'!P:P,MATCH(T773,'Trade Journal'!A:A,0)),"")</f>
        <v/>
      </c>
      <c r="V773" s="88" t="str">
        <f ca="1">IFERROR(INDEX('Trade Journal'!Q:Q,MATCH(T773,'Trade Journal'!A:A,0)),"")</f>
        <v/>
      </c>
      <c r="W773" s="88" t="str">
        <f ca="1">IFERROR(INDEX('Trade Journal'!R:R,MATCH(T773,'Trade Journal'!A:A,0)),"")</f>
        <v/>
      </c>
      <c r="X773" s="88" t="str">
        <f t="shared" ca="1" si="12"/>
        <v/>
      </c>
      <c r="Y773" s="88" t="str">
        <f ca="1">IF(X773&lt;&gt;"",SUM(X$2:X773),"")</f>
        <v/>
      </c>
      <c r="Z773" s="96" t="str">
        <f ca="1">IFERROR(INDEX('Trade Journal'!O:O,MATCH(T773,'Trade Journal'!A:A,0)),"")</f>
        <v/>
      </c>
      <c r="AA773" s="96" t="str">
        <f t="array" aca="1" ref="AA773" ca="1">IF(Z773&lt;&gt;"",PRODUCT(Z$2:Z773+1)-1,"")</f>
        <v/>
      </c>
      <c r="AB773" s="96" t="str">
        <f ca="1">IF(AA773&lt;&gt;"",IF(MAX(AA$2:AA773)=AA773,1/(1+AC772)-1,(1+AA773)/(1+AA772)-1),"")</f>
        <v/>
      </c>
      <c r="AC773" s="96" t="str">
        <f t="array" aca="1" ref="AC773" ca="1">IF(AA773&lt;&gt;"",PRODUCT(AB$3:AB773+1)-1,"")</f>
        <v/>
      </c>
      <c r="AD773" s="98" t="str">
        <f ca="1">IF(AA773&lt;&gt;"",POWER((AA773-MAX(AA$2:AA773))/(1+MAX(AA$2:AA773))*100,2),"")</f>
        <v/>
      </c>
    </row>
    <row r="774" spans="20:30" x14ac:dyDescent="0.25">
      <c r="T774" t="str">
        <f t="array" aca="1" ref="T774" ca="1">IF(ROWS($2:774)&lt;=COUNT('Trade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ROWS(U$2:$U774))),"")</f>
        <v/>
      </c>
      <c r="U774" s="88" t="str">
        <f ca="1">IFERROR(INDEX('Trade Journal'!P:P,MATCH(T774,'Trade Journal'!A:A,0)),"")</f>
        <v/>
      </c>
      <c r="V774" s="88" t="str">
        <f ca="1">IFERROR(INDEX('Trade Journal'!Q:Q,MATCH(T774,'Trade Journal'!A:A,0)),"")</f>
        <v/>
      </c>
      <c r="W774" s="88" t="str">
        <f ca="1">IFERROR(INDEX('Trade Journal'!R:R,MATCH(T774,'Trade Journal'!A:A,0)),"")</f>
        <v/>
      </c>
      <c r="X774" s="88" t="str">
        <f t="shared" ca="1" si="12"/>
        <v/>
      </c>
      <c r="Y774" s="88" t="str">
        <f ca="1">IF(X774&lt;&gt;"",SUM(X$2:X774),"")</f>
        <v/>
      </c>
      <c r="Z774" s="96" t="str">
        <f ca="1">IFERROR(INDEX('Trade Journal'!O:O,MATCH(T774,'Trade Journal'!A:A,0)),"")</f>
        <v/>
      </c>
      <c r="AA774" s="96" t="str">
        <f t="array" aca="1" ref="AA774" ca="1">IF(Z774&lt;&gt;"",PRODUCT(Z$2:Z774+1)-1,"")</f>
        <v/>
      </c>
      <c r="AB774" s="96" t="str">
        <f ca="1">IF(AA774&lt;&gt;"",IF(MAX(AA$2:AA774)=AA774,1/(1+AC773)-1,(1+AA774)/(1+AA773)-1),"")</f>
        <v/>
      </c>
      <c r="AC774" s="96" t="str">
        <f t="array" aca="1" ref="AC774" ca="1">IF(AA774&lt;&gt;"",PRODUCT(AB$3:AB774+1)-1,"")</f>
        <v/>
      </c>
      <c r="AD774" s="98" t="str">
        <f ca="1">IF(AA774&lt;&gt;"",POWER((AA774-MAX(AA$2:AA774))/(1+MAX(AA$2:AA774))*100,2),"")</f>
        <v/>
      </c>
    </row>
    <row r="775" spans="20:30" x14ac:dyDescent="0.25">
      <c r="T775" t="str">
        <f t="array" aca="1" ref="T775" ca="1">IF(ROWS($2:775)&lt;=COUNT('Trade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ROWS(U$2:$U775))),"")</f>
        <v/>
      </c>
      <c r="U775" s="88" t="str">
        <f ca="1">IFERROR(INDEX('Trade Journal'!P:P,MATCH(T775,'Trade Journal'!A:A,0)),"")</f>
        <v/>
      </c>
      <c r="V775" s="88" t="str">
        <f ca="1">IFERROR(INDEX('Trade Journal'!Q:Q,MATCH(T775,'Trade Journal'!A:A,0)),"")</f>
        <v/>
      </c>
      <c r="W775" s="88" t="str">
        <f ca="1">IFERROR(INDEX('Trade Journal'!R:R,MATCH(T775,'Trade Journal'!A:A,0)),"")</f>
        <v/>
      </c>
      <c r="X775" s="88" t="str">
        <f t="shared" ca="1" si="12"/>
        <v/>
      </c>
      <c r="Y775" s="88" t="str">
        <f ca="1">IF(X775&lt;&gt;"",SUM(X$2:X775),"")</f>
        <v/>
      </c>
      <c r="Z775" s="96" t="str">
        <f ca="1">IFERROR(INDEX('Trade Journal'!O:O,MATCH(T775,'Trade Journal'!A:A,0)),"")</f>
        <v/>
      </c>
      <c r="AA775" s="96" t="str">
        <f t="array" aca="1" ref="AA775" ca="1">IF(Z775&lt;&gt;"",PRODUCT(Z$2:Z775+1)-1,"")</f>
        <v/>
      </c>
      <c r="AB775" s="96" t="str">
        <f ca="1">IF(AA775&lt;&gt;"",IF(MAX(AA$2:AA775)=AA775,1/(1+AC774)-1,(1+AA775)/(1+AA774)-1),"")</f>
        <v/>
      </c>
      <c r="AC775" s="96" t="str">
        <f t="array" aca="1" ref="AC775" ca="1">IF(AA775&lt;&gt;"",PRODUCT(AB$3:AB775+1)-1,"")</f>
        <v/>
      </c>
      <c r="AD775" s="98" t="str">
        <f ca="1">IF(AA775&lt;&gt;"",POWER((AA775-MAX(AA$2:AA775))/(1+MAX(AA$2:AA775))*100,2),"")</f>
        <v/>
      </c>
    </row>
    <row r="776" spans="20:30" x14ac:dyDescent="0.25">
      <c r="T776" t="str">
        <f t="array" aca="1" ref="T776" ca="1">IF(ROWS($2:776)&lt;=COUNT('Trade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ROWS(U$2:$U776))),"")</f>
        <v/>
      </c>
      <c r="U776" s="88" t="str">
        <f ca="1">IFERROR(INDEX('Trade Journal'!P:P,MATCH(T776,'Trade Journal'!A:A,0)),"")</f>
        <v/>
      </c>
      <c r="V776" s="88" t="str">
        <f ca="1">IFERROR(INDEX('Trade Journal'!Q:Q,MATCH(T776,'Trade Journal'!A:A,0)),"")</f>
        <v/>
      </c>
      <c r="W776" s="88" t="str">
        <f ca="1">IFERROR(INDEX('Trade Journal'!R:R,MATCH(T776,'Trade Journal'!A:A,0)),"")</f>
        <v/>
      </c>
      <c r="X776" s="88" t="str">
        <f t="shared" ca="1" si="12"/>
        <v/>
      </c>
      <c r="Y776" s="88" t="str">
        <f ca="1">IF(X776&lt;&gt;"",SUM(X$2:X776),"")</f>
        <v/>
      </c>
      <c r="Z776" s="96" t="str">
        <f ca="1">IFERROR(INDEX('Trade Journal'!O:O,MATCH(T776,'Trade Journal'!A:A,0)),"")</f>
        <v/>
      </c>
      <c r="AA776" s="96" t="str">
        <f t="array" aca="1" ref="AA776" ca="1">IF(Z776&lt;&gt;"",PRODUCT(Z$2:Z776+1)-1,"")</f>
        <v/>
      </c>
      <c r="AB776" s="96" t="str">
        <f ca="1">IF(AA776&lt;&gt;"",IF(MAX(AA$2:AA776)=AA776,1/(1+AC775)-1,(1+AA776)/(1+AA775)-1),"")</f>
        <v/>
      </c>
      <c r="AC776" s="96" t="str">
        <f t="array" aca="1" ref="AC776" ca="1">IF(AA776&lt;&gt;"",PRODUCT(AB$3:AB776+1)-1,"")</f>
        <v/>
      </c>
      <c r="AD776" s="98" t="str">
        <f ca="1">IF(AA776&lt;&gt;"",POWER((AA776-MAX(AA$2:AA776))/(1+MAX(AA$2:AA776))*100,2),"")</f>
        <v/>
      </c>
    </row>
    <row r="777" spans="20:30" x14ac:dyDescent="0.25">
      <c r="T777" t="str">
        <f t="array" aca="1" ref="T777" ca="1">IF(ROWS($2:777)&lt;=COUNT('Trade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ROWS(U$2:$U777))),"")</f>
        <v/>
      </c>
      <c r="U777" s="88" t="str">
        <f ca="1">IFERROR(INDEX('Trade Journal'!P:P,MATCH(T777,'Trade Journal'!A:A,0)),"")</f>
        <v/>
      </c>
      <c r="V777" s="88" t="str">
        <f ca="1">IFERROR(INDEX('Trade Journal'!Q:Q,MATCH(T777,'Trade Journal'!A:A,0)),"")</f>
        <v/>
      </c>
      <c r="W777" s="88" t="str">
        <f ca="1">IFERROR(INDEX('Trade Journal'!R:R,MATCH(T777,'Trade Journal'!A:A,0)),"")</f>
        <v/>
      </c>
      <c r="X777" s="88" t="str">
        <f t="shared" ca="1" si="12"/>
        <v/>
      </c>
      <c r="Y777" s="88" t="str">
        <f ca="1">IF(X777&lt;&gt;"",SUM(X$2:X777),"")</f>
        <v/>
      </c>
      <c r="Z777" s="96" t="str">
        <f ca="1">IFERROR(INDEX('Trade Journal'!O:O,MATCH(T777,'Trade Journal'!A:A,0)),"")</f>
        <v/>
      </c>
      <c r="AA777" s="96" t="str">
        <f t="array" aca="1" ref="AA777" ca="1">IF(Z777&lt;&gt;"",PRODUCT(Z$2:Z777+1)-1,"")</f>
        <v/>
      </c>
      <c r="AB777" s="96" t="str">
        <f ca="1">IF(AA777&lt;&gt;"",IF(MAX(AA$2:AA777)=AA777,1/(1+AC776)-1,(1+AA777)/(1+AA776)-1),"")</f>
        <v/>
      </c>
      <c r="AC777" s="96" t="str">
        <f t="array" aca="1" ref="AC777" ca="1">IF(AA777&lt;&gt;"",PRODUCT(AB$3:AB777+1)-1,"")</f>
        <v/>
      </c>
      <c r="AD777" s="98" t="str">
        <f ca="1">IF(AA777&lt;&gt;"",POWER((AA777-MAX(AA$2:AA777))/(1+MAX(AA$2:AA777))*100,2),"")</f>
        <v/>
      </c>
    </row>
    <row r="778" spans="20:30" x14ac:dyDescent="0.25">
      <c r="T778" t="str">
        <f t="array" aca="1" ref="T778" ca="1">IF(ROWS($2:778)&lt;=COUNT('Trade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ROWS(U$2:$U778))),"")</f>
        <v/>
      </c>
      <c r="U778" s="88" t="str">
        <f ca="1">IFERROR(INDEX('Trade Journal'!P:P,MATCH(T778,'Trade Journal'!A:A,0)),"")</f>
        <v/>
      </c>
      <c r="V778" s="88" t="str">
        <f ca="1">IFERROR(INDEX('Trade Journal'!Q:Q,MATCH(T778,'Trade Journal'!A:A,0)),"")</f>
        <v/>
      </c>
      <c r="W778" s="88" t="str">
        <f ca="1">IFERROR(INDEX('Trade Journal'!R:R,MATCH(T778,'Trade Journal'!A:A,0)),"")</f>
        <v/>
      </c>
      <c r="X778" s="88" t="str">
        <f t="shared" ca="1" si="12"/>
        <v/>
      </c>
      <c r="Y778" s="88" t="str">
        <f ca="1">IF(X778&lt;&gt;"",SUM(X$2:X778),"")</f>
        <v/>
      </c>
      <c r="Z778" s="96" t="str">
        <f ca="1">IFERROR(INDEX('Trade Journal'!O:O,MATCH(T778,'Trade Journal'!A:A,0)),"")</f>
        <v/>
      </c>
      <c r="AA778" s="96" t="str">
        <f t="array" aca="1" ref="AA778" ca="1">IF(Z778&lt;&gt;"",PRODUCT(Z$2:Z778+1)-1,"")</f>
        <v/>
      </c>
      <c r="AB778" s="96" t="str">
        <f ca="1">IF(AA778&lt;&gt;"",IF(MAX(AA$2:AA778)=AA778,1/(1+AC777)-1,(1+AA778)/(1+AA777)-1),"")</f>
        <v/>
      </c>
      <c r="AC778" s="96" t="str">
        <f t="array" aca="1" ref="AC778" ca="1">IF(AA778&lt;&gt;"",PRODUCT(AB$3:AB778+1)-1,"")</f>
        <v/>
      </c>
      <c r="AD778" s="98" t="str">
        <f ca="1">IF(AA778&lt;&gt;"",POWER((AA778-MAX(AA$2:AA778))/(1+MAX(AA$2:AA778))*100,2),"")</f>
        <v/>
      </c>
    </row>
    <row r="779" spans="20:30" x14ac:dyDescent="0.25">
      <c r="T779" t="str">
        <f t="array" aca="1" ref="T779" ca="1">IF(ROWS($2:779)&lt;=COUNT('Trade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ROWS(U$2:$U779))),"")</f>
        <v/>
      </c>
      <c r="U779" s="88" t="str">
        <f ca="1">IFERROR(INDEX('Trade Journal'!P:P,MATCH(T779,'Trade Journal'!A:A,0)),"")</f>
        <v/>
      </c>
      <c r="V779" s="88" t="str">
        <f ca="1">IFERROR(INDEX('Trade Journal'!Q:Q,MATCH(T779,'Trade Journal'!A:A,0)),"")</f>
        <v/>
      </c>
      <c r="W779" s="88" t="str">
        <f ca="1">IFERROR(INDEX('Trade Journal'!R:R,MATCH(T779,'Trade Journal'!A:A,0)),"")</f>
        <v/>
      </c>
      <c r="X779" s="88" t="str">
        <f t="shared" ca="1" si="12"/>
        <v/>
      </c>
      <c r="Y779" s="88" t="str">
        <f ca="1">IF(X779&lt;&gt;"",SUM(X$2:X779),"")</f>
        <v/>
      </c>
      <c r="Z779" s="96" t="str">
        <f ca="1">IFERROR(INDEX('Trade Journal'!O:O,MATCH(T779,'Trade Journal'!A:A,0)),"")</f>
        <v/>
      </c>
      <c r="AA779" s="96" t="str">
        <f t="array" aca="1" ref="AA779" ca="1">IF(Z779&lt;&gt;"",PRODUCT(Z$2:Z779+1)-1,"")</f>
        <v/>
      </c>
      <c r="AB779" s="96" t="str">
        <f ca="1">IF(AA779&lt;&gt;"",IF(MAX(AA$2:AA779)=AA779,1/(1+AC778)-1,(1+AA779)/(1+AA778)-1),"")</f>
        <v/>
      </c>
      <c r="AC779" s="96" t="str">
        <f t="array" aca="1" ref="AC779" ca="1">IF(AA779&lt;&gt;"",PRODUCT(AB$3:AB779+1)-1,"")</f>
        <v/>
      </c>
      <c r="AD779" s="98" t="str">
        <f ca="1">IF(AA779&lt;&gt;"",POWER((AA779-MAX(AA$2:AA779))/(1+MAX(AA$2:AA779))*100,2),"")</f>
        <v/>
      </c>
    </row>
    <row r="780" spans="20:30" x14ac:dyDescent="0.25">
      <c r="T780" t="str">
        <f t="array" aca="1" ref="T780" ca="1">IF(ROWS($2:780)&lt;=COUNT('Trade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ROWS(U$2:$U780))),"")</f>
        <v/>
      </c>
      <c r="U780" s="88" t="str">
        <f ca="1">IFERROR(INDEX('Trade Journal'!P:P,MATCH(T780,'Trade Journal'!A:A,0)),"")</f>
        <v/>
      </c>
      <c r="V780" s="88" t="str">
        <f ca="1">IFERROR(INDEX('Trade Journal'!Q:Q,MATCH(T780,'Trade Journal'!A:A,0)),"")</f>
        <v/>
      </c>
      <c r="W780" s="88" t="str">
        <f ca="1">IFERROR(INDEX('Trade Journal'!R:R,MATCH(T780,'Trade Journal'!A:A,0)),"")</f>
        <v/>
      </c>
      <c r="X780" s="88" t="str">
        <f t="shared" ca="1" si="12"/>
        <v/>
      </c>
      <c r="Y780" s="88" t="str">
        <f ca="1">IF(X780&lt;&gt;"",SUM(X$2:X780),"")</f>
        <v/>
      </c>
      <c r="Z780" s="96" t="str">
        <f ca="1">IFERROR(INDEX('Trade Journal'!O:O,MATCH(T780,'Trade Journal'!A:A,0)),"")</f>
        <v/>
      </c>
      <c r="AA780" s="96" t="str">
        <f t="array" aca="1" ref="AA780" ca="1">IF(Z780&lt;&gt;"",PRODUCT(Z$2:Z780+1)-1,"")</f>
        <v/>
      </c>
      <c r="AB780" s="96" t="str">
        <f ca="1">IF(AA780&lt;&gt;"",IF(MAX(AA$2:AA780)=AA780,1/(1+AC779)-1,(1+AA780)/(1+AA779)-1),"")</f>
        <v/>
      </c>
      <c r="AC780" s="96" t="str">
        <f t="array" aca="1" ref="AC780" ca="1">IF(AA780&lt;&gt;"",PRODUCT(AB$3:AB780+1)-1,"")</f>
        <v/>
      </c>
      <c r="AD780" s="98" t="str">
        <f ca="1">IF(AA780&lt;&gt;"",POWER((AA780-MAX(AA$2:AA780))/(1+MAX(AA$2:AA780))*100,2),"")</f>
        <v/>
      </c>
    </row>
    <row r="781" spans="20:30" x14ac:dyDescent="0.25">
      <c r="T781" t="str">
        <f t="array" aca="1" ref="T781" ca="1">IF(ROWS($2:781)&lt;=COUNT('Trade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ROWS(U$2:$U781))),"")</f>
        <v/>
      </c>
      <c r="U781" s="88" t="str">
        <f ca="1">IFERROR(INDEX('Trade Journal'!P:P,MATCH(T781,'Trade Journal'!A:A,0)),"")</f>
        <v/>
      </c>
      <c r="V781" s="88" t="str">
        <f ca="1">IFERROR(INDEX('Trade Journal'!Q:Q,MATCH(T781,'Trade Journal'!A:A,0)),"")</f>
        <v/>
      </c>
      <c r="W781" s="88" t="str">
        <f ca="1">IFERROR(INDEX('Trade Journal'!R:R,MATCH(T781,'Trade Journal'!A:A,0)),"")</f>
        <v/>
      </c>
      <c r="X781" s="88" t="str">
        <f t="shared" ca="1" si="12"/>
        <v/>
      </c>
      <c r="Y781" s="88" t="str">
        <f ca="1">IF(X781&lt;&gt;"",SUM(X$2:X781),"")</f>
        <v/>
      </c>
      <c r="Z781" s="96" t="str">
        <f ca="1">IFERROR(INDEX('Trade Journal'!O:O,MATCH(T781,'Trade Journal'!A:A,0)),"")</f>
        <v/>
      </c>
      <c r="AA781" s="96" t="str">
        <f t="array" aca="1" ref="AA781" ca="1">IF(Z781&lt;&gt;"",PRODUCT(Z$2:Z781+1)-1,"")</f>
        <v/>
      </c>
      <c r="AB781" s="96" t="str">
        <f ca="1">IF(AA781&lt;&gt;"",IF(MAX(AA$2:AA781)=AA781,1/(1+AC780)-1,(1+AA781)/(1+AA780)-1),"")</f>
        <v/>
      </c>
      <c r="AC781" s="96" t="str">
        <f t="array" aca="1" ref="AC781" ca="1">IF(AA781&lt;&gt;"",PRODUCT(AB$3:AB781+1)-1,"")</f>
        <v/>
      </c>
      <c r="AD781" s="98" t="str">
        <f ca="1">IF(AA781&lt;&gt;"",POWER((AA781-MAX(AA$2:AA781))/(1+MAX(AA$2:AA781))*100,2),"")</f>
        <v/>
      </c>
    </row>
    <row r="782" spans="20:30" x14ac:dyDescent="0.25">
      <c r="T782" t="str">
        <f t="array" aca="1" ref="T782" ca="1">IF(ROWS($2:782)&lt;=COUNT('Trade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ROWS(U$2:$U782))),"")</f>
        <v/>
      </c>
      <c r="U782" s="88" t="str">
        <f ca="1">IFERROR(INDEX('Trade Journal'!P:P,MATCH(T782,'Trade Journal'!A:A,0)),"")</f>
        <v/>
      </c>
      <c r="V782" s="88" t="str">
        <f ca="1">IFERROR(INDEX('Trade Journal'!Q:Q,MATCH(T782,'Trade Journal'!A:A,0)),"")</f>
        <v/>
      </c>
      <c r="W782" s="88" t="str">
        <f ca="1">IFERROR(INDEX('Trade Journal'!R:R,MATCH(T782,'Trade Journal'!A:A,0)),"")</f>
        <v/>
      </c>
      <c r="X782" s="88" t="str">
        <f t="shared" ca="1" si="12"/>
        <v/>
      </c>
      <c r="Y782" s="88" t="str">
        <f ca="1">IF(X782&lt;&gt;"",SUM(X$2:X782),"")</f>
        <v/>
      </c>
      <c r="Z782" s="96" t="str">
        <f ca="1">IFERROR(INDEX('Trade Journal'!O:O,MATCH(T782,'Trade Journal'!A:A,0)),"")</f>
        <v/>
      </c>
      <c r="AA782" s="96" t="str">
        <f t="array" aca="1" ref="AA782" ca="1">IF(Z782&lt;&gt;"",PRODUCT(Z$2:Z782+1)-1,"")</f>
        <v/>
      </c>
      <c r="AB782" s="96" t="str">
        <f ca="1">IF(AA782&lt;&gt;"",IF(MAX(AA$2:AA782)=AA782,1/(1+AC781)-1,(1+AA782)/(1+AA781)-1),"")</f>
        <v/>
      </c>
      <c r="AC782" s="96" t="str">
        <f t="array" aca="1" ref="AC782" ca="1">IF(AA782&lt;&gt;"",PRODUCT(AB$3:AB782+1)-1,"")</f>
        <v/>
      </c>
      <c r="AD782" s="98" t="str">
        <f ca="1">IF(AA782&lt;&gt;"",POWER((AA782-MAX(AA$2:AA782))/(1+MAX(AA$2:AA782))*100,2),"")</f>
        <v/>
      </c>
    </row>
    <row r="783" spans="20:30" x14ac:dyDescent="0.25">
      <c r="T783" t="str">
        <f t="array" aca="1" ref="T783" ca="1">IF(ROWS($2:783)&lt;=COUNT('Trade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ROWS(U$2:$U783))),"")</f>
        <v/>
      </c>
      <c r="U783" s="88" t="str">
        <f ca="1">IFERROR(INDEX('Trade Journal'!P:P,MATCH(T783,'Trade Journal'!A:A,0)),"")</f>
        <v/>
      </c>
      <c r="V783" s="88" t="str">
        <f ca="1">IFERROR(INDEX('Trade Journal'!Q:Q,MATCH(T783,'Trade Journal'!A:A,0)),"")</f>
        <v/>
      </c>
      <c r="W783" s="88" t="str">
        <f ca="1">IFERROR(INDEX('Trade Journal'!R:R,MATCH(T783,'Trade Journal'!A:A,0)),"")</f>
        <v/>
      </c>
      <c r="X783" s="88" t="str">
        <f t="shared" ca="1" si="12"/>
        <v/>
      </c>
      <c r="Y783" s="88" t="str">
        <f ca="1">IF(X783&lt;&gt;"",SUM(X$2:X783),"")</f>
        <v/>
      </c>
      <c r="Z783" s="96" t="str">
        <f ca="1">IFERROR(INDEX('Trade Journal'!O:O,MATCH(T783,'Trade Journal'!A:A,0)),"")</f>
        <v/>
      </c>
      <c r="AA783" s="96" t="str">
        <f t="array" aca="1" ref="AA783" ca="1">IF(Z783&lt;&gt;"",PRODUCT(Z$2:Z783+1)-1,"")</f>
        <v/>
      </c>
      <c r="AB783" s="96" t="str">
        <f ca="1">IF(AA783&lt;&gt;"",IF(MAX(AA$2:AA783)=AA783,1/(1+AC782)-1,(1+AA783)/(1+AA782)-1),"")</f>
        <v/>
      </c>
      <c r="AC783" s="96" t="str">
        <f t="array" aca="1" ref="AC783" ca="1">IF(AA783&lt;&gt;"",PRODUCT(AB$3:AB783+1)-1,"")</f>
        <v/>
      </c>
      <c r="AD783" s="98" t="str">
        <f ca="1">IF(AA783&lt;&gt;"",POWER((AA783-MAX(AA$2:AA783))/(1+MAX(AA$2:AA783))*100,2),"")</f>
        <v/>
      </c>
    </row>
    <row r="784" spans="20:30" x14ac:dyDescent="0.25">
      <c r="T784" t="str">
        <f t="array" aca="1" ref="T784" ca="1">IF(ROWS($2:784)&lt;=COUNT('Trade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ROWS(U$2:$U784))),"")</f>
        <v/>
      </c>
      <c r="U784" s="88" t="str">
        <f ca="1">IFERROR(INDEX('Trade Journal'!P:P,MATCH(T784,'Trade Journal'!A:A,0)),"")</f>
        <v/>
      </c>
      <c r="V784" s="88" t="str">
        <f ca="1">IFERROR(INDEX('Trade Journal'!Q:Q,MATCH(T784,'Trade Journal'!A:A,0)),"")</f>
        <v/>
      </c>
      <c r="W784" s="88" t="str">
        <f ca="1">IFERROR(INDEX('Trade Journal'!R:R,MATCH(T784,'Trade Journal'!A:A,0)),"")</f>
        <v/>
      </c>
      <c r="X784" s="88" t="str">
        <f t="shared" ref="X784:X847" ca="1" si="13">IF(OR(U784&lt;&gt;"",V784&lt;&gt;"",W784&lt;&gt;""),SUM(U784:W784),"")</f>
        <v/>
      </c>
      <c r="Y784" s="88" t="str">
        <f ca="1">IF(X784&lt;&gt;"",SUM(X$2:X784),"")</f>
        <v/>
      </c>
      <c r="Z784" s="96" t="str">
        <f ca="1">IFERROR(INDEX('Trade Journal'!O:O,MATCH(T784,'Trade Journal'!A:A,0)),"")</f>
        <v/>
      </c>
      <c r="AA784" s="96" t="str">
        <f t="array" aca="1" ref="AA784" ca="1">IF(Z784&lt;&gt;"",PRODUCT(Z$2:Z784+1)-1,"")</f>
        <v/>
      </c>
      <c r="AB784" s="96" t="str">
        <f ca="1">IF(AA784&lt;&gt;"",IF(MAX(AA$2:AA784)=AA784,1/(1+AC783)-1,(1+AA784)/(1+AA783)-1),"")</f>
        <v/>
      </c>
      <c r="AC784" s="96" t="str">
        <f t="array" aca="1" ref="AC784" ca="1">IF(AA784&lt;&gt;"",PRODUCT(AB$3:AB784+1)-1,"")</f>
        <v/>
      </c>
      <c r="AD784" s="98" t="str">
        <f ca="1">IF(AA784&lt;&gt;"",POWER((AA784-MAX(AA$2:AA784))/(1+MAX(AA$2:AA784))*100,2),"")</f>
        <v/>
      </c>
    </row>
    <row r="785" spans="20:30" x14ac:dyDescent="0.25">
      <c r="T785" t="str">
        <f t="array" aca="1" ref="T785" ca="1">IF(ROWS($2:785)&lt;=COUNT('Trade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ROWS(U$2:$U785))),"")</f>
        <v/>
      </c>
      <c r="U785" s="88" t="str">
        <f ca="1">IFERROR(INDEX('Trade Journal'!P:P,MATCH(T785,'Trade Journal'!A:A,0)),"")</f>
        <v/>
      </c>
      <c r="V785" s="88" t="str">
        <f ca="1">IFERROR(INDEX('Trade Journal'!Q:Q,MATCH(T785,'Trade Journal'!A:A,0)),"")</f>
        <v/>
      </c>
      <c r="W785" s="88" t="str">
        <f ca="1">IFERROR(INDEX('Trade Journal'!R:R,MATCH(T785,'Trade Journal'!A:A,0)),"")</f>
        <v/>
      </c>
      <c r="X785" s="88" t="str">
        <f t="shared" ca="1" si="13"/>
        <v/>
      </c>
      <c r="Y785" s="88" t="str">
        <f ca="1">IF(X785&lt;&gt;"",SUM(X$2:X785),"")</f>
        <v/>
      </c>
      <c r="Z785" s="96" t="str">
        <f ca="1">IFERROR(INDEX('Trade Journal'!O:O,MATCH(T785,'Trade Journal'!A:A,0)),"")</f>
        <v/>
      </c>
      <c r="AA785" s="96" t="str">
        <f t="array" aca="1" ref="AA785" ca="1">IF(Z785&lt;&gt;"",PRODUCT(Z$2:Z785+1)-1,"")</f>
        <v/>
      </c>
      <c r="AB785" s="96" t="str">
        <f ca="1">IF(AA785&lt;&gt;"",IF(MAX(AA$2:AA785)=AA785,1/(1+AC784)-1,(1+AA785)/(1+AA784)-1),"")</f>
        <v/>
      </c>
      <c r="AC785" s="96" t="str">
        <f t="array" aca="1" ref="AC785" ca="1">IF(AA785&lt;&gt;"",PRODUCT(AB$3:AB785+1)-1,"")</f>
        <v/>
      </c>
      <c r="AD785" s="98" t="str">
        <f ca="1">IF(AA785&lt;&gt;"",POWER((AA785-MAX(AA$2:AA785))/(1+MAX(AA$2:AA785))*100,2),"")</f>
        <v/>
      </c>
    </row>
    <row r="786" spans="20:30" x14ac:dyDescent="0.25">
      <c r="T786" t="str">
        <f t="array" aca="1" ref="T786" ca="1">IF(ROWS($2:786)&lt;=COUNT('Trade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ROWS(U$2:$U786))),"")</f>
        <v/>
      </c>
      <c r="U786" s="88" t="str">
        <f ca="1">IFERROR(INDEX('Trade Journal'!P:P,MATCH(T786,'Trade Journal'!A:A,0)),"")</f>
        <v/>
      </c>
      <c r="V786" s="88" t="str">
        <f ca="1">IFERROR(INDEX('Trade Journal'!Q:Q,MATCH(T786,'Trade Journal'!A:A,0)),"")</f>
        <v/>
      </c>
      <c r="W786" s="88" t="str">
        <f ca="1">IFERROR(INDEX('Trade Journal'!R:R,MATCH(T786,'Trade Journal'!A:A,0)),"")</f>
        <v/>
      </c>
      <c r="X786" s="88" t="str">
        <f t="shared" ca="1" si="13"/>
        <v/>
      </c>
      <c r="Y786" s="88" t="str">
        <f ca="1">IF(X786&lt;&gt;"",SUM(X$2:X786),"")</f>
        <v/>
      </c>
      <c r="Z786" s="96" t="str">
        <f ca="1">IFERROR(INDEX('Trade Journal'!O:O,MATCH(T786,'Trade Journal'!A:A,0)),"")</f>
        <v/>
      </c>
      <c r="AA786" s="96" t="str">
        <f t="array" aca="1" ref="AA786" ca="1">IF(Z786&lt;&gt;"",PRODUCT(Z$2:Z786+1)-1,"")</f>
        <v/>
      </c>
      <c r="AB786" s="96" t="str">
        <f ca="1">IF(AA786&lt;&gt;"",IF(MAX(AA$2:AA786)=AA786,1/(1+AC785)-1,(1+AA786)/(1+AA785)-1),"")</f>
        <v/>
      </c>
      <c r="AC786" s="96" t="str">
        <f t="array" aca="1" ref="AC786" ca="1">IF(AA786&lt;&gt;"",PRODUCT(AB$3:AB786+1)-1,"")</f>
        <v/>
      </c>
      <c r="AD786" s="98" t="str">
        <f ca="1">IF(AA786&lt;&gt;"",POWER((AA786-MAX(AA$2:AA786))/(1+MAX(AA$2:AA786))*100,2),"")</f>
        <v/>
      </c>
    </row>
    <row r="787" spans="20:30" x14ac:dyDescent="0.25">
      <c r="T787" t="str">
        <f t="array" aca="1" ref="T787" ca="1">IF(ROWS($2:787)&lt;=COUNT('Trade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ROWS(U$2:$U787))),"")</f>
        <v/>
      </c>
      <c r="U787" s="88" t="str">
        <f ca="1">IFERROR(INDEX('Trade Journal'!P:P,MATCH(T787,'Trade Journal'!A:A,0)),"")</f>
        <v/>
      </c>
      <c r="V787" s="88" t="str">
        <f ca="1">IFERROR(INDEX('Trade Journal'!Q:Q,MATCH(T787,'Trade Journal'!A:A,0)),"")</f>
        <v/>
      </c>
      <c r="W787" s="88" t="str">
        <f ca="1">IFERROR(INDEX('Trade Journal'!R:R,MATCH(T787,'Trade Journal'!A:A,0)),"")</f>
        <v/>
      </c>
      <c r="X787" s="88" t="str">
        <f t="shared" ca="1" si="13"/>
        <v/>
      </c>
      <c r="Y787" s="88" t="str">
        <f ca="1">IF(X787&lt;&gt;"",SUM(X$2:X787),"")</f>
        <v/>
      </c>
      <c r="Z787" s="96" t="str">
        <f ca="1">IFERROR(INDEX('Trade Journal'!O:O,MATCH(T787,'Trade Journal'!A:A,0)),"")</f>
        <v/>
      </c>
      <c r="AA787" s="96" t="str">
        <f t="array" aca="1" ref="AA787" ca="1">IF(Z787&lt;&gt;"",PRODUCT(Z$2:Z787+1)-1,"")</f>
        <v/>
      </c>
      <c r="AB787" s="96" t="str">
        <f ca="1">IF(AA787&lt;&gt;"",IF(MAX(AA$2:AA787)=AA787,1/(1+AC786)-1,(1+AA787)/(1+AA786)-1),"")</f>
        <v/>
      </c>
      <c r="AC787" s="96" t="str">
        <f t="array" aca="1" ref="AC787" ca="1">IF(AA787&lt;&gt;"",PRODUCT(AB$3:AB787+1)-1,"")</f>
        <v/>
      </c>
      <c r="AD787" s="98" t="str">
        <f ca="1">IF(AA787&lt;&gt;"",POWER((AA787-MAX(AA$2:AA787))/(1+MAX(AA$2:AA787))*100,2),"")</f>
        <v/>
      </c>
    </row>
    <row r="788" spans="20:30" x14ac:dyDescent="0.25">
      <c r="T788" t="str">
        <f t="array" aca="1" ref="T788" ca="1">IF(ROWS($2:788)&lt;=COUNT('Trade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ROWS(U$2:$U788))),"")</f>
        <v/>
      </c>
      <c r="U788" s="88" t="str">
        <f ca="1">IFERROR(INDEX('Trade Journal'!P:P,MATCH(T788,'Trade Journal'!A:A,0)),"")</f>
        <v/>
      </c>
      <c r="V788" s="88" t="str">
        <f ca="1">IFERROR(INDEX('Trade Journal'!Q:Q,MATCH(T788,'Trade Journal'!A:A,0)),"")</f>
        <v/>
      </c>
      <c r="W788" s="88" t="str">
        <f ca="1">IFERROR(INDEX('Trade Journal'!R:R,MATCH(T788,'Trade Journal'!A:A,0)),"")</f>
        <v/>
      </c>
      <c r="X788" s="88" t="str">
        <f t="shared" ca="1" si="13"/>
        <v/>
      </c>
      <c r="Y788" s="88" t="str">
        <f ca="1">IF(X788&lt;&gt;"",SUM(X$2:X788),"")</f>
        <v/>
      </c>
      <c r="Z788" s="96" t="str">
        <f ca="1">IFERROR(INDEX('Trade Journal'!O:O,MATCH(T788,'Trade Journal'!A:A,0)),"")</f>
        <v/>
      </c>
      <c r="AA788" s="96" t="str">
        <f t="array" aca="1" ref="AA788" ca="1">IF(Z788&lt;&gt;"",PRODUCT(Z$2:Z788+1)-1,"")</f>
        <v/>
      </c>
      <c r="AB788" s="96" t="str">
        <f ca="1">IF(AA788&lt;&gt;"",IF(MAX(AA$2:AA788)=AA788,1/(1+AC787)-1,(1+AA788)/(1+AA787)-1),"")</f>
        <v/>
      </c>
      <c r="AC788" s="96" t="str">
        <f t="array" aca="1" ref="AC788" ca="1">IF(AA788&lt;&gt;"",PRODUCT(AB$3:AB788+1)-1,"")</f>
        <v/>
      </c>
      <c r="AD788" s="98" t="str">
        <f ca="1">IF(AA788&lt;&gt;"",POWER((AA788-MAX(AA$2:AA788))/(1+MAX(AA$2:AA788))*100,2),"")</f>
        <v/>
      </c>
    </row>
    <row r="789" spans="20:30" x14ac:dyDescent="0.25">
      <c r="T789" t="str">
        <f t="array" aca="1" ref="T789" ca="1">IF(ROWS($2:789)&lt;=COUNT('Trade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ROWS(U$2:$U789))),"")</f>
        <v/>
      </c>
      <c r="U789" s="88" t="str">
        <f ca="1">IFERROR(INDEX('Trade Journal'!P:P,MATCH(T789,'Trade Journal'!A:A,0)),"")</f>
        <v/>
      </c>
      <c r="V789" s="88" t="str">
        <f ca="1">IFERROR(INDEX('Trade Journal'!Q:Q,MATCH(T789,'Trade Journal'!A:A,0)),"")</f>
        <v/>
      </c>
      <c r="W789" s="88" t="str">
        <f ca="1">IFERROR(INDEX('Trade Journal'!R:R,MATCH(T789,'Trade Journal'!A:A,0)),"")</f>
        <v/>
      </c>
      <c r="X789" s="88" t="str">
        <f t="shared" ca="1" si="13"/>
        <v/>
      </c>
      <c r="Y789" s="88" t="str">
        <f ca="1">IF(X789&lt;&gt;"",SUM(X$2:X789),"")</f>
        <v/>
      </c>
      <c r="Z789" s="96" t="str">
        <f ca="1">IFERROR(INDEX('Trade Journal'!O:O,MATCH(T789,'Trade Journal'!A:A,0)),"")</f>
        <v/>
      </c>
      <c r="AA789" s="96" t="str">
        <f t="array" aca="1" ref="AA789" ca="1">IF(Z789&lt;&gt;"",PRODUCT(Z$2:Z789+1)-1,"")</f>
        <v/>
      </c>
      <c r="AB789" s="96" t="str">
        <f ca="1">IF(AA789&lt;&gt;"",IF(MAX(AA$2:AA789)=AA789,1/(1+AC788)-1,(1+AA789)/(1+AA788)-1),"")</f>
        <v/>
      </c>
      <c r="AC789" s="96" t="str">
        <f t="array" aca="1" ref="AC789" ca="1">IF(AA789&lt;&gt;"",PRODUCT(AB$3:AB789+1)-1,"")</f>
        <v/>
      </c>
      <c r="AD789" s="98" t="str">
        <f ca="1">IF(AA789&lt;&gt;"",POWER((AA789-MAX(AA$2:AA789))/(1+MAX(AA$2:AA789))*100,2),"")</f>
        <v/>
      </c>
    </row>
    <row r="790" spans="20:30" x14ac:dyDescent="0.25">
      <c r="T790" t="str">
        <f t="array" aca="1" ref="T790" ca="1">IF(ROWS($2:790)&lt;=COUNT('Trade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ROWS(U$2:$U790))),"")</f>
        <v/>
      </c>
      <c r="U790" s="88" t="str">
        <f ca="1">IFERROR(INDEX('Trade Journal'!P:P,MATCH(T790,'Trade Journal'!A:A,0)),"")</f>
        <v/>
      </c>
      <c r="V790" s="88" t="str">
        <f ca="1">IFERROR(INDEX('Trade Journal'!Q:Q,MATCH(T790,'Trade Journal'!A:A,0)),"")</f>
        <v/>
      </c>
      <c r="W790" s="88" t="str">
        <f ca="1">IFERROR(INDEX('Trade Journal'!R:R,MATCH(T790,'Trade Journal'!A:A,0)),"")</f>
        <v/>
      </c>
      <c r="X790" s="88" t="str">
        <f t="shared" ca="1" si="13"/>
        <v/>
      </c>
      <c r="Y790" s="88" t="str">
        <f ca="1">IF(X790&lt;&gt;"",SUM(X$2:X790),"")</f>
        <v/>
      </c>
      <c r="Z790" s="96" t="str">
        <f ca="1">IFERROR(INDEX('Trade Journal'!O:O,MATCH(T790,'Trade Journal'!A:A,0)),"")</f>
        <v/>
      </c>
      <c r="AA790" s="96" t="str">
        <f t="array" aca="1" ref="AA790" ca="1">IF(Z790&lt;&gt;"",PRODUCT(Z$2:Z790+1)-1,"")</f>
        <v/>
      </c>
      <c r="AB790" s="96" t="str">
        <f ca="1">IF(AA790&lt;&gt;"",IF(MAX(AA$2:AA790)=AA790,1/(1+AC789)-1,(1+AA790)/(1+AA789)-1),"")</f>
        <v/>
      </c>
      <c r="AC790" s="96" t="str">
        <f t="array" aca="1" ref="AC790" ca="1">IF(AA790&lt;&gt;"",PRODUCT(AB$3:AB790+1)-1,"")</f>
        <v/>
      </c>
      <c r="AD790" s="98" t="str">
        <f ca="1">IF(AA790&lt;&gt;"",POWER((AA790-MAX(AA$2:AA790))/(1+MAX(AA$2:AA790))*100,2),"")</f>
        <v/>
      </c>
    </row>
    <row r="791" spans="20:30" x14ac:dyDescent="0.25">
      <c r="T791" t="str">
        <f t="array" aca="1" ref="T791" ca="1">IF(ROWS($2:791)&lt;=COUNT('Trade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ROWS(U$2:$U791))),"")</f>
        <v/>
      </c>
      <c r="U791" s="88" t="str">
        <f ca="1">IFERROR(INDEX('Trade Journal'!P:P,MATCH(T791,'Trade Journal'!A:A,0)),"")</f>
        <v/>
      </c>
      <c r="V791" s="88" t="str">
        <f ca="1">IFERROR(INDEX('Trade Journal'!Q:Q,MATCH(T791,'Trade Journal'!A:A,0)),"")</f>
        <v/>
      </c>
      <c r="W791" s="88" t="str">
        <f ca="1">IFERROR(INDEX('Trade Journal'!R:R,MATCH(T791,'Trade Journal'!A:A,0)),"")</f>
        <v/>
      </c>
      <c r="X791" s="88" t="str">
        <f t="shared" ca="1" si="13"/>
        <v/>
      </c>
      <c r="Y791" s="88" t="str">
        <f ca="1">IF(X791&lt;&gt;"",SUM(X$2:X791),"")</f>
        <v/>
      </c>
      <c r="Z791" s="96" t="str">
        <f ca="1">IFERROR(INDEX('Trade Journal'!O:O,MATCH(T791,'Trade Journal'!A:A,0)),"")</f>
        <v/>
      </c>
      <c r="AA791" s="96" t="str">
        <f t="array" aca="1" ref="AA791" ca="1">IF(Z791&lt;&gt;"",PRODUCT(Z$2:Z791+1)-1,"")</f>
        <v/>
      </c>
      <c r="AB791" s="96" t="str">
        <f ca="1">IF(AA791&lt;&gt;"",IF(MAX(AA$2:AA791)=AA791,1/(1+AC790)-1,(1+AA791)/(1+AA790)-1),"")</f>
        <v/>
      </c>
      <c r="AC791" s="96" t="str">
        <f t="array" aca="1" ref="AC791" ca="1">IF(AA791&lt;&gt;"",PRODUCT(AB$3:AB791+1)-1,"")</f>
        <v/>
      </c>
      <c r="AD791" s="98" t="str">
        <f ca="1">IF(AA791&lt;&gt;"",POWER((AA791-MAX(AA$2:AA791))/(1+MAX(AA$2:AA791))*100,2),"")</f>
        <v/>
      </c>
    </row>
    <row r="792" spans="20:30" x14ac:dyDescent="0.25">
      <c r="T792" t="str">
        <f t="array" aca="1" ref="T792" ca="1">IF(ROWS($2:792)&lt;=COUNT('Trade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ROWS(U$2:$U792))),"")</f>
        <v/>
      </c>
      <c r="U792" s="88" t="str">
        <f ca="1">IFERROR(INDEX('Trade Journal'!P:P,MATCH(T792,'Trade Journal'!A:A,0)),"")</f>
        <v/>
      </c>
      <c r="V792" s="88" t="str">
        <f ca="1">IFERROR(INDEX('Trade Journal'!Q:Q,MATCH(T792,'Trade Journal'!A:A,0)),"")</f>
        <v/>
      </c>
      <c r="W792" s="88" t="str">
        <f ca="1">IFERROR(INDEX('Trade Journal'!R:R,MATCH(T792,'Trade Journal'!A:A,0)),"")</f>
        <v/>
      </c>
      <c r="X792" s="88" t="str">
        <f t="shared" ca="1" si="13"/>
        <v/>
      </c>
      <c r="Y792" s="88" t="str">
        <f ca="1">IF(X792&lt;&gt;"",SUM(X$2:X792),"")</f>
        <v/>
      </c>
      <c r="Z792" s="96" t="str">
        <f ca="1">IFERROR(INDEX('Trade Journal'!O:O,MATCH(T792,'Trade Journal'!A:A,0)),"")</f>
        <v/>
      </c>
      <c r="AA792" s="96" t="str">
        <f t="array" aca="1" ref="AA792" ca="1">IF(Z792&lt;&gt;"",PRODUCT(Z$2:Z792+1)-1,"")</f>
        <v/>
      </c>
      <c r="AB792" s="96" t="str">
        <f ca="1">IF(AA792&lt;&gt;"",IF(MAX(AA$2:AA792)=AA792,1/(1+AC791)-1,(1+AA792)/(1+AA791)-1),"")</f>
        <v/>
      </c>
      <c r="AC792" s="96" t="str">
        <f t="array" aca="1" ref="AC792" ca="1">IF(AA792&lt;&gt;"",PRODUCT(AB$3:AB792+1)-1,"")</f>
        <v/>
      </c>
      <c r="AD792" s="98" t="str">
        <f ca="1">IF(AA792&lt;&gt;"",POWER((AA792-MAX(AA$2:AA792))/(1+MAX(AA$2:AA792))*100,2),"")</f>
        <v/>
      </c>
    </row>
    <row r="793" spans="20:30" x14ac:dyDescent="0.25">
      <c r="T793" t="str">
        <f t="array" aca="1" ref="T793" ca="1">IF(ROWS($2:793)&lt;=COUNT('Trade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ROWS(U$2:$U793))),"")</f>
        <v/>
      </c>
      <c r="U793" s="88" t="str">
        <f ca="1">IFERROR(INDEX('Trade Journal'!P:P,MATCH(T793,'Trade Journal'!A:A,0)),"")</f>
        <v/>
      </c>
      <c r="V793" s="88" t="str">
        <f ca="1">IFERROR(INDEX('Trade Journal'!Q:Q,MATCH(T793,'Trade Journal'!A:A,0)),"")</f>
        <v/>
      </c>
      <c r="W793" s="88" t="str">
        <f ca="1">IFERROR(INDEX('Trade Journal'!R:R,MATCH(T793,'Trade Journal'!A:A,0)),"")</f>
        <v/>
      </c>
      <c r="X793" s="88" t="str">
        <f t="shared" ca="1" si="13"/>
        <v/>
      </c>
      <c r="Y793" s="88" t="str">
        <f ca="1">IF(X793&lt;&gt;"",SUM(X$2:X793),"")</f>
        <v/>
      </c>
      <c r="Z793" s="96" t="str">
        <f ca="1">IFERROR(INDEX('Trade Journal'!O:O,MATCH(T793,'Trade Journal'!A:A,0)),"")</f>
        <v/>
      </c>
      <c r="AA793" s="96" t="str">
        <f t="array" aca="1" ref="AA793" ca="1">IF(Z793&lt;&gt;"",PRODUCT(Z$2:Z793+1)-1,"")</f>
        <v/>
      </c>
      <c r="AB793" s="96" t="str">
        <f ca="1">IF(AA793&lt;&gt;"",IF(MAX(AA$2:AA793)=AA793,1/(1+AC792)-1,(1+AA793)/(1+AA792)-1),"")</f>
        <v/>
      </c>
      <c r="AC793" s="96" t="str">
        <f t="array" aca="1" ref="AC793" ca="1">IF(AA793&lt;&gt;"",PRODUCT(AB$3:AB793+1)-1,"")</f>
        <v/>
      </c>
      <c r="AD793" s="98" t="str">
        <f ca="1">IF(AA793&lt;&gt;"",POWER((AA793-MAX(AA$2:AA793))/(1+MAX(AA$2:AA793))*100,2),"")</f>
        <v/>
      </c>
    </row>
    <row r="794" spans="20:30" x14ac:dyDescent="0.25">
      <c r="T794" t="str">
        <f t="array" aca="1" ref="T794" ca="1">IF(ROWS($2:794)&lt;=COUNT('Trade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ROWS(U$2:$U794))),"")</f>
        <v/>
      </c>
      <c r="U794" s="88" t="str">
        <f ca="1">IFERROR(INDEX('Trade Journal'!P:P,MATCH(T794,'Trade Journal'!A:A,0)),"")</f>
        <v/>
      </c>
      <c r="V794" s="88" t="str">
        <f ca="1">IFERROR(INDEX('Trade Journal'!Q:Q,MATCH(T794,'Trade Journal'!A:A,0)),"")</f>
        <v/>
      </c>
      <c r="W794" s="88" t="str">
        <f ca="1">IFERROR(INDEX('Trade Journal'!R:R,MATCH(T794,'Trade Journal'!A:A,0)),"")</f>
        <v/>
      </c>
      <c r="X794" s="88" t="str">
        <f t="shared" ca="1" si="13"/>
        <v/>
      </c>
      <c r="Y794" s="88" t="str">
        <f ca="1">IF(X794&lt;&gt;"",SUM(X$2:X794),"")</f>
        <v/>
      </c>
      <c r="Z794" s="96" t="str">
        <f ca="1">IFERROR(INDEX('Trade Journal'!O:O,MATCH(T794,'Trade Journal'!A:A,0)),"")</f>
        <v/>
      </c>
      <c r="AA794" s="96" t="str">
        <f t="array" aca="1" ref="AA794" ca="1">IF(Z794&lt;&gt;"",PRODUCT(Z$2:Z794+1)-1,"")</f>
        <v/>
      </c>
      <c r="AB794" s="96" t="str">
        <f ca="1">IF(AA794&lt;&gt;"",IF(MAX(AA$2:AA794)=AA794,1/(1+AC793)-1,(1+AA794)/(1+AA793)-1),"")</f>
        <v/>
      </c>
      <c r="AC794" s="96" t="str">
        <f t="array" aca="1" ref="AC794" ca="1">IF(AA794&lt;&gt;"",PRODUCT(AB$3:AB794+1)-1,"")</f>
        <v/>
      </c>
      <c r="AD794" s="98" t="str">
        <f ca="1">IF(AA794&lt;&gt;"",POWER((AA794-MAX(AA$2:AA794))/(1+MAX(AA$2:AA794))*100,2),"")</f>
        <v/>
      </c>
    </row>
    <row r="795" spans="20:30" x14ac:dyDescent="0.25">
      <c r="T795" t="str">
        <f t="array" aca="1" ref="T795" ca="1">IF(ROWS($2:795)&lt;=COUNT('Trade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ROWS(U$2:$U795))),"")</f>
        <v/>
      </c>
      <c r="U795" s="88" t="str">
        <f ca="1">IFERROR(INDEX('Trade Journal'!P:P,MATCH(T795,'Trade Journal'!A:A,0)),"")</f>
        <v/>
      </c>
      <c r="V795" s="88" t="str">
        <f ca="1">IFERROR(INDEX('Trade Journal'!Q:Q,MATCH(T795,'Trade Journal'!A:A,0)),"")</f>
        <v/>
      </c>
      <c r="W795" s="88" t="str">
        <f ca="1">IFERROR(INDEX('Trade Journal'!R:R,MATCH(T795,'Trade Journal'!A:A,0)),"")</f>
        <v/>
      </c>
      <c r="X795" s="88" t="str">
        <f t="shared" ca="1" si="13"/>
        <v/>
      </c>
      <c r="Y795" s="88" t="str">
        <f ca="1">IF(X795&lt;&gt;"",SUM(X$2:X795),"")</f>
        <v/>
      </c>
      <c r="Z795" s="96" t="str">
        <f ca="1">IFERROR(INDEX('Trade Journal'!O:O,MATCH(T795,'Trade Journal'!A:A,0)),"")</f>
        <v/>
      </c>
      <c r="AA795" s="96" t="str">
        <f t="array" aca="1" ref="AA795" ca="1">IF(Z795&lt;&gt;"",PRODUCT(Z$2:Z795+1)-1,"")</f>
        <v/>
      </c>
      <c r="AB795" s="96" t="str">
        <f ca="1">IF(AA795&lt;&gt;"",IF(MAX(AA$2:AA795)=AA795,1/(1+AC794)-1,(1+AA795)/(1+AA794)-1),"")</f>
        <v/>
      </c>
      <c r="AC795" s="96" t="str">
        <f t="array" aca="1" ref="AC795" ca="1">IF(AA795&lt;&gt;"",PRODUCT(AB$3:AB795+1)-1,"")</f>
        <v/>
      </c>
      <c r="AD795" s="98" t="str">
        <f ca="1">IF(AA795&lt;&gt;"",POWER((AA795-MAX(AA$2:AA795))/(1+MAX(AA$2:AA795))*100,2),"")</f>
        <v/>
      </c>
    </row>
    <row r="796" spans="20:30" x14ac:dyDescent="0.25">
      <c r="T796" t="str">
        <f t="array" aca="1" ref="T796" ca="1">IF(ROWS($2:796)&lt;=COUNT('Trade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ROWS(U$2:$U796))),"")</f>
        <v/>
      </c>
      <c r="U796" s="88" t="str">
        <f ca="1">IFERROR(INDEX('Trade Journal'!P:P,MATCH(T796,'Trade Journal'!A:A,0)),"")</f>
        <v/>
      </c>
      <c r="V796" s="88" t="str">
        <f ca="1">IFERROR(INDEX('Trade Journal'!Q:Q,MATCH(T796,'Trade Journal'!A:A,0)),"")</f>
        <v/>
      </c>
      <c r="W796" s="88" t="str">
        <f ca="1">IFERROR(INDEX('Trade Journal'!R:R,MATCH(T796,'Trade Journal'!A:A,0)),"")</f>
        <v/>
      </c>
      <c r="X796" s="88" t="str">
        <f t="shared" ca="1" si="13"/>
        <v/>
      </c>
      <c r="Y796" s="88" t="str">
        <f ca="1">IF(X796&lt;&gt;"",SUM(X$2:X796),"")</f>
        <v/>
      </c>
      <c r="Z796" s="96" t="str">
        <f ca="1">IFERROR(INDEX('Trade Journal'!O:O,MATCH(T796,'Trade Journal'!A:A,0)),"")</f>
        <v/>
      </c>
      <c r="AA796" s="96" t="str">
        <f t="array" aca="1" ref="AA796" ca="1">IF(Z796&lt;&gt;"",PRODUCT(Z$2:Z796+1)-1,"")</f>
        <v/>
      </c>
      <c r="AB796" s="96" t="str">
        <f ca="1">IF(AA796&lt;&gt;"",IF(MAX(AA$2:AA796)=AA796,1/(1+AC795)-1,(1+AA796)/(1+AA795)-1),"")</f>
        <v/>
      </c>
      <c r="AC796" s="96" t="str">
        <f t="array" aca="1" ref="AC796" ca="1">IF(AA796&lt;&gt;"",PRODUCT(AB$3:AB796+1)-1,"")</f>
        <v/>
      </c>
      <c r="AD796" s="98" t="str">
        <f ca="1">IF(AA796&lt;&gt;"",POWER((AA796-MAX(AA$2:AA796))/(1+MAX(AA$2:AA796))*100,2),"")</f>
        <v/>
      </c>
    </row>
    <row r="797" spans="20:30" x14ac:dyDescent="0.25">
      <c r="T797" t="str">
        <f t="array" aca="1" ref="T797" ca="1">IF(ROWS($2:797)&lt;=COUNT('Trade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ROWS(U$2:$U797))),"")</f>
        <v/>
      </c>
      <c r="U797" s="88" t="str">
        <f ca="1">IFERROR(INDEX('Trade Journal'!P:P,MATCH(T797,'Trade Journal'!A:A,0)),"")</f>
        <v/>
      </c>
      <c r="V797" s="88" t="str">
        <f ca="1">IFERROR(INDEX('Trade Journal'!Q:Q,MATCH(T797,'Trade Journal'!A:A,0)),"")</f>
        <v/>
      </c>
      <c r="W797" s="88" t="str">
        <f ca="1">IFERROR(INDEX('Trade Journal'!R:R,MATCH(T797,'Trade Journal'!A:A,0)),"")</f>
        <v/>
      </c>
      <c r="X797" s="88" t="str">
        <f t="shared" ca="1" si="13"/>
        <v/>
      </c>
      <c r="Y797" s="88" t="str">
        <f ca="1">IF(X797&lt;&gt;"",SUM(X$2:X797),"")</f>
        <v/>
      </c>
      <c r="Z797" s="96" t="str">
        <f ca="1">IFERROR(INDEX('Trade Journal'!O:O,MATCH(T797,'Trade Journal'!A:A,0)),"")</f>
        <v/>
      </c>
      <c r="AA797" s="96" t="str">
        <f t="array" aca="1" ref="AA797" ca="1">IF(Z797&lt;&gt;"",PRODUCT(Z$2:Z797+1)-1,"")</f>
        <v/>
      </c>
      <c r="AB797" s="96" t="str">
        <f ca="1">IF(AA797&lt;&gt;"",IF(MAX(AA$2:AA797)=AA797,1/(1+AC796)-1,(1+AA797)/(1+AA796)-1),"")</f>
        <v/>
      </c>
      <c r="AC797" s="96" t="str">
        <f t="array" aca="1" ref="AC797" ca="1">IF(AA797&lt;&gt;"",PRODUCT(AB$3:AB797+1)-1,"")</f>
        <v/>
      </c>
      <c r="AD797" s="98" t="str">
        <f ca="1">IF(AA797&lt;&gt;"",POWER((AA797-MAX(AA$2:AA797))/(1+MAX(AA$2:AA797))*100,2),"")</f>
        <v/>
      </c>
    </row>
    <row r="798" spans="20:30" x14ac:dyDescent="0.25">
      <c r="T798" t="str">
        <f t="array" aca="1" ref="T798" ca="1">IF(ROWS($2:798)&lt;=COUNT('Trade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ROWS(U$2:$U798))),"")</f>
        <v/>
      </c>
      <c r="U798" s="88" t="str">
        <f ca="1">IFERROR(INDEX('Trade Journal'!P:P,MATCH(T798,'Trade Journal'!A:A,0)),"")</f>
        <v/>
      </c>
      <c r="V798" s="88" t="str">
        <f ca="1">IFERROR(INDEX('Trade Journal'!Q:Q,MATCH(T798,'Trade Journal'!A:A,0)),"")</f>
        <v/>
      </c>
      <c r="W798" s="88" t="str">
        <f ca="1">IFERROR(INDEX('Trade Journal'!R:R,MATCH(T798,'Trade Journal'!A:A,0)),"")</f>
        <v/>
      </c>
      <c r="X798" s="88" t="str">
        <f t="shared" ca="1" si="13"/>
        <v/>
      </c>
      <c r="Y798" s="88" t="str">
        <f ca="1">IF(X798&lt;&gt;"",SUM(X$2:X798),"")</f>
        <v/>
      </c>
      <c r="Z798" s="96" t="str">
        <f ca="1">IFERROR(INDEX('Trade Journal'!O:O,MATCH(T798,'Trade Journal'!A:A,0)),"")</f>
        <v/>
      </c>
      <c r="AA798" s="96" t="str">
        <f t="array" aca="1" ref="AA798" ca="1">IF(Z798&lt;&gt;"",PRODUCT(Z$2:Z798+1)-1,"")</f>
        <v/>
      </c>
      <c r="AB798" s="96" t="str">
        <f ca="1">IF(AA798&lt;&gt;"",IF(MAX(AA$2:AA798)=AA798,1/(1+AC797)-1,(1+AA798)/(1+AA797)-1),"")</f>
        <v/>
      </c>
      <c r="AC798" s="96" t="str">
        <f t="array" aca="1" ref="AC798" ca="1">IF(AA798&lt;&gt;"",PRODUCT(AB$3:AB798+1)-1,"")</f>
        <v/>
      </c>
      <c r="AD798" s="98" t="str">
        <f ca="1">IF(AA798&lt;&gt;"",POWER((AA798-MAX(AA$2:AA798))/(1+MAX(AA$2:AA798))*100,2),"")</f>
        <v/>
      </c>
    </row>
    <row r="799" spans="20:30" x14ac:dyDescent="0.25">
      <c r="T799" t="str">
        <f t="array" aca="1" ref="T799" ca="1">IF(ROWS($2:799)&lt;=COUNT('Trade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ROWS(U$2:$U799))),"")</f>
        <v/>
      </c>
      <c r="U799" s="88" t="str">
        <f ca="1">IFERROR(INDEX('Trade Journal'!P:P,MATCH(T799,'Trade Journal'!A:A,0)),"")</f>
        <v/>
      </c>
      <c r="V799" s="88" t="str">
        <f ca="1">IFERROR(INDEX('Trade Journal'!Q:Q,MATCH(T799,'Trade Journal'!A:A,0)),"")</f>
        <v/>
      </c>
      <c r="W799" s="88" t="str">
        <f ca="1">IFERROR(INDEX('Trade Journal'!R:R,MATCH(T799,'Trade Journal'!A:A,0)),"")</f>
        <v/>
      </c>
      <c r="X799" s="88" t="str">
        <f t="shared" ca="1" si="13"/>
        <v/>
      </c>
      <c r="Y799" s="88" t="str">
        <f ca="1">IF(X799&lt;&gt;"",SUM(X$2:X799),"")</f>
        <v/>
      </c>
      <c r="Z799" s="96" t="str">
        <f ca="1">IFERROR(INDEX('Trade Journal'!O:O,MATCH(T799,'Trade Journal'!A:A,0)),"")</f>
        <v/>
      </c>
      <c r="AA799" s="96" t="str">
        <f t="array" aca="1" ref="AA799" ca="1">IF(Z799&lt;&gt;"",PRODUCT(Z$2:Z799+1)-1,"")</f>
        <v/>
      </c>
      <c r="AB799" s="96" t="str">
        <f ca="1">IF(AA799&lt;&gt;"",IF(MAX(AA$2:AA799)=AA799,1/(1+AC798)-1,(1+AA799)/(1+AA798)-1),"")</f>
        <v/>
      </c>
      <c r="AC799" s="96" t="str">
        <f t="array" aca="1" ref="AC799" ca="1">IF(AA799&lt;&gt;"",PRODUCT(AB$3:AB799+1)-1,"")</f>
        <v/>
      </c>
      <c r="AD799" s="98" t="str">
        <f ca="1">IF(AA799&lt;&gt;"",POWER((AA799-MAX(AA$2:AA799))/(1+MAX(AA$2:AA799))*100,2),"")</f>
        <v/>
      </c>
    </row>
    <row r="800" spans="20:30" x14ac:dyDescent="0.25">
      <c r="T800" t="str">
        <f t="array" aca="1" ref="T800" ca="1">IF(ROWS($2:800)&lt;=COUNT('Trade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ROWS(U$2:$U800))),"")</f>
        <v/>
      </c>
      <c r="U800" s="88" t="str">
        <f ca="1">IFERROR(INDEX('Trade Journal'!P:P,MATCH(T800,'Trade Journal'!A:A,0)),"")</f>
        <v/>
      </c>
      <c r="V800" s="88" t="str">
        <f ca="1">IFERROR(INDEX('Trade Journal'!Q:Q,MATCH(T800,'Trade Journal'!A:A,0)),"")</f>
        <v/>
      </c>
      <c r="W800" s="88" t="str">
        <f ca="1">IFERROR(INDEX('Trade Journal'!R:R,MATCH(T800,'Trade Journal'!A:A,0)),"")</f>
        <v/>
      </c>
      <c r="X800" s="88" t="str">
        <f t="shared" ca="1" si="13"/>
        <v/>
      </c>
      <c r="Y800" s="88" t="str">
        <f ca="1">IF(X800&lt;&gt;"",SUM(X$2:X800),"")</f>
        <v/>
      </c>
      <c r="Z800" s="96" t="str">
        <f ca="1">IFERROR(INDEX('Trade Journal'!O:O,MATCH(T800,'Trade Journal'!A:A,0)),"")</f>
        <v/>
      </c>
      <c r="AA800" s="96" t="str">
        <f t="array" aca="1" ref="AA800" ca="1">IF(Z800&lt;&gt;"",PRODUCT(Z$2:Z800+1)-1,"")</f>
        <v/>
      </c>
      <c r="AB800" s="96" t="str">
        <f ca="1">IF(AA800&lt;&gt;"",IF(MAX(AA$2:AA800)=AA800,1/(1+AC799)-1,(1+AA800)/(1+AA799)-1),"")</f>
        <v/>
      </c>
      <c r="AC800" s="96" t="str">
        <f t="array" aca="1" ref="AC800" ca="1">IF(AA800&lt;&gt;"",PRODUCT(AB$3:AB800+1)-1,"")</f>
        <v/>
      </c>
      <c r="AD800" s="98" t="str">
        <f ca="1">IF(AA800&lt;&gt;"",POWER((AA800-MAX(AA$2:AA800))/(1+MAX(AA$2:AA800))*100,2),"")</f>
        <v/>
      </c>
    </row>
    <row r="801" spans="20:30" x14ac:dyDescent="0.25">
      <c r="T801" t="str">
        <f t="array" aca="1" ref="T801" ca="1">IF(ROWS($2:801)&lt;=COUNT('Trade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ROWS(U$2:$U801))),"")</f>
        <v/>
      </c>
      <c r="U801" s="88" t="str">
        <f ca="1">IFERROR(INDEX('Trade Journal'!P:P,MATCH(T801,'Trade Journal'!A:A,0)),"")</f>
        <v/>
      </c>
      <c r="V801" s="88" t="str">
        <f ca="1">IFERROR(INDEX('Trade Journal'!Q:Q,MATCH(T801,'Trade Journal'!A:A,0)),"")</f>
        <v/>
      </c>
      <c r="W801" s="88" t="str">
        <f ca="1">IFERROR(INDEX('Trade Journal'!R:R,MATCH(T801,'Trade Journal'!A:A,0)),"")</f>
        <v/>
      </c>
      <c r="X801" s="88" t="str">
        <f t="shared" ca="1" si="13"/>
        <v/>
      </c>
      <c r="Y801" s="88" t="str">
        <f ca="1">IF(X801&lt;&gt;"",SUM(X$2:X801),"")</f>
        <v/>
      </c>
      <c r="Z801" s="96" t="str">
        <f ca="1">IFERROR(INDEX('Trade Journal'!O:O,MATCH(T801,'Trade Journal'!A:A,0)),"")</f>
        <v/>
      </c>
      <c r="AA801" s="96" t="str">
        <f t="array" aca="1" ref="AA801" ca="1">IF(Z801&lt;&gt;"",PRODUCT(Z$2:Z801+1)-1,"")</f>
        <v/>
      </c>
      <c r="AB801" s="96" t="str">
        <f ca="1">IF(AA801&lt;&gt;"",IF(MAX(AA$2:AA801)=AA801,1/(1+AC800)-1,(1+AA801)/(1+AA800)-1),"")</f>
        <v/>
      </c>
      <c r="AC801" s="96" t="str">
        <f t="array" aca="1" ref="AC801" ca="1">IF(AA801&lt;&gt;"",PRODUCT(AB$3:AB801+1)-1,"")</f>
        <v/>
      </c>
      <c r="AD801" s="98" t="str">
        <f ca="1">IF(AA801&lt;&gt;"",POWER((AA801-MAX(AA$2:AA801))/(1+MAX(AA$2:AA801))*100,2),"")</f>
        <v/>
      </c>
    </row>
    <row r="802" spans="20:30" x14ac:dyDescent="0.25">
      <c r="T802" t="str">
        <f t="array" aca="1" ref="T802" ca="1">IF(ROWS($2:802)&lt;=COUNT('Trade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ROWS(U$2:$U802))),"")</f>
        <v/>
      </c>
      <c r="U802" s="88" t="str">
        <f ca="1">IFERROR(INDEX('Trade Journal'!P:P,MATCH(T802,'Trade Journal'!A:A,0)),"")</f>
        <v/>
      </c>
      <c r="V802" s="88" t="str">
        <f ca="1">IFERROR(INDEX('Trade Journal'!Q:Q,MATCH(T802,'Trade Journal'!A:A,0)),"")</f>
        <v/>
      </c>
      <c r="W802" s="88" t="str">
        <f ca="1">IFERROR(INDEX('Trade Journal'!R:R,MATCH(T802,'Trade Journal'!A:A,0)),"")</f>
        <v/>
      </c>
      <c r="X802" s="88" t="str">
        <f t="shared" ca="1" si="13"/>
        <v/>
      </c>
      <c r="Y802" s="88" t="str">
        <f ca="1">IF(X802&lt;&gt;"",SUM(X$2:X802),"")</f>
        <v/>
      </c>
      <c r="Z802" s="96" t="str">
        <f ca="1">IFERROR(INDEX('Trade Journal'!O:O,MATCH(T802,'Trade Journal'!A:A,0)),"")</f>
        <v/>
      </c>
      <c r="AA802" s="96" t="str">
        <f t="array" aca="1" ref="AA802" ca="1">IF(Z802&lt;&gt;"",PRODUCT(Z$2:Z802+1)-1,"")</f>
        <v/>
      </c>
      <c r="AB802" s="96" t="str">
        <f ca="1">IF(AA802&lt;&gt;"",IF(MAX(AA$2:AA802)=AA802,1/(1+AC801)-1,(1+AA802)/(1+AA801)-1),"")</f>
        <v/>
      </c>
      <c r="AC802" s="96" t="str">
        <f t="array" aca="1" ref="AC802" ca="1">IF(AA802&lt;&gt;"",PRODUCT(AB$3:AB802+1)-1,"")</f>
        <v/>
      </c>
      <c r="AD802" s="98" t="str">
        <f ca="1">IF(AA802&lt;&gt;"",POWER((AA802-MAX(AA$2:AA802))/(1+MAX(AA$2:AA802))*100,2),"")</f>
        <v/>
      </c>
    </row>
    <row r="803" spans="20:30" x14ac:dyDescent="0.25">
      <c r="T803" t="str">
        <f t="array" aca="1" ref="T803" ca="1">IF(ROWS($2:803)&lt;=COUNT('Trade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ROWS(U$2:$U803))),"")</f>
        <v/>
      </c>
      <c r="U803" s="88" t="str">
        <f ca="1">IFERROR(INDEX('Trade Journal'!P:P,MATCH(T803,'Trade Journal'!A:A,0)),"")</f>
        <v/>
      </c>
      <c r="V803" s="88" t="str">
        <f ca="1">IFERROR(INDEX('Trade Journal'!Q:Q,MATCH(T803,'Trade Journal'!A:A,0)),"")</f>
        <v/>
      </c>
      <c r="W803" s="88" t="str">
        <f ca="1">IFERROR(INDEX('Trade Journal'!R:R,MATCH(T803,'Trade Journal'!A:A,0)),"")</f>
        <v/>
      </c>
      <c r="X803" s="88" t="str">
        <f t="shared" ca="1" si="13"/>
        <v/>
      </c>
      <c r="Y803" s="88" t="str">
        <f ca="1">IF(X803&lt;&gt;"",SUM(X$2:X803),"")</f>
        <v/>
      </c>
      <c r="Z803" s="96" t="str">
        <f ca="1">IFERROR(INDEX('Trade Journal'!O:O,MATCH(T803,'Trade Journal'!A:A,0)),"")</f>
        <v/>
      </c>
      <c r="AA803" s="96" t="str">
        <f t="array" aca="1" ref="AA803" ca="1">IF(Z803&lt;&gt;"",PRODUCT(Z$2:Z803+1)-1,"")</f>
        <v/>
      </c>
      <c r="AB803" s="96" t="str">
        <f ca="1">IF(AA803&lt;&gt;"",IF(MAX(AA$2:AA803)=AA803,1/(1+AC802)-1,(1+AA803)/(1+AA802)-1),"")</f>
        <v/>
      </c>
      <c r="AC803" s="96" t="str">
        <f t="array" aca="1" ref="AC803" ca="1">IF(AA803&lt;&gt;"",PRODUCT(AB$3:AB803+1)-1,"")</f>
        <v/>
      </c>
      <c r="AD803" s="98" t="str">
        <f ca="1">IF(AA803&lt;&gt;"",POWER((AA803-MAX(AA$2:AA803))/(1+MAX(AA$2:AA803))*100,2),"")</f>
        <v/>
      </c>
    </row>
    <row r="804" spans="20:30" x14ac:dyDescent="0.25">
      <c r="T804" t="str">
        <f t="array" aca="1" ref="T804" ca="1">IF(ROWS($2:804)&lt;=COUNT('Trade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ROWS(U$2:$U804))),"")</f>
        <v/>
      </c>
      <c r="U804" s="88" t="str">
        <f ca="1">IFERROR(INDEX('Trade Journal'!P:P,MATCH(T804,'Trade Journal'!A:A,0)),"")</f>
        <v/>
      </c>
      <c r="V804" s="88" t="str">
        <f ca="1">IFERROR(INDEX('Trade Journal'!Q:Q,MATCH(T804,'Trade Journal'!A:A,0)),"")</f>
        <v/>
      </c>
      <c r="W804" s="88" t="str">
        <f ca="1">IFERROR(INDEX('Trade Journal'!R:R,MATCH(T804,'Trade Journal'!A:A,0)),"")</f>
        <v/>
      </c>
      <c r="X804" s="88" t="str">
        <f t="shared" ca="1" si="13"/>
        <v/>
      </c>
      <c r="Y804" s="88" t="str">
        <f ca="1">IF(X804&lt;&gt;"",SUM(X$2:X804),"")</f>
        <v/>
      </c>
      <c r="Z804" s="96" t="str">
        <f ca="1">IFERROR(INDEX('Trade Journal'!O:O,MATCH(T804,'Trade Journal'!A:A,0)),"")</f>
        <v/>
      </c>
      <c r="AA804" s="96" t="str">
        <f t="array" aca="1" ref="AA804" ca="1">IF(Z804&lt;&gt;"",PRODUCT(Z$2:Z804+1)-1,"")</f>
        <v/>
      </c>
      <c r="AB804" s="96" t="str">
        <f ca="1">IF(AA804&lt;&gt;"",IF(MAX(AA$2:AA804)=AA804,1/(1+AC803)-1,(1+AA804)/(1+AA803)-1),"")</f>
        <v/>
      </c>
      <c r="AC804" s="96" t="str">
        <f t="array" aca="1" ref="AC804" ca="1">IF(AA804&lt;&gt;"",PRODUCT(AB$3:AB804+1)-1,"")</f>
        <v/>
      </c>
      <c r="AD804" s="98" t="str">
        <f ca="1">IF(AA804&lt;&gt;"",POWER((AA804-MAX(AA$2:AA804))/(1+MAX(AA$2:AA804))*100,2),"")</f>
        <v/>
      </c>
    </row>
    <row r="805" spans="20:30" x14ac:dyDescent="0.25">
      <c r="T805" t="str">
        <f t="array" aca="1" ref="T805" ca="1">IF(ROWS($2:805)&lt;=COUNT('Trade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ROWS(U$2:$U805))),"")</f>
        <v/>
      </c>
      <c r="U805" s="88" t="str">
        <f ca="1">IFERROR(INDEX('Trade Journal'!P:P,MATCH(T805,'Trade Journal'!A:A,0)),"")</f>
        <v/>
      </c>
      <c r="V805" s="88" t="str">
        <f ca="1">IFERROR(INDEX('Trade Journal'!Q:Q,MATCH(T805,'Trade Journal'!A:A,0)),"")</f>
        <v/>
      </c>
      <c r="W805" s="88" t="str">
        <f ca="1">IFERROR(INDEX('Trade Journal'!R:R,MATCH(T805,'Trade Journal'!A:A,0)),"")</f>
        <v/>
      </c>
      <c r="X805" s="88" t="str">
        <f t="shared" ca="1" si="13"/>
        <v/>
      </c>
      <c r="Y805" s="88" t="str">
        <f ca="1">IF(X805&lt;&gt;"",SUM(X$2:X805),"")</f>
        <v/>
      </c>
      <c r="Z805" s="96" t="str">
        <f ca="1">IFERROR(INDEX('Trade Journal'!O:O,MATCH(T805,'Trade Journal'!A:A,0)),"")</f>
        <v/>
      </c>
      <c r="AA805" s="96" t="str">
        <f t="array" aca="1" ref="AA805" ca="1">IF(Z805&lt;&gt;"",PRODUCT(Z$2:Z805+1)-1,"")</f>
        <v/>
      </c>
      <c r="AB805" s="96" t="str">
        <f ca="1">IF(AA805&lt;&gt;"",IF(MAX(AA$2:AA805)=AA805,1/(1+AC804)-1,(1+AA805)/(1+AA804)-1),"")</f>
        <v/>
      </c>
      <c r="AC805" s="96" t="str">
        <f t="array" aca="1" ref="AC805" ca="1">IF(AA805&lt;&gt;"",PRODUCT(AB$3:AB805+1)-1,"")</f>
        <v/>
      </c>
      <c r="AD805" s="98" t="str">
        <f ca="1">IF(AA805&lt;&gt;"",POWER((AA805-MAX(AA$2:AA805))/(1+MAX(AA$2:AA805))*100,2),"")</f>
        <v/>
      </c>
    </row>
    <row r="806" spans="20:30" x14ac:dyDescent="0.25">
      <c r="T806" t="str">
        <f t="array" aca="1" ref="T806" ca="1">IF(ROWS($2:806)&lt;=COUNT('Trade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ROWS(U$2:$U806))),"")</f>
        <v/>
      </c>
      <c r="U806" s="88" t="str">
        <f ca="1">IFERROR(INDEX('Trade Journal'!P:P,MATCH(T806,'Trade Journal'!A:A,0)),"")</f>
        <v/>
      </c>
      <c r="V806" s="88" t="str">
        <f ca="1">IFERROR(INDEX('Trade Journal'!Q:Q,MATCH(T806,'Trade Journal'!A:A,0)),"")</f>
        <v/>
      </c>
      <c r="W806" s="88" t="str">
        <f ca="1">IFERROR(INDEX('Trade Journal'!R:R,MATCH(T806,'Trade Journal'!A:A,0)),"")</f>
        <v/>
      </c>
      <c r="X806" s="88" t="str">
        <f t="shared" ca="1" si="13"/>
        <v/>
      </c>
      <c r="Y806" s="88" t="str">
        <f ca="1">IF(X806&lt;&gt;"",SUM(X$2:X806),"")</f>
        <v/>
      </c>
      <c r="Z806" s="96" t="str">
        <f ca="1">IFERROR(INDEX('Trade Journal'!O:O,MATCH(T806,'Trade Journal'!A:A,0)),"")</f>
        <v/>
      </c>
      <c r="AA806" s="96" t="str">
        <f t="array" aca="1" ref="AA806" ca="1">IF(Z806&lt;&gt;"",PRODUCT(Z$2:Z806+1)-1,"")</f>
        <v/>
      </c>
      <c r="AB806" s="96" t="str">
        <f ca="1">IF(AA806&lt;&gt;"",IF(MAX(AA$2:AA806)=AA806,1/(1+AC805)-1,(1+AA806)/(1+AA805)-1),"")</f>
        <v/>
      </c>
      <c r="AC806" s="96" t="str">
        <f t="array" aca="1" ref="AC806" ca="1">IF(AA806&lt;&gt;"",PRODUCT(AB$3:AB806+1)-1,"")</f>
        <v/>
      </c>
      <c r="AD806" s="98" t="str">
        <f ca="1">IF(AA806&lt;&gt;"",POWER((AA806-MAX(AA$2:AA806))/(1+MAX(AA$2:AA806))*100,2),"")</f>
        <v/>
      </c>
    </row>
    <row r="807" spans="20:30" x14ac:dyDescent="0.25">
      <c r="T807" t="str">
        <f t="array" aca="1" ref="T807" ca="1">IF(ROWS($2:807)&lt;=COUNT('Trade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ROWS(U$2:$U807))),"")</f>
        <v/>
      </c>
      <c r="U807" s="88" t="str">
        <f ca="1">IFERROR(INDEX('Trade Journal'!P:P,MATCH(T807,'Trade Journal'!A:A,0)),"")</f>
        <v/>
      </c>
      <c r="V807" s="88" t="str">
        <f ca="1">IFERROR(INDEX('Trade Journal'!Q:Q,MATCH(T807,'Trade Journal'!A:A,0)),"")</f>
        <v/>
      </c>
      <c r="W807" s="88" t="str">
        <f ca="1">IFERROR(INDEX('Trade Journal'!R:R,MATCH(T807,'Trade Journal'!A:A,0)),"")</f>
        <v/>
      </c>
      <c r="X807" s="88" t="str">
        <f t="shared" ca="1" si="13"/>
        <v/>
      </c>
      <c r="Y807" s="88" t="str">
        <f ca="1">IF(X807&lt;&gt;"",SUM(X$2:X807),"")</f>
        <v/>
      </c>
      <c r="Z807" s="96" t="str">
        <f ca="1">IFERROR(INDEX('Trade Journal'!O:O,MATCH(T807,'Trade Journal'!A:A,0)),"")</f>
        <v/>
      </c>
      <c r="AA807" s="96" t="str">
        <f t="array" aca="1" ref="AA807" ca="1">IF(Z807&lt;&gt;"",PRODUCT(Z$2:Z807+1)-1,"")</f>
        <v/>
      </c>
      <c r="AB807" s="96" t="str">
        <f ca="1">IF(AA807&lt;&gt;"",IF(MAX(AA$2:AA807)=AA807,1/(1+AC806)-1,(1+AA807)/(1+AA806)-1),"")</f>
        <v/>
      </c>
      <c r="AC807" s="96" t="str">
        <f t="array" aca="1" ref="AC807" ca="1">IF(AA807&lt;&gt;"",PRODUCT(AB$3:AB807+1)-1,"")</f>
        <v/>
      </c>
      <c r="AD807" s="98" t="str">
        <f ca="1">IF(AA807&lt;&gt;"",POWER((AA807-MAX(AA$2:AA807))/(1+MAX(AA$2:AA807))*100,2),"")</f>
        <v/>
      </c>
    </row>
    <row r="808" spans="20:30" x14ac:dyDescent="0.25">
      <c r="T808" t="str">
        <f t="array" aca="1" ref="T808" ca="1">IF(ROWS($2:808)&lt;=COUNT('Trade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ROWS(U$2:$U808))),"")</f>
        <v/>
      </c>
      <c r="U808" s="88" t="str">
        <f ca="1">IFERROR(INDEX('Trade Journal'!P:P,MATCH(T808,'Trade Journal'!A:A,0)),"")</f>
        <v/>
      </c>
      <c r="V808" s="88" t="str">
        <f ca="1">IFERROR(INDEX('Trade Journal'!Q:Q,MATCH(T808,'Trade Journal'!A:A,0)),"")</f>
        <v/>
      </c>
      <c r="W808" s="88" t="str">
        <f ca="1">IFERROR(INDEX('Trade Journal'!R:R,MATCH(T808,'Trade Journal'!A:A,0)),"")</f>
        <v/>
      </c>
      <c r="X808" s="88" t="str">
        <f t="shared" ca="1" si="13"/>
        <v/>
      </c>
      <c r="Y808" s="88" t="str">
        <f ca="1">IF(X808&lt;&gt;"",SUM(X$2:X808),"")</f>
        <v/>
      </c>
      <c r="Z808" s="96" t="str">
        <f ca="1">IFERROR(INDEX('Trade Journal'!O:O,MATCH(T808,'Trade Journal'!A:A,0)),"")</f>
        <v/>
      </c>
      <c r="AA808" s="96" t="str">
        <f t="array" aca="1" ref="AA808" ca="1">IF(Z808&lt;&gt;"",PRODUCT(Z$2:Z808+1)-1,"")</f>
        <v/>
      </c>
      <c r="AB808" s="96" t="str">
        <f ca="1">IF(AA808&lt;&gt;"",IF(MAX(AA$2:AA808)=AA808,1/(1+AC807)-1,(1+AA808)/(1+AA807)-1),"")</f>
        <v/>
      </c>
      <c r="AC808" s="96" t="str">
        <f t="array" aca="1" ref="AC808" ca="1">IF(AA808&lt;&gt;"",PRODUCT(AB$3:AB808+1)-1,"")</f>
        <v/>
      </c>
      <c r="AD808" s="98" t="str">
        <f ca="1">IF(AA808&lt;&gt;"",POWER((AA808-MAX(AA$2:AA808))/(1+MAX(AA$2:AA808))*100,2),"")</f>
        <v/>
      </c>
    </row>
    <row r="809" spans="20:30" x14ac:dyDescent="0.25">
      <c r="T809" t="str">
        <f t="array" aca="1" ref="T809" ca="1">IF(ROWS($2:809)&lt;=COUNT('Trade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ROWS(U$2:$U809))),"")</f>
        <v/>
      </c>
      <c r="U809" s="88" t="str">
        <f ca="1">IFERROR(INDEX('Trade Journal'!P:P,MATCH(T809,'Trade Journal'!A:A,0)),"")</f>
        <v/>
      </c>
      <c r="V809" s="88" t="str">
        <f ca="1">IFERROR(INDEX('Trade Journal'!Q:Q,MATCH(T809,'Trade Journal'!A:A,0)),"")</f>
        <v/>
      </c>
      <c r="W809" s="88" t="str">
        <f ca="1">IFERROR(INDEX('Trade Journal'!R:R,MATCH(T809,'Trade Journal'!A:A,0)),"")</f>
        <v/>
      </c>
      <c r="X809" s="88" t="str">
        <f t="shared" ca="1" si="13"/>
        <v/>
      </c>
      <c r="Y809" s="88" t="str">
        <f ca="1">IF(X809&lt;&gt;"",SUM(X$2:X809),"")</f>
        <v/>
      </c>
      <c r="Z809" s="96" t="str">
        <f ca="1">IFERROR(INDEX('Trade Journal'!O:O,MATCH(T809,'Trade Journal'!A:A,0)),"")</f>
        <v/>
      </c>
      <c r="AA809" s="96" t="str">
        <f t="array" aca="1" ref="AA809" ca="1">IF(Z809&lt;&gt;"",PRODUCT(Z$2:Z809+1)-1,"")</f>
        <v/>
      </c>
      <c r="AB809" s="96" t="str">
        <f ca="1">IF(AA809&lt;&gt;"",IF(MAX(AA$2:AA809)=AA809,1/(1+AC808)-1,(1+AA809)/(1+AA808)-1),"")</f>
        <v/>
      </c>
      <c r="AC809" s="96" t="str">
        <f t="array" aca="1" ref="AC809" ca="1">IF(AA809&lt;&gt;"",PRODUCT(AB$3:AB809+1)-1,"")</f>
        <v/>
      </c>
      <c r="AD809" s="98" t="str">
        <f ca="1">IF(AA809&lt;&gt;"",POWER((AA809-MAX(AA$2:AA809))/(1+MAX(AA$2:AA809))*100,2),"")</f>
        <v/>
      </c>
    </row>
    <row r="810" spans="20:30" x14ac:dyDescent="0.25">
      <c r="T810" t="str">
        <f t="array" aca="1" ref="T810" ca="1">IF(ROWS($2:810)&lt;=COUNT('Trade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ROWS(U$2:$U810))),"")</f>
        <v/>
      </c>
      <c r="U810" s="88" t="str">
        <f ca="1">IFERROR(INDEX('Trade Journal'!P:P,MATCH(T810,'Trade Journal'!A:A,0)),"")</f>
        <v/>
      </c>
      <c r="V810" s="88" t="str">
        <f ca="1">IFERROR(INDEX('Trade Journal'!Q:Q,MATCH(T810,'Trade Journal'!A:A,0)),"")</f>
        <v/>
      </c>
      <c r="W810" s="88" t="str">
        <f ca="1">IFERROR(INDEX('Trade Journal'!R:R,MATCH(T810,'Trade Journal'!A:A,0)),"")</f>
        <v/>
      </c>
      <c r="X810" s="88" t="str">
        <f t="shared" ca="1" si="13"/>
        <v/>
      </c>
      <c r="Y810" s="88" t="str">
        <f ca="1">IF(X810&lt;&gt;"",SUM(X$2:X810),"")</f>
        <v/>
      </c>
      <c r="Z810" s="96" t="str">
        <f ca="1">IFERROR(INDEX('Trade Journal'!O:O,MATCH(T810,'Trade Journal'!A:A,0)),"")</f>
        <v/>
      </c>
      <c r="AA810" s="96" t="str">
        <f t="array" aca="1" ref="AA810" ca="1">IF(Z810&lt;&gt;"",PRODUCT(Z$2:Z810+1)-1,"")</f>
        <v/>
      </c>
      <c r="AB810" s="96" t="str">
        <f ca="1">IF(AA810&lt;&gt;"",IF(MAX(AA$2:AA810)=AA810,1/(1+AC809)-1,(1+AA810)/(1+AA809)-1),"")</f>
        <v/>
      </c>
      <c r="AC810" s="96" t="str">
        <f t="array" aca="1" ref="AC810" ca="1">IF(AA810&lt;&gt;"",PRODUCT(AB$3:AB810+1)-1,"")</f>
        <v/>
      </c>
      <c r="AD810" s="98" t="str">
        <f ca="1">IF(AA810&lt;&gt;"",POWER((AA810-MAX(AA$2:AA810))/(1+MAX(AA$2:AA810))*100,2),"")</f>
        <v/>
      </c>
    </row>
    <row r="811" spans="20:30" x14ac:dyDescent="0.25">
      <c r="T811" t="str">
        <f t="array" aca="1" ref="T811" ca="1">IF(ROWS($2:811)&lt;=COUNT('Trade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ROWS(U$2:$U811))),"")</f>
        <v/>
      </c>
      <c r="U811" s="88" t="str">
        <f ca="1">IFERROR(INDEX('Trade Journal'!P:P,MATCH(T811,'Trade Journal'!A:A,0)),"")</f>
        <v/>
      </c>
      <c r="V811" s="88" t="str">
        <f ca="1">IFERROR(INDEX('Trade Journal'!Q:Q,MATCH(T811,'Trade Journal'!A:A,0)),"")</f>
        <v/>
      </c>
      <c r="W811" s="88" t="str">
        <f ca="1">IFERROR(INDEX('Trade Journal'!R:R,MATCH(T811,'Trade Journal'!A:A,0)),"")</f>
        <v/>
      </c>
      <c r="X811" s="88" t="str">
        <f t="shared" ca="1" si="13"/>
        <v/>
      </c>
      <c r="Y811" s="88" t="str">
        <f ca="1">IF(X811&lt;&gt;"",SUM(X$2:X811),"")</f>
        <v/>
      </c>
      <c r="Z811" s="96" t="str">
        <f ca="1">IFERROR(INDEX('Trade Journal'!O:O,MATCH(T811,'Trade Journal'!A:A,0)),"")</f>
        <v/>
      </c>
      <c r="AA811" s="96" t="str">
        <f t="array" aca="1" ref="AA811" ca="1">IF(Z811&lt;&gt;"",PRODUCT(Z$2:Z811+1)-1,"")</f>
        <v/>
      </c>
      <c r="AB811" s="96" t="str">
        <f ca="1">IF(AA811&lt;&gt;"",IF(MAX(AA$2:AA811)=AA811,1/(1+AC810)-1,(1+AA811)/(1+AA810)-1),"")</f>
        <v/>
      </c>
      <c r="AC811" s="96" t="str">
        <f t="array" aca="1" ref="AC811" ca="1">IF(AA811&lt;&gt;"",PRODUCT(AB$3:AB811+1)-1,"")</f>
        <v/>
      </c>
      <c r="AD811" s="98" t="str">
        <f ca="1">IF(AA811&lt;&gt;"",POWER((AA811-MAX(AA$2:AA811))/(1+MAX(AA$2:AA811))*100,2),"")</f>
        <v/>
      </c>
    </row>
    <row r="812" spans="20:30" x14ac:dyDescent="0.25">
      <c r="T812" t="str">
        <f t="array" aca="1" ref="T812" ca="1">IF(ROWS($2:812)&lt;=COUNT('Trade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ROWS(U$2:$U812))),"")</f>
        <v/>
      </c>
      <c r="U812" s="88" t="str">
        <f ca="1">IFERROR(INDEX('Trade Journal'!P:P,MATCH(T812,'Trade Journal'!A:A,0)),"")</f>
        <v/>
      </c>
      <c r="V812" s="88" t="str">
        <f ca="1">IFERROR(INDEX('Trade Journal'!Q:Q,MATCH(T812,'Trade Journal'!A:A,0)),"")</f>
        <v/>
      </c>
      <c r="W812" s="88" t="str">
        <f ca="1">IFERROR(INDEX('Trade Journal'!R:R,MATCH(T812,'Trade Journal'!A:A,0)),"")</f>
        <v/>
      </c>
      <c r="X812" s="88" t="str">
        <f t="shared" ca="1" si="13"/>
        <v/>
      </c>
      <c r="Y812" s="88" t="str">
        <f ca="1">IF(X812&lt;&gt;"",SUM(X$2:X812),"")</f>
        <v/>
      </c>
      <c r="Z812" s="96" t="str">
        <f ca="1">IFERROR(INDEX('Trade Journal'!O:O,MATCH(T812,'Trade Journal'!A:A,0)),"")</f>
        <v/>
      </c>
      <c r="AA812" s="96" t="str">
        <f t="array" aca="1" ref="AA812" ca="1">IF(Z812&lt;&gt;"",PRODUCT(Z$2:Z812+1)-1,"")</f>
        <v/>
      </c>
      <c r="AB812" s="96" t="str">
        <f ca="1">IF(AA812&lt;&gt;"",IF(MAX(AA$2:AA812)=AA812,1/(1+AC811)-1,(1+AA812)/(1+AA811)-1),"")</f>
        <v/>
      </c>
      <c r="AC812" s="96" t="str">
        <f t="array" aca="1" ref="AC812" ca="1">IF(AA812&lt;&gt;"",PRODUCT(AB$3:AB812+1)-1,"")</f>
        <v/>
      </c>
      <c r="AD812" s="98" t="str">
        <f ca="1">IF(AA812&lt;&gt;"",POWER((AA812-MAX(AA$2:AA812))/(1+MAX(AA$2:AA812))*100,2),"")</f>
        <v/>
      </c>
    </row>
    <row r="813" spans="20:30" x14ac:dyDescent="0.25">
      <c r="T813" t="str">
        <f t="array" aca="1" ref="T813" ca="1">IF(ROWS($2:813)&lt;=COUNT('Trade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ROWS(U$2:$U813))),"")</f>
        <v/>
      </c>
      <c r="U813" s="88" t="str">
        <f ca="1">IFERROR(INDEX('Trade Journal'!P:P,MATCH(T813,'Trade Journal'!A:A,0)),"")</f>
        <v/>
      </c>
      <c r="V813" s="88" t="str">
        <f ca="1">IFERROR(INDEX('Trade Journal'!Q:Q,MATCH(T813,'Trade Journal'!A:A,0)),"")</f>
        <v/>
      </c>
      <c r="W813" s="88" t="str">
        <f ca="1">IFERROR(INDEX('Trade Journal'!R:R,MATCH(T813,'Trade Journal'!A:A,0)),"")</f>
        <v/>
      </c>
      <c r="X813" s="88" t="str">
        <f t="shared" ca="1" si="13"/>
        <v/>
      </c>
      <c r="Y813" s="88" t="str">
        <f ca="1">IF(X813&lt;&gt;"",SUM(X$2:X813),"")</f>
        <v/>
      </c>
      <c r="Z813" s="96" t="str">
        <f ca="1">IFERROR(INDEX('Trade Journal'!O:O,MATCH(T813,'Trade Journal'!A:A,0)),"")</f>
        <v/>
      </c>
      <c r="AA813" s="96" t="str">
        <f t="array" aca="1" ref="AA813" ca="1">IF(Z813&lt;&gt;"",PRODUCT(Z$2:Z813+1)-1,"")</f>
        <v/>
      </c>
      <c r="AB813" s="96" t="str">
        <f ca="1">IF(AA813&lt;&gt;"",IF(MAX(AA$2:AA813)=AA813,1/(1+AC812)-1,(1+AA813)/(1+AA812)-1),"")</f>
        <v/>
      </c>
      <c r="AC813" s="96" t="str">
        <f t="array" aca="1" ref="AC813" ca="1">IF(AA813&lt;&gt;"",PRODUCT(AB$3:AB813+1)-1,"")</f>
        <v/>
      </c>
      <c r="AD813" s="98" t="str">
        <f ca="1">IF(AA813&lt;&gt;"",POWER((AA813-MAX(AA$2:AA813))/(1+MAX(AA$2:AA813))*100,2),"")</f>
        <v/>
      </c>
    </row>
    <row r="814" spans="20:30" x14ac:dyDescent="0.25">
      <c r="T814" t="str">
        <f t="array" aca="1" ref="T814" ca="1">IF(ROWS($2:814)&lt;=COUNT('Trade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ROWS(U$2:$U814))),"")</f>
        <v/>
      </c>
      <c r="U814" s="88" t="str">
        <f ca="1">IFERROR(INDEX('Trade Journal'!P:P,MATCH(T814,'Trade Journal'!A:A,0)),"")</f>
        <v/>
      </c>
      <c r="V814" s="88" t="str">
        <f ca="1">IFERROR(INDEX('Trade Journal'!Q:Q,MATCH(T814,'Trade Journal'!A:A,0)),"")</f>
        <v/>
      </c>
      <c r="W814" s="88" t="str">
        <f ca="1">IFERROR(INDEX('Trade Journal'!R:R,MATCH(T814,'Trade Journal'!A:A,0)),"")</f>
        <v/>
      </c>
      <c r="X814" s="88" t="str">
        <f t="shared" ca="1" si="13"/>
        <v/>
      </c>
      <c r="Y814" s="88" t="str">
        <f ca="1">IF(X814&lt;&gt;"",SUM(X$2:X814),"")</f>
        <v/>
      </c>
      <c r="Z814" s="96" t="str">
        <f ca="1">IFERROR(INDEX('Trade Journal'!O:O,MATCH(T814,'Trade Journal'!A:A,0)),"")</f>
        <v/>
      </c>
      <c r="AA814" s="96" t="str">
        <f t="array" aca="1" ref="AA814" ca="1">IF(Z814&lt;&gt;"",PRODUCT(Z$2:Z814+1)-1,"")</f>
        <v/>
      </c>
      <c r="AB814" s="96" t="str">
        <f ca="1">IF(AA814&lt;&gt;"",IF(MAX(AA$2:AA814)=AA814,1/(1+AC813)-1,(1+AA814)/(1+AA813)-1),"")</f>
        <v/>
      </c>
      <c r="AC814" s="96" t="str">
        <f t="array" aca="1" ref="AC814" ca="1">IF(AA814&lt;&gt;"",PRODUCT(AB$3:AB814+1)-1,"")</f>
        <v/>
      </c>
      <c r="AD814" s="98" t="str">
        <f ca="1">IF(AA814&lt;&gt;"",POWER((AA814-MAX(AA$2:AA814))/(1+MAX(AA$2:AA814))*100,2),"")</f>
        <v/>
      </c>
    </row>
    <row r="815" spans="20:30" x14ac:dyDescent="0.25">
      <c r="T815" t="str">
        <f t="array" aca="1" ref="T815" ca="1">IF(ROWS($2:815)&lt;=COUNT('Trade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ROWS(U$2:$U815))),"")</f>
        <v/>
      </c>
      <c r="U815" s="88" t="str">
        <f ca="1">IFERROR(INDEX('Trade Journal'!P:P,MATCH(T815,'Trade Journal'!A:A,0)),"")</f>
        <v/>
      </c>
      <c r="V815" s="88" t="str">
        <f ca="1">IFERROR(INDEX('Trade Journal'!Q:Q,MATCH(T815,'Trade Journal'!A:A,0)),"")</f>
        <v/>
      </c>
      <c r="W815" s="88" t="str">
        <f ca="1">IFERROR(INDEX('Trade Journal'!R:R,MATCH(T815,'Trade Journal'!A:A,0)),"")</f>
        <v/>
      </c>
      <c r="X815" s="88" t="str">
        <f t="shared" ca="1" si="13"/>
        <v/>
      </c>
      <c r="Y815" s="88" t="str">
        <f ca="1">IF(X815&lt;&gt;"",SUM(X$2:X815),"")</f>
        <v/>
      </c>
      <c r="Z815" s="96" t="str">
        <f ca="1">IFERROR(INDEX('Trade Journal'!O:O,MATCH(T815,'Trade Journal'!A:A,0)),"")</f>
        <v/>
      </c>
      <c r="AA815" s="96" t="str">
        <f t="array" aca="1" ref="AA815" ca="1">IF(Z815&lt;&gt;"",PRODUCT(Z$2:Z815+1)-1,"")</f>
        <v/>
      </c>
      <c r="AB815" s="96" t="str">
        <f ca="1">IF(AA815&lt;&gt;"",IF(MAX(AA$2:AA815)=AA815,1/(1+AC814)-1,(1+AA815)/(1+AA814)-1),"")</f>
        <v/>
      </c>
      <c r="AC815" s="96" t="str">
        <f t="array" aca="1" ref="AC815" ca="1">IF(AA815&lt;&gt;"",PRODUCT(AB$3:AB815+1)-1,"")</f>
        <v/>
      </c>
      <c r="AD815" s="98" t="str">
        <f ca="1">IF(AA815&lt;&gt;"",POWER((AA815-MAX(AA$2:AA815))/(1+MAX(AA$2:AA815))*100,2),"")</f>
        <v/>
      </c>
    </row>
    <row r="816" spans="20:30" x14ac:dyDescent="0.25">
      <c r="T816" t="str">
        <f t="array" aca="1" ref="T816" ca="1">IF(ROWS($2:816)&lt;=COUNT('Trade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ROWS(U$2:$U816))),"")</f>
        <v/>
      </c>
      <c r="U816" s="88" t="str">
        <f ca="1">IFERROR(INDEX('Trade Journal'!P:P,MATCH(T816,'Trade Journal'!A:A,0)),"")</f>
        <v/>
      </c>
      <c r="V816" s="88" t="str">
        <f ca="1">IFERROR(INDEX('Trade Journal'!Q:Q,MATCH(T816,'Trade Journal'!A:A,0)),"")</f>
        <v/>
      </c>
      <c r="W816" s="88" t="str">
        <f ca="1">IFERROR(INDEX('Trade Journal'!R:R,MATCH(T816,'Trade Journal'!A:A,0)),"")</f>
        <v/>
      </c>
      <c r="X816" s="88" t="str">
        <f t="shared" ca="1" si="13"/>
        <v/>
      </c>
      <c r="Y816" s="88" t="str">
        <f ca="1">IF(X816&lt;&gt;"",SUM(X$2:X816),"")</f>
        <v/>
      </c>
      <c r="Z816" s="96" t="str">
        <f ca="1">IFERROR(INDEX('Trade Journal'!O:O,MATCH(T816,'Trade Journal'!A:A,0)),"")</f>
        <v/>
      </c>
      <c r="AA816" s="96" t="str">
        <f t="array" aca="1" ref="AA816" ca="1">IF(Z816&lt;&gt;"",PRODUCT(Z$2:Z816+1)-1,"")</f>
        <v/>
      </c>
      <c r="AB816" s="96" t="str">
        <f ca="1">IF(AA816&lt;&gt;"",IF(MAX(AA$2:AA816)=AA816,1/(1+AC815)-1,(1+AA816)/(1+AA815)-1),"")</f>
        <v/>
      </c>
      <c r="AC816" s="96" t="str">
        <f t="array" aca="1" ref="AC816" ca="1">IF(AA816&lt;&gt;"",PRODUCT(AB$3:AB816+1)-1,"")</f>
        <v/>
      </c>
      <c r="AD816" s="98" t="str">
        <f ca="1">IF(AA816&lt;&gt;"",POWER((AA816-MAX(AA$2:AA816))/(1+MAX(AA$2:AA816))*100,2),"")</f>
        <v/>
      </c>
    </row>
    <row r="817" spans="20:30" x14ac:dyDescent="0.25">
      <c r="T817" t="str">
        <f t="array" aca="1" ref="T817" ca="1">IF(ROWS($2:817)&lt;=COUNT('Trade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ROWS(U$2:$U817))),"")</f>
        <v/>
      </c>
      <c r="U817" s="88" t="str">
        <f ca="1">IFERROR(INDEX('Trade Journal'!P:P,MATCH(T817,'Trade Journal'!A:A,0)),"")</f>
        <v/>
      </c>
      <c r="V817" s="88" t="str">
        <f ca="1">IFERROR(INDEX('Trade Journal'!Q:Q,MATCH(T817,'Trade Journal'!A:A,0)),"")</f>
        <v/>
      </c>
      <c r="W817" s="88" t="str">
        <f ca="1">IFERROR(INDEX('Trade Journal'!R:R,MATCH(T817,'Trade Journal'!A:A,0)),"")</f>
        <v/>
      </c>
      <c r="X817" s="88" t="str">
        <f t="shared" ca="1" si="13"/>
        <v/>
      </c>
      <c r="Y817" s="88" t="str">
        <f ca="1">IF(X817&lt;&gt;"",SUM(X$2:X817),"")</f>
        <v/>
      </c>
      <c r="Z817" s="96" t="str">
        <f ca="1">IFERROR(INDEX('Trade Journal'!O:O,MATCH(T817,'Trade Journal'!A:A,0)),"")</f>
        <v/>
      </c>
      <c r="AA817" s="96" t="str">
        <f t="array" aca="1" ref="AA817" ca="1">IF(Z817&lt;&gt;"",PRODUCT(Z$2:Z817+1)-1,"")</f>
        <v/>
      </c>
      <c r="AB817" s="96" t="str">
        <f ca="1">IF(AA817&lt;&gt;"",IF(MAX(AA$2:AA817)=AA817,1/(1+AC816)-1,(1+AA817)/(1+AA816)-1),"")</f>
        <v/>
      </c>
      <c r="AC817" s="96" t="str">
        <f t="array" aca="1" ref="AC817" ca="1">IF(AA817&lt;&gt;"",PRODUCT(AB$3:AB817+1)-1,"")</f>
        <v/>
      </c>
      <c r="AD817" s="98" t="str">
        <f ca="1">IF(AA817&lt;&gt;"",POWER((AA817-MAX(AA$2:AA817))/(1+MAX(AA$2:AA817))*100,2),"")</f>
        <v/>
      </c>
    </row>
    <row r="818" spans="20:30" x14ac:dyDescent="0.25">
      <c r="T818" t="str">
        <f t="array" aca="1" ref="T818" ca="1">IF(ROWS($2:818)&lt;=COUNT('Trade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ROWS(U$2:$U818))),"")</f>
        <v/>
      </c>
      <c r="U818" s="88" t="str">
        <f ca="1">IFERROR(INDEX('Trade Journal'!P:P,MATCH(T818,'Trade Journal'!A:A,0)),"")</f>
        <v/>
      </c>
      <c r="V818" s="88" t="str">
        <f ca="1">IFERROR(INDEX('Trade Journal'!Q:Q,MATCH(T818,'Trade Journal'!A:A,0)),"")</f>
        <v/>
      </c>
      <c r="W818" s="88" t="str">
        <f ca="1">IFERROR(INDEX('Trade Journal'!R:R,MATCH(T818,'Trade Journal'!A:A,0)),"")</f>
        <v/>
      </c>
      <c r="X818" s="88" t="str">
        <f t="shared" ca="1" si="13"/>
        <v/>
      </c>
      <c r="Y818" s="88" t="str">
        <f ca="1">IF(X818&lt;&gt;"",SUM(X$2:X818),"")</f>
        <v/>
      </c>
      <c r="Z818" s="96" t="str">
        <f ca="1">IFERROR(INDEX('Trade Journal'!O:O,MATCH(T818,'Trade Journal'!A:A,0)),"")</f>
        <v/>
      </c>
      <c r="AA818" s="96" t="str">
        <f t="array" aca="1" ref="AA818" ca="1">IF(Z818&lt;&gt;"",PRODUCT(Z$2:Z818+1)-1,"")</f>
        <v/>
      </c>
      <c r="AB818" s="96" t="str">
        <f ca="1">IF(AA818&lt;&gt;"",IF(MAX(AA$2:AA818)=AA818,1/(1+AC817)-1,(1+AA818)/(1+AA817)-1),"")</f>
        <v/>
      </c>
      <c r="AC818" s="96" t="str">
        <f t="array" aca="1" ref="AC818" ca="1">IF(AA818&lt;&gt;"",PRODUCT(AB$3:AB818+1)-1,"")</f>
        <v/>
      </c>
      <c r="AD818" s="98" t="str">
        <f ca="1">IF(AA818&lt;&gt;"",POWER((AA818-MAX(AA$2:AA818))/(1+MAX(AA$2:AA818))*100,2),"")</f>
        <v/>
      </c>
    </row>
    <row r="819" spans="20:30" x14ac:dyDescent="0.25">
      <c r="T819" t="str">
        <f t="array" aca="1" ref="T819" ca="1">IF(ROWS($2:819)&lt;=COUNT('Trade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ROWS(U$2:$U819))),"")</f>
        <v/>
      </c>
      <c r="U819" s="88" t="str">
        <f ca="1">IFERROR(INDEX('Trade Journal'!P:P,MATCH(T819,'Trade Journal'!A:A,0)),"")</f>
        <v/>
      </c>
      <c r="V819" s="88" t="str">
        <f ca="1">IFERROR(INDEX('Trade Journal'!Q:Q,MATCH(T819,'Trade Journal'!A:A,0)),"")</f>
        <v/>
      </c>
      <c r="W819" s="88" t="str">
        <f ca="1">IFERROR(INDEX('Trade Journal'!R:R,MATCH(T819,'Trade Journal'!A:A,0)),"")</f>
        <v/>
      </c>
      <c r="X819" s="88" t="str">
        <f t="shared" ca="1" si="13"/>
        <v/>
      </c>
      <c r="Y819" s="88" t="str">
        <f ca="1">IF(X819&lt;&gt;"",SUM(X$2:X819),"")</f>
        <v/>
      </c>
      <c r="Z819" s="96" t="str">
        <f ca="1">IFERROR(INDEX('Trade Journal'!O:O,MATCH(T819,'Trade Journal'!A:A,0)),"")</f>
        <v/>
      </c>
      <c r="AA819" s="96" t="str">
        <f t="array" aca="1" ref="AA819" ca="1">IF(Z819&lt;&gt;"",PRODUCT(Z$2:Z819+1)-1,"")</f>
        <v/>
      </c>
      <c r="AB819" s="96" t="str">
        <f ca="1">IF(AA819&lt;&gt;"",IF(MAX(AA$2:AA819)=AA819,1/(1+AC818)-1,(1+AA819)/(1+AA818)-1),"")</f>
        <v/>
      </c>
      <c r="AC819" s="96" t="str">
        <f t="array" aca="1" ref="AC819" ca="1">IF(AA819&lt;&gt;"",PRODUCT(AB$3:AB819+1)-1,"")</f>
        <v/>
      </c>
      <c r="AD819" s="98" t="str">
        <f ca="1">IF(AA819&lt;&gt;"",POWER((AA819-MAX(AA$2:AA819))/(1+MAX(AA$2:AA819))*100,2),"")</f>
        <v/>
      </c>
    </row>
    <row r="820" spans="20:30" x14ac:dyDescent="0.25">
      <c r="T820" t="str">
        <f t="array" aca="1" ref="T820" ca="1">IF(ROWS($2:820)&lt;=COUNT('Trade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ROWS(U$2:$U820))),"")</f>
        <v/>
      </c>
      <c r="U820" s="88" t="str">
        <f ca="1">IFERROR(INDEX('Trade Journal'!P:P,MATCH(T820,'Trade Journal'!A:A,0)),"")</f>
        <v/>
      </c>
      <c r="V820" s="88" t="str">
        <f ca="1">IFERROR(INDEX('Trade Journal'!Q:Q,MATCH(T820,'Trade Journal'!A:A,0)),"")</f>
        <v/>
      </c>
      <c r="W820" s="88" t="str">
        <f ca="1">IFERROR(INDEX('Trade Journal'!R:R,MATCH(T820,'Trade Journal'!A:A,0)),"")</f>
        <v/>
      </c>
      <c r="X820" s="88" t="str">
        <f t="shared" ca="1" si="13"/>
        <v/>
      </c>
      <c r="Y820" s="88" t="str">
        <f ca="1">IF(X820&lt;&gt;"",SUM(X$2:X820),"")</f>
        <v/>
      </c>
      <c r="Z820" s="96" t="str">
        <f ca="1">IFERROR(INDEX('Trade Journal'!O:O,MATCH(T820,'Trade Journal'!A:A,0)),"")</f>
        <v/>
      </c>
      <c r="AA820" s="96" t="str">
        <f t="array" aca="1" ref="AA820" ca="1">IF(Z820&lt;&gt;"",PRODUCT(Z$2:Z820+1)-1,"")</f>
        <v/>
      </c>
      <c r="AB820" s="96" t="str">
        <f ca="1">IF(AA820&lt;&gt;"",IF(MAX(AA$2:AA820)=AA820,1/(1+AC819)-1,(1+AA820)/(1+AA819)-1),"")</f>
        <v/>
      </c>
      <c r="AC820" s="96" t="str">
        <f t="array" aca="1" ref="AC820" ca="1">IF(AA820&lt;&gt;"",PRODUCT(AB$3:AB820+1)-1,"")</f>
        <v/>
      </c>
      <c r="AD820" s="98" t="str">
        <f ca="1">IF(AA820&lt;&gt;"",POWER((AA820-MAX(AA$2:AA820))/(1+MAX(AA$2:AA820))*100,2),"")</f>
        <v/>
      </c>
    </row>
    <row r="821" spans="20:30" x14ac:dyDescent="0.25">
      <c r="T821" t="str">
        <f t="array" aca="1" ref="T821" ca="1">IF(ROWS($2:821)&lt;=COUNT('Trade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ROWS(U$2:$U821))),"")</f>
        <v/>
      </c>
      <c r="U821" s="88" t="str">
        <f ca="1">IFERROR(INDEX('Trade Journal'!P:P,MATCH(T821,'Trade Journal'!A:A,0)),"")</f>
        <v/>
      </c>
      <c r="V821" s="88" t="str">
        <f ca="1">IFERROR(INDEX('Trade Journal'!Q:Q,MATCH(T821,'Trade Journal'!A:A,0)),"")</f>
        <v/>
      </c>
      <c r="W821" s="88" t="str">
        <f ca="1">IFERROR(INDEX('Trade Journal'!R:R,MATCH(T821,'Trade Journal'!A:A,0)),"")</f>
        <v/>
      </c>
      <c r="X821" s="88" t="str">
        <f t="shared" ca="1" si="13"/>
        <v/>
      </c>
      <c r="Y821" s="88" t="str">
        <f ca="1">IF(X821&lt;&gt;"",SUM(X$2:X821),"")</f>
        <v/>
      </c>
      <c r="Z821" s="96" t="str">
        <f ca="1">IFERROR(INDEX('Trade Journal'!O:O,MATCH(T821,'Trade Journal'!A:A,0)),"")</f>
        <v/>
      </c>
      <c r="AA821" s="96" t="str">
        <f t="array" aca="1" ref="AA821" ca="1">IF(Z821&lt;&gt;"",PRODUCT(Z$2:Z821+1)-1,"")</f>
        <v/>
      </c>
      <c r="AB821" s="96" t="str">
        <f ca="1">IF(AA821&lt;&gt;"",IF(MAX(AA$2:AA821)=AA821,1/(1+AC820)-1,(1+AA821)/(1+AA820)-1),"")</f>
        <v/>
      </c>
      <c r="AC821" s="96" t="str">
        <f t="array" aca="1" ref="AC821" ca="1">IF(AA821&lt;&gt;"",PRODUCT(AB$3:AB821+1)-1,"")</f>
        <v/>
      </c>
      <c r="AD821" s="98" t="str">
        <f ca="1">IF(AA821&lt;&gt;"",POWER((AA821-MAX(AA$2:AA821))/(1+MAX(AA$2:AA821))*100,2),"")</f>
        <v/>
      </c>
    </row>
    <row r="822" spans="20:30" x14ac:dyDescent="0.25">
      <c r="T822" t="str">
        <f t="array" aca="1" ref="T822" ca="1">IF(ROWS($2:822)&lt;=COUNT('Trade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ROWS(U$2:$U822))),"")</f>
        <v/>
      </c>
      <c r="U822" s="88" t="str">
        <f ca="1">IFERROR(INDEX('Trade Journal'!P:P,MATCH(T822,'Trade Journal'!A:A,0)),"")</f>
        <v/>
      </c>
      <c r="V822" s="88" t="str">
        <f ca="1">IFERROR(INDEX('Trade Journal'!Q:Q,MATCH(T822,'Trade Journal'!A:A,0)),"")</f>
        <v/>
      </c>
      <c r="W822" s="88" t="str">
        <f ca="1">IFERROR(INDEX('Trade Journal'!R:R,MATCH(T822,'Trade Journal'!A:A,0)),"")</f>
        <v/>
      </c>
      <c r="X822" s="88" t="str">
        <f t="shared" ca="1" si="13"/>
        <v/>
      </c>
      <c r="Y822" s="88" t="str">
        <f ca="1">IF(X822&lt;&gt;"",SUM(X$2:X822),"")</f>
        <v/>
      </c>
      <c r="Z822" s="96" t="str">
        <f ca="1">IFERROR(INDEX('Trade Journal'!O:O,MATCH(T822,'Trade Journal'!A:A,0)),"")</f>
        <v/>
      </c>
      <c r="AA822" s="96" t="str">
        <f t="array" aca="1" ref="AA822" ca="1">IF(Z822&lt;&gt;"",PRODUCT(Z$2:Z822+1)-1,"")</f>
        <v/>
      </c>
      <c r="AB822" s="96" t="str">
        <f ca="1">IF(AA822&lt;&gt;"",IF(MAX(AA$2:AA822)=AA822,1/(1+AC821)-1,(1+AA822)/(1+AA821)-1),"")</f>
        <v/>
      </c>
      <c r="AC822" s="96" t="str">
        <f t="array" aca="1" ref="AC822" ca="1">IF(AA822&lt;&gt;"",PRODUCT(AB$3:AB822+1)-1,"")</f>
        <v/>
      </c>
      <c r="AD822" s="98" t="str">
        <f ca="1">IF(AA822&lt;&gt;"",POWER((AA822-MAX(AA$2:AA822))/(1+MAX(AA$2:AA822))*100,2),"")</f>
        <v/>
      </c>
    </row>
    <row r="823" spans="20:30" x14ac:dyDescent="0.25">
      <c r="T823" t="str">
        <f t="array" aca="1" ref="T823" ca="1">IF(ROWS($2:823)&lt;=COUNT('Trade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ROWS(U$2:$U823))),"")</f>
        <v/>
      </c>
      <c r="U823" s="88" t="str">
        <f ca="1">IFERROR(INDEX('Trade Journal'!P:P,MATCH(T823,'Trade Journal'!A:A,0)),"")</f>
        <v/>
      </c>
      <c r="V823" s="88" t="str">
        <f ca="1">IFERROR(INDEX('Trade Journal'!Q:Q,MATCH(T823,'Trade Journal'!A:A,0)),"")</f>
        <v/>
      </c>
      <c r="W823" s="88" t="str">
        <f ca="1">IFERROR(INDEX('Trade Journal'!R:R,MATCH(T823,'Trade Journal'!A:A,0)),"")</f>
        <v/>
      </c>
      <c r="X823" s="88" t="str">
        <f t="shared" ca="1" si="13"/>
        <v/>
      </c>
      <c r="Y823" s="88" t="str">
        <f ca="1">IF(X823&lt;&gt;"",SUM(X$2:X823),"")</f>
        <v/>
      </c>
      <c r="Z823" s="96" t="str">
        <f ca="1">IFERROR(INDEX('Trade Journal'!O:O,MATCH(T823,'Trade Journal'!A:A,0)),"")</f>
        <v/>
      </c>
      <c r="AA823" s="96" t="str">
        <f t="array" aca="1" ref="AA823" ca="1">IF(Z823&lt;&gt;"",PRODUCT(Z$2:Z823+1)-1,"")</f>
        <v/>
      </c>
      <c r="AB823" s="96" t="str">
        <f ca="1">IF(AA823&lt;&gt;"",IF(MAX(AA$2:AA823)=AA823,1/(1+AC822)-1,(1+AA823)/(1+AA822)-1),"")</f>
        <v/>
      </c>
      <c r="AC823" s="96" t="str">
        <f t="array" aca="1" ref="AC823" ca="1">IF(AA823&lt;&gt;"",PRODUCT(AB$3:AB823+1)-1,"")</f>
        <v/>
      </c>
      <c r="AD823" s="98" t="str">
        <f ca="1">IF(AA823&lt;&gt;"",POWER((AA823-MAX(AA$2:AA823))/(1+MAX(AA$2:AA823))*100,2),"")</f>
        <v/>
      </c>
    </row>
    <row r="824" spans="20:30" x14ac:dyDescent="0.25">
      <c r="T824" t="str">
        <f t="array" aca="1" ref="T824" ca="1">IF(ROWS($2:824)&lt;=COUNT('Trade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ROWS(U$2:$U824))),"")</f>
        <v/>
      </c>
      <c r="U824" s="88" t="str">
        <f ca="1">IFERROR(INDEX('Trade Journal'!P:P,MATCH(T824,'Trade Journal'!A:A,0)),"")</f>
        <v/>
      </c>
      <c r="V824" s="88" t="str">
        <f ca="1">IFERROR(INDEX('Trade Journal'!Q:Q,MATCH(T824,'Trade Journal'!A:A,0)),"")</f>
        <v/>
      </c>
      <c r="W824" s="88" t="str">
        <f ca="1">IFERROR(INDEX('Trade Journal'!R:R,MATCH(T824,'Trade Journal'!A:A,0)),"")</f>
        <v/>
      </c>
      <c r="X824" s="88" t="str">
        <f t="shared" ca="1" si="13"/>
        <v/>
      </c>
      <c r="Y824" s="88" t="str">
        <f ca="1">IF(X824&lt;&gt;"",SUM(X$2:X824),"")</f>
        <v/>
      </c>
      <c r="Z824" s="96" t="str">
        <f ca="1">IFERROR(INDEX('Trade Journal'!O:O,MATCH(T824,'Trade Journal'!A:A,0)),"")</f>
        <v/>
      </c>
      <c r="AA824" s="96" t="str">
        <f t="array" aca="1" ref="AA824" ca="1">IF(Z824&lt;&gt;"",PRODUCT(Z$2:Z824+1)-1,"")</f>
        <v/>
      </c>
      <c r="AB824" s="96" t="str">
        <f ca="1">IF(AA824&lt;&gt;"",IF(MAX(AA$2:AA824)=AA824,1/(1+AC823)-1,(1+AA824)/(1+AA823)-1),"")</f>
        <v/>
      </c>
      <c r="AC824" s="96" t="str">
        <f t="array" aca="1" ref="AC824" ca="1">IF(AA824&lt;&gt;"",PRODUCT(AB$3:AB824+1)-1,"")</f>
        <v/>
      </c>
      <c r="AD824" s="98" t="str">
        <f ca="1">IF(AA824&lt;&gt;"",POWER((AA824-MAX(AA$2:AA824))/(1+MAX(AA$2:AA824))*100,2),"")</f>
        <v/>
      </c>
    </row>
    <row r="825" spans="20:30" x14ac:dyDescent="0.25">
      <c r="T825" t="str">
        <f t="array" aca="1" ref="T825" ca="1">IF(ROWS($2:825)&lt;=COUNT('Trade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ROWS(U$2:$U825))),"")</f>
        <v/>
      </c>
      <c r="U825" s="88" t="str">
        <f ca="1">IFERROR(INDEX('Trade Journal'!P:P,MATCH(T825,'Trade Journal'!A:A,0)),"")</f>
        <v/>
      </c>
      <c r="V825" s="88" t="str">
        <f ca="1">IFERROR(INDEX('Trade Journal'!Q:Q,MATCH(T825,'Trade Journal'!A:A,0)),"")</f>
        <v/>
      </c>
      <c r="W825" s="88" t="str">
        <f ca="1">IFERROR(INDEX('Trade Journal'!R:R,MATCH(T825,'Trade Journal'!A:A,0)),"")</f>
        <v/>
      </c>
      <c r="X825" s="88" t="str">
        <f t="shared" ca="1" si="13"/>
        <v/>
      </c>
      <c r="Y825" s="88" t="str">
        <f ca="1">IF(X825&lt;&gt;"",SUM(X$2:X825),"")</f>
        <v/>
      </c>
      <c r="Z825" s="96" t="str">
        <f ca="1">IFERROR(INDEX('Trade Journal'!O:O,MATCH(T825,'Trade Journal'!A:A,0)),"")</f>
        <v/>
      </c>
      <c r="AA825" s="96" t="str">
        <f t="array" aca="1" ref="AA825" ca="1">IF(Z825&lt;&gt;"",PRODUCT(Z$2:Z825+1)-1,"")</f>
        <v/>
      </c>
      <c r="AB825" s="96" t="str">
        <f ca="1">IF(AA825&lt;&gt;"",IF(MAX(AA$2:AA825)=AA825,1/(1+AC824)-1,(1+AA825)/(1+AA824)-1),"")</f>
        <v/>
      </c>
      <c r="AC825" s="96" t="str">
        <f t="array" aca="1" ref="AC825" ca="1">IF(AA825&lt;&gt;"",PRODUCT(AB$3:AB825+1)-1,"")</f>
        <v/>
      </c>
      <c r="AD825" s="98" t="str">
        <f ca="1">IF(AA825&lt;&gt;"",POWER((AA825-MAX(AA$2:AA825))/(1+MAX(AA$2:AA825))*100,2),"")</f>
        <v/>
      </c>
    </row>
    <row r="826" spans="20:30" x14ac:dyDescent="0.25">
      <c r="T826" t="str">
        <f t="array" aca="1" ref="T826" ca="1">IF(ROWS($2:826)&lt;=COUNT('Trade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ROWS(U$2:$U826))),"")</f>
        <v/>
      </c>
      <c r="U826" s="88" t="str">
        <f ca="1">IFERROR(INDEX('Trade Journal'!P:P,MATCH(T826,'Trade Journal'!A:A,0)),"")</f>
        <v/>
      </c>
      <c r="V826" s="88" t="str">
        <f ca="1">IFERROR(INDEX('Trade Journal'!Q:Q,MATCH(T826,'Trade Journal'!A:A,0)),"")</f>
        <v/>
      </c>
      <c r="W826" s="88" t="str">
        <f ca="1">IFERROR(INDEX('Trade Journal'!R:R,MATCH(T826,'Trade Journal'!A:A,0)),"")</f>
        <v/>
      </c>
      <c r="X826" s="88" t="str">
        <f t="shared" ca="1" si="13"/>
        <v/>
      </c>
      <c r="Y826" s="88" t="str">
        <f ca="1">IF(X826&lt;&gt;"",SUM(X$2:X826),"")</f>
        <v/>
      </c>
      <c r="Z826" s="96" t="str">
        <f ca="1">IFERROR(INDEX('Trade Journal'!O:O,MATCH(T826,'Trade Journal'!A:A,0)),"")</f>
        <v/>
      </c>
      <c r="AA826" s="96" t="str">
        <f t="array" aca="1" ref="AA826" ca="1">IF(Z826&lt;&gt;"",PRODUCT(Z$2:Z826+1)-1,"")</f>
        <v/>
      </c>
      <c r="AB826" s="96" t="str">
        <f ca="1">IF(AA826&lt;&gt;"",IF(MAX(AA$2:AA826)=AA826,1/(1+AC825)-1,(1+AA826)/(1+AA825)-1),"")</f>
        <v/>
      </c>
      <c r="AC826" s="96" t="str">
        <f t="array" aca="1" ref="AC826" ca="1">IF(AA826&lt;&gt;"",PRODUCT(AB$3:AB826+1)-1,"")</f>
        <v/>
      </c>
      <c r="AD826" s="98" t="str">
        <f ca="1">IF(AA826&lt;&gt;"",POWER((AA826-MAX(AA$2:AA826))/(1+MAX(AA$2:AA826))*100,2),"")</f>
        <v/>
      </c>
    </row>
    <row r="827" spans="20:30" x14ac:dyDescent="0.25">
      <c r="T827" t="str">
        <f t="array" aca="1" ref="T827" ca="1">IF(ROWS($2:827)&lt;=COUNT('Trade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ROWS(U$2:$U827))),"")</f>
        <v/>
      </c>
      <c r="U827" s="88" t="str">
        <f ca="1">IFERROR(INDEX('Trade Journal'!P:P,MATCH(T827,'Trade Journal'!A:A,0)),"")</f>
        <v/>
      </c>
      <c r="V827" s="88" t="str">
        <f ca="1">IFERROR(INDEX('Trade Journal'!Q:Q,MATCH(T827,'Trade Journal'!A:A,0)),"")</f>
        <v/>
      </c>
      <c r="W827" s="88" t="str">
        <f ca="1">IFERROR(INDEX('Trade Journal'!R:R,MATCH(T827,'Trade Journal'!A:A,0)),"")</f>
        <v/>
      </c>
      <c r="X827" s="88" t="str">
        <f t="shared" ca="1" si="13"/>
        <v/>
      </c>
      <c r="Y827" s="88" t="str">
        <f ca="1">IF(X827&lt;&gt;"",SUM(X$2:X827),"")</f>
        <v/>
      </c>
      <c r="Z827" s="96" t="str">
        <f ca="1">IFERROR(INDEX('Trade Journal'!O:O,MATCH(T827,'Trade Journal'!A:A,0)),"")</f>
        <v/>
      </c>
      <c r="AA827" s="96" t="str">
        <f t="array" aca="1" ref="AA827" ca="1">IF(Z827&lt;&gt;"",PRODUCT(Z$2:Z827+1)-1,"")</f>
        <v/>
      </c>
      <c r="AB827" s="96" t="str">
        <f ca="1">IF(AA827&lt;&gt;"",IF(MAX(AA$2:AA827)=AA827,1/(1+AC826)-1,(1+AA827)/(1+AA826)-1),"")</f>
        <v/>
      </c>
      <c r="AC827" s="96" t="str">
        <f t="array" aca="1" ref="AC827" ca="1">IF(AA827&lt;&gt;"",PRODUCT(AB$3:AB827+1)-1,"")</f>
        <v/>
      </c>
      <c r="AD827" s="98" t="str">
        <f ca="1">IF(AA827&lt;&gt;"",POWER((AA827-MAX(AA$2:AA827))/(1+MAX(AA$2:AA827))*100,2),"")</f>
        <v/>
      </c>
    </row>
    <row r="828" spans="20:30" x14ac:dyDescent="0.25">
      <c r="T828" t="str">
        <f t="array" aca="1" ref="T828" ca="1">IF(ROWS($2:828)&lt;=COUNT('Trade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ROWS(U$2:$U828))),"")</f>
        <v/>
      </c>
      <c r="U828" s="88" t="str">
        <f ca="1">IFERROR(INDEX('Trade Journal'!P:P,MATCH(T828,'Trade Journal'!A:A,0)),"")</f>
        <v/>
      </c>
      <c r="V828" s="88" t="str">
        <f ca="1">IFERROR(INDEX('Trade Journal'!Q:Q,MATCH(T828,'Trade Journal'!A:A,0)),"")</f>
        <v/>
      </c>
      <c r="W828" s="88" t="str">
        <f ca="1">IFERROR(INDEX('Trade Journal'!R:R,MATCH(T828,'Trade Journal'!A:A,0)),"")</f>
        <v/>
      </c>
      <c r="X828" s="88" t="str">
        <f t="shared" ca="1" si="13"/>
        <v/>
      </c>
      <c r="Y828" s="88" t="str">
        <f ca="1">IF(X828&lt;&gt;"",SUM(X$2:X828),"")</f>
        <v/>
      </c>
      <c r="Z828" s="96" t="str">
        <f ca="1">IFERROR(INDEX('Trade Journal'!O:O,MATCH(T828,'Trade Journal'!A:A,0)),"")</f>
        <v/>
      </c>
      <c r="AA828" s="96" t="str">
        <f t="array" aca="1" ref="AA828" ca="1">IF(Z828&lt;&gt;"",PRODUCT(Z$2:Z828+1)-1,"")</f>
        <v/>
      </c>
      <c r="AB828" s="96" t="str">
        <f ca="1">IF(AA828&lt;&gt;"",IF(MAX(AA$2:AA828)=AA828,1/(1+AC827)-1,(1+AA828)/(1+AA827)-1),"")</f>
        <v/>
      </c>
      <c r="AC828" s="96" t="str">
        <f t="array" aca="1" ref="AC828" ca="1">IF(AA828&lt;&gt;"",PRODUCT(AB$3:AB828+1)-1,"")</f>
        <v/>
      </c>
      <c r="AD828" s="98" t="str">
        <f ca="1">IF(AA828&lt;&gt;"",POWER((AA828-MAX(AA$2:AA828))/(1+MAX(AA$2:AA828))*100,2),"")</f>
        <v/>
      </c>
    </row>
    <row r="829" spans="20:30" x14ac:dyDescent="0.25">
      <c r="T829" t="str">
        <f t="array" aca="1" ref="T829" ca="1">IF(ROWS($2:829)&lt;=COUNT('Trade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ROWS(U$2:$U829))),"")</f>
        <v/>
      </c>
      <c r="U829" s="88" t="str">
        <f ca="1">IFERROR(INDEX('Trade Journal'!P:P,MATCH(T829,'Trade Journal'!A:A,0)),"")</f>
        <v/>
      </c>
      <c r="V829" s="88" t="str">
        <f ca="1">IFERROR(INDEX('Trade Journal'!Q:Q,MATCH(T829,'Trade Journal'!A:A,0)),"")</f>
        <v/>
      </c>
      <c r="W829" s="88" t="str">
        <f ca="1">IFERROR(INDEX('Trade Journal'!R:R,MATCH(T829,'Trade Journal'!A:A,0)),"")</f>
        <v/>
      </c>
      <c r="X829" s="88" t="str">
        <f t="shared" ca="1" si="13"/>
        <v/>
      </c>
      <c r="Y829" s="88" t="str">
        <f ca="1">IF(X829&lt;&gt;"",SUM(X$2:X829),"")</f>
        <v/>
      </c>
      <c r="Z829" s="96" t="str">
        <f ca="1">IFERROR(INDEX('Trade Journal'!O:O,MATCH(T829,'Trade Journal'!A:A,0)),"")</f>
        <v/>
      </c>
      <c r="AA829" s="96" t="str">
        <f t="array" aca="1" ref="AA829" ca="1">IF(Z829&lt;&gt;"",PRODUCT(Z$2:Z829+1)-1,"")</f>
        <v/>
      </c>
      <c r="AB829" s="96" t="str">
        <f ca="1">IF(AA829&lt;&gt;"",IF(MAX(AA$2:AA829)=AA829,1/(1+AC828)-1,(1+AA829)/(1+AA828)-1),"")</f>
        <v/>
      </c>
      <c r="AC829" s="96" t="str">
        <f t="array" aca="1" ref="AC829" ca="1">IF(AA829&lt;&gt;"",PRODUCT(AB$3:AB829+1)-1,"")</f>
        <v/>
      </c>
      <c r="AD829" s="98" t="str">
        <f ca="1">IF(AA829&lt;&gt;"",POWER((AA829-MAX(AA$2:AA829))/(1+MAX(AA$2:AA829))*100,2),"")</f>
        <v/>
      </c>
    </row>
    <row r="830" spans="20:30" x14ac:dyDescent="0.25">
      <c r="T830" t="str">
        <f t="array" aca="1" ref="T830" ca="1">IF(ROWS($2:830)&lt;=COUNT('Trade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ROWS(U$2:$U830))),"")</f>
        <v/>
      </c>
      <c r="U830" s="88" t="str">
        <f ca="1">IFERROR(INDEX('Trade Journal'!P:P,MATCH(T830,'Trade Journal'!A:A,0)),"")</f>
        <v/>
      </c>
      <c r="V830" s="88" t="str">
        <f ca="1">IFERROR(INDEX('Trade Journal'!Q:Q,MATCH(T830,'Trade Journal'!A:A,0)),"")</f>
        <v/>
      </c>
      <c r="W830" s="88" t="str">
        <f ca="1">IFERROR(INDEX('Trade Journal'!R:R,MATCH(T830,'Trade Journal'!A:A,0)),"")</f>
        <v/>
      </c>
      <c r="X830" s="88" t="str">
        <f t="shared" ca="1" si="13"/>
        <v/>
      </c>
      <c r="Y830" s="88" t="str">
        <f ca="1">IF(X830&lt;&gt;"",SUM(X$2:X830),"")</f>
        <v/>
      </c>
      <c r="Z830" s="96" t="str">
        <f ca="1">IFERROR(INDEX('Trade Journal'!O:O,MATCH(T830,'Trade Journal'!A:A,0)),"")</f>
        <v/>
      </c>
      <c r="AA830" s="96" t="str">
        <f t="array" aca="1" ref="AA830" ca="1">IF(Z830&lt;&gt;"",PRODUCT(Z$2:Z830+1)-1,"")</f>
        <v/>
      </c>
      <c r="AB830" s="96" t="str">
        <f ca="1">IF(AA830&lt;&gt;"",IF(MAX(AA$2:AA830)=AA830,1/(1+AC829)-1,(1+AA830)/(1+AA829)-1),"")</f>
        <v/>
      </c>
      <c r="AC830" s="96" t="str">
        <f t="array" aca="1" ref="AC830" ca="1">IF(AA830&lt;&gt;"",PRODUCT(AB$3:AB830+1)-1,"")</f>
        <v/>
      </c>
      <c r="AD830" s="98" t="str">
        <f ca="1">IF(AA830&lt;&gt;"",POWER((AA830-MAX(AA$2:AA830))/(1+MAX(AA$2:AA830))*100,2),"")</f>
        <v/>
      </c>
    </row>
    <row r="831" spans="20:30" x14ac:dyDescent="0.25">
      <c r="T831" t="str">
        <f t="array" aca="1" ref="T831" ca="1">IF(ROWS($2:831)&lt;=COUNT('Trade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ROWS(U$2:$U831))),"")</f>
        <v/>
      </c>
      <c r="U831" s="88" t="str">
        <f ca="1">IFERROR(INDEX('Trade Journal'!P:P,MATCH(T831,'Trade Journal'!A:A,0)),"")</f>
        <v/>
      </c>
      <c r="V831" s="88" t="str">
        <f ca="1">IFERROR(INDEX('Trade Journal'!Q:Q,MATCH(T831,'Trade Journal'!A:A,0)),"")</f>
        <v/>
      </c>
      <c r="W831" s="88" t="str">
        <f ca="1">IFERROR(INDEX('Trade Journal'!R:R,MATCH(T831,'Trade Journal'!A:A,0)),"")</f>
        <v/>
      </c>
      <c r="X831" s="88" t="str">
        <f t="shared" ca="1" si="13"/>
        <v/>
      </c>
      <c r="Y831" s="88" t="str">
        <f ca="1">IF(X831&lt;&gt;"",SUM(X$2:X831),"")</f>
        <v/>
      </c>
      <c r="Z831" s="96" t="str">
        <f ca="1">IFERROR(INDEX('Trade Journal'!O:O,MATCH(T831,'Trade Journal'!A:A,0)),"")</f>
        <v/>
      </c>
      <c r="AA831" s="96" t="str">
        <f t="array" aca="1" ref="AA831" ca="1">IF(Z831&lt;&gt;"",PRODUCT(Z$2:Z831+1)-1,"")</f>
        <v/>
      </c>
      <c r="AB831" s="96" t="str">
        <f ca="1">IF(AA831&lt;&gt;"",IF(MAX(AA$2:AA831)=AA831,1/(1+AC830)-1,(1+AA831)/(1+AA830)-1),"")</f>
        <v/>
      </c>
      <c r="AC831" s="96" t="str">
        <f t="array" aca="1" ref="AC831" ca="1">IF(AA831&lt;&gt;"",PRODUCT(AB$3:AB831+1)-1,"")</f>
        <v/>
      </c>
      <c r="AD831" s="98" t="str">
        <f ca="1">IF(AA831&lt;&gt;"",POWER((AA831-MAX(AA$2:AA831))/(1+MAX(AA$2:AA831))*100,2),"")</f>
        <v/>
      </c>
    </row>
    <row r="832" spans="20:30" x14ac:dyDescent="0.25">
      <c r="T832" t="str">
        <f t="array" aca="1" ref="T832" ca="1">IF(ROWS($2:832)&lt;=COUNT('Trade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ROWS(U$2:$U832))),"")</f>
        <v/>
      </c>
      <c r="U832" s="88" t="str">
        <f ca="1">IFERROR(INDEX('Trade Journal'!P:P,MATCH(T832,'Trade Journal'!A:A,0)),"")</f>
        <v/>
      </c>
      <c r="V832" s="88" t="str">
        <f ca="1">IFERROR(INDEX('Trade Journal'!Q:Q,MATCH(T832,'Trade Journal'!A:A,0)),"")</f>
        <v/>
      </c>
      <c r="W832" s="88" t="str">
        <f ca="1">IFERROR(INDEX('Trade Journal'!R:R,MATCH(T832,'Trade Journal'!A:A,0)),"")</f>
        <v/>
      </c>
      <c r="X832" s="88" t="str">
        <f t="shared" ca="1" si="13"/>
        <v/>
      </c>
      <c r="Y832" s="88" t="str">
        <f ca="1">IF(X832&lt;&gt;"",SUM(X$2:X832),"")</f>
        <v/>
      </c>
      <c r="Z832" s="96" t="str">
        <f ca="1">IFERROR(INDEX('Trade Journal'!O:O,MATCH(T832,'Trade Journal'!A:A,0)),"")</f>
        <v/>
      </c>
      <c r="AA832" s="96" t="str">
        <f t="array" aca="1" ref="AA832" ca="1">IF(Z832&lt;&gt;"",PRODUCT(Z$2:Z832+1)-1,"")</f>
        <v/>
      </c>
      <c r="AB832" s="96" t="str">
        <f ca="1">IF(AA832&lt;&gt;"",IF(MAX(AA$2:AA832)=AA832,1/(1+AC831)-1,(1+AA832)/(1+AA831)-1),"")</f>
        <v/>
      </c>
      <c r="AC832" s="96" t="str">
        <f t="array" aca="1" ref="AC832" ca="1">IF(AA832&lt;&gt;"",PRODUCT(AB$3:AB832+1)-1,"")</f>
        <v/>
      </c>
      <c r="AD832" s="98" t="str">
        <f ca="1">IF(AA832&lt;&gt;"",POWER((AA832-MAX(AA$2:AA832))/(1+MAX(AA$2:AA832))*100,2),"")</f>
        <v/>
      </c>
    </row>
    <row r="833" spans="20:30" x14ac:dyDescent="0.25">
      <c r="T833" t="str">
        <f t="array" aca="1" ref="T833" ca="1">IF(ROWS($2:833)&lt;=COUNT('Trade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ROWS(U$2:$U833))),"")</f>
        <v/>
      </c>
      <c r="U833" s="88" t="str">
        <f ca="1">IFERROR(INDEX('Trade Journal'!P:P,MATCH(T833,'Trade Journal'!A:A,0)),"")</f>
        <v/>
      </c>
      <c r="V833" s="88" t="str">
        <f ca="1">IFERROR(INDEX('Trade Journal'!Q:Q,MATCH(T833,'Trade Journal'!A:A,0)),"")</f>
        <v/>
      </c>
      <c r="W833" s="88" t="str">
        <f ca="1">IFERROR(INDEX('Trade Journal'!R:R,MATCH(T833,'Trade Journal'!A:A,0)),"")</f>
        <v/>
      </c>
      <c r="X833" s="88" t="str">
        <f t="shared" ca="1" si="13"/>
        <v/>
      </c>
      <c r="Y833" s="88" t="str">
        <f ca="1">IF(X833&lt;&gt;"",SUM(X$2:X833),"")</f>
        <v/>
      </c>
      <c r="Z833" s="96" t="str">
        <f ca="1">IFERROR(INDEX('Trade Journal'!O:O,MATCH(T833,'Trade Journal'!A:A,0)),"")</f>
        <v/>
      </c>
      <c r="AA833" s="96" t="str">
        <f t="array" aca="1" ref="AA833" ca="1">IF(Z833&lt;&gt;"",PRODUCT(Z$2:Z833+1)-1,"")</f>
        <v/>
      </c>
      <c r="AB833" s="96" t="str">
        <f ca="1">IF(AA833&lt;&gt;"",IF(MAX(AA$2:AA833)=AA833,1/(1+AC832)-1,(1+AA833)/(1+AA832)-1),"")</f>
        <v/>
      </c>
      <c r="AC833" s="96" t="str">
        <f t="array" aca="1" ref="AC833" ca="1">IF(AA833&lt;&gt;"",PRODUCT(AB$3:AB833+1)-1,"")</f>
        <v/>
      </c>
      <c r="AD833" s="98" t="str">
        <f ca="1">IF(AA833&lt;&gt;"",POWER((AA833-MAX(AA$2:AA833))/(1+MAX(AA$2:AA833))*100,2),"")</f>
        <v/>
      </c>
    </row>
    <row r="834" spans="20:30" x14ac:dyDescent="0.25">
      <c r="T834" t="str">
        <f t="array" aca="1" ref="T834" ca="1">IF(ROWS($2:834)&lt;=COUNT('Trade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ROWS(U$2:$U834))),"")</f>
        <v/>
      </c>
      <c r="U834" s="88" t="str">
        <f ca="1">IFERROR(INDEX('Trade Journal'!P:P,MATCH(T834,'Trade Journal'!A:A,0)),"")</f>
        <v/>
      </c>
      <c r="V834" s="88" t="str">
        <f ca="1">IFERROR(INDEX('Trade Journal'!Q:Q,MATCH(T834,'Trade Journal'!A:A,0)),"")</f>
        <v/>
      </c>
      <c r="W834" s="88" t="str">
        <f ca="1">IFERROR(INDEX('Trade Journal'!R:R,MATCH(T834,'Trade Journal'!A:A,0)),"")</f>
        <v/>
      </c>
      <c r="X834" s="88" t="str">
        <f t="shared" ca="1" si="13"/>
        <v/>
      </c>
      <c r="Y834" s="88" t="str">
        <f ca="1">IF(X834&lt;&gt;"",SUM(X$2:X834),"")</f>
        <v/>
      </c>
      <c r="Z834" s="96" t="str">
        <f ca="1">IFERROR(INDEX('Trade Journal'!O:O,MATCH(T834,'Trade Journal'!A:A,0)),"")</f>
        <v/>
      </c>
      <c r="AA834" s="96" t="str">
        <f t="array" aca="1" ref="AA834" ca="1">IF(Z834&lt;&gt;"",PRODUCT(Z$2:Z834+1)-1,"")</f>
        <v/>
      </c>
      <c r="AB834" s="96" t="str">
        <f ca="1">IF(AA834&lt;&gt;"",IF(MAX(AA$2:AA834)=AA834,1/(1+AC833)-1,(1+AA834)/(1+AA833)-1),"")</f>
        <v/>
      </c>
      <c r="AC834" s="96" t="str">
        <f t="array" aca="1" ref="AC834" ca="1">IF(AA834&lt;&gt;"",PRODUCT(AB$3:AB834+1)-1,"")</f>
        <v/>
      </c>
      <c r="AD834" s="98" t="str">
        <f ca="1">IF(AA834&lt;&gt;"",POWER((AA834-MAX(AA$2:AA834))/(1+MAX(AA$2:AA834))*100,2),"")</f>
        <v/>
      </c>
    </row>
    <row r="835" spans="20:30" x14ac:dyDescent="0.25">
      <c r="T835" t="str">
        <f t="array" aca="1" ref="T835" ca="1">IF(ROWS($2:835)&lt;=COUNT('Trade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ROWS(U$2:$U835))),"")</f>
        <v/>
      </c>
      <c r="U835" s="88" t="str">
        <f ca="1">IFERROR(INDEX('Trade Journal'!P:P,MATCH(T835,'Trade Journal'!A:A,0)),"")</f>
        <v/>
      </c>
      <c r="V835" s="88" t="str">
        <f ca="1">IFERROR(INDEX('Trade Journal'!Q:Q,MATCH(T835,'Trade Journal'!A:A,0)),"")</f>
        <v/>
      </c>
      <c r="W835" s="88" t="str">
        <f ca="1">IFERROR(INDEX('Trade Journal'!R:R,MATCH(T835,'Trade Journal'!A:A,0)),"")</f>
        <v/>
      </c>
      <c r="X835" s="88" t="str">
        <f t="shared" ca="1" si="13"/>
        <v/>
      </c>
      <c r="Y835" s="88" t="str">
        <f ca="1">IF(X835&lt;&gt;"",SUM(X$2:X835),"")</f>
        <v/>
      </c>
      <c r="Z835" s="96" t="str">
        <f ca="1">IFERROR(INDEX('Trade Journal'!O:O,MATCH(T835,'Trade Journal'!A:A,0)),"")</f>
        <v/>
      </c>
      <c r="AA835" s="96" t="str">
        <f t="array" aca="1" ref="AA835" ca="1">IF(Z835&lt;&gt;"",PRODUCT(Z$2:Z835+1)-1,"")</f>
        <v/>
      </c>
      <c r="AB835" s="96" t="str">
        <f ca="1">IF(AA835&lt;&gt;"",IF(MAX(AA$2:AA835)=AA835,1/(1+AC834)-1,(1+AA835)/(1+AA834)-1),"")</f>
        <v/>
      </c>
      <c r="AC835" s="96" t="str">
        <f t="array" aca="1" ref="AC835" ca="1">IF(AA835&lt;&gt;"",PRODUCT(AB$3:AB835+1)-1,"")</f>
        <v/>
      </c>
      <c r="AD835" s="98" t="str">
        <f ca="1">IF(AA835&lt;&gt;"",POWER((AA835-MAX(AA$2:AA835))/(1+MAX(AA$2:AA835))*100,2),"")</f>
        <v/>
      </c>
    </row>
    <row r="836" spans="20:30" x14ac:dyDescent="0.25">
      <c r="T836" t="str">
        <f t="array" aca="1" ref="T836" ca="1">IF(ROWS($2:836)&lt;=COUNT('Trade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ROWS(U$2:$U836))),"")</f>
        <v/>
      </c>
      <c r="U836" s="88" t="str">
        <f ca="1">IFERROR(INDEX('Trade Journal'!P:P,MATCH(T836,'Trade Journal'!A:A,0)),"")</f>
        <v/>
      </c>
      <c r="V836" s="88" t="str">
        <f ca="1">IFERROR(INDEX('Trade Journal'!Q:Q,MATCH(T836,'Trade Journal'!A:A,0)),"")</f>
        <v/>
      </c>
      <c r="W836" s="88" t="str">
        <f ca="1">IFERROR(INDEX('Trade Journal'!R:R,MATCH(T836,'Trade Journal'!A:A,0)),"")</f>
        <v/>
      </c>
      <c r="X836" s="88" t="str">
        <f t="shared" ca="1" si="13"/>
        <v/>
      </c>
      <c r="Y836" s="88" t="str">
        <f ca="1">IF(X836&lt;&gt;"",SUM(X$2:X836),"")</f>
        <v/>
      </c>
      <c r="Z836" s="96" t="str">
        <f ca="1">IFERROR(INDEX('Trade Journal'!O:O,MATCH(T836,'Trade Journal'!A:A,0)),"")</f>
        <v/>
      </c>
      <c r="AA836" s="96" t="str">
        <f t="array" aca="1" ref="AA836" ca="1">IF(Z836&lt;&gt;"",PRODUCT(Z$2:Z836+1)-1,"")</f>
        <v/>
      </c>
      <c r="AB836" s="96" t="str">
        <f ca="1">IF(AA836&lt;&gt;"",IF(MAX(AA$2:AA836)=AA836,1/(1+AC835)-1,(1+AA836)/(1+AA835)-1),"")</f>
        <v/>
      </c>
      <c r="AC836" s="96" t="str">
        <f t="array" aca="1" ref="AC836" ca="1">IF(AA836&lt;&gt;"",PRODUCT(AB$3:AB836+1)-1,"")</f>
        <v/>
      </c>
      <c r="AD836" s="98" t="str">
        <f ca="1">IF(AA836&lt;&gt;"",POWER((AA836-MAX(AA$2:AA836))/(1+MAX(AA$2:AA836))*100,2),"")</f>
        <v/>
      </c>
    </row>
    <row r="837" spans="20:30" x14ac:dyDescent="0.25">
      <c r="T837" t="str">
        <f t="array" aca="1" ref="T837" ca="1">IF(ROWS($2:837)&lt;=COUNT('Trade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ROWS(U$2:$U837))),"")</f>
        <v/>
      </c>
      <c r="U837" s="88" t="str">
        <f ca="1">IFERROR(INDEX('Trade Journal'!P:P,MATCH(T837,'Trade Journal'!A:A,0)),"")</f>
        <v/>
      </c>
      <c r="V837" s="88" t="str">
        <f ca="1">IFERROR(INDEX('Trade Journal'!Q:Q,MATCH(T837,'Trade Journal'!A:A,0)),"")</f>
        <v/>
      </c>
      <c r="W837" s="88" t="str">
        <f ca="1">IFERROR(INDEX('Trade Journal'!R:R,MATCH(T837,'Trade Journal'!A:A,0)),"")</f>
        <v/>
      </c>
      <c r="X837" s="88" t="str">
        <f t="shared" ca="1" si="13"/>
        <v/>
      </c>
      <c r="Y837" s="88" t="str">
        <f ca="1">IF(X837&lt;&gt;"",SUM(X$2:X837),"")</f>
        <v/>
      </c>
      <c r="Z837" s="96" t="str">
        <f ca="1">IFERROR(INDEX('Trade Journal'!O:O,MATCH(T837,'Trade Journal'!A:A,0)),"")</f>
        <v/>
      </c>
      <c r="AA837" s="96" t="str">
        <f t="array" aca="1" ref="AA837" ca="1">IF(Z837&lt;&gt;"",PRODUCT(Z$2:Z837+1)-1,"")</f>
        <v/>
      </c>
      <c r="AB837" s="96" t="str">
        <f ca="1">IF(AA837&lt;&gt;"",IF(MAX(AA$2:AA837)=AA837,1/(1+AC836)-1,(1+AA837)/(1+AA836)-1),"")</f>
        <v/>
      </c>
      <c r="AC837" s="96" t="str">
        <f t="array" aca="1" ref="AC837" ca="1">IF(AA837&lt;&gt;"",PRODUCT(AB$3:AB837+1)-1,"")</f>
        <v/>
      </c>
      <c r="AD837" s="98" t="str">
        <f ca="1">IF(AA837&lt;&gt;"",POWER((AA837-MAX(AA$2:AA837))/(1+MAX(AA$2:AA837))*100,2),"")</f>
        <v/>
      </c>
    </row>
    <row r="838" spans="20:30" x14ac:dyDescent="0.25">
      <c r="T838" t="str">
        <f t="array" aca="1" ref="T838" ca="1">IF(ROWS($2:838)&lt;=COUNT('Trade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ROWS(U$2:$U838))),"")</f>
        <v/>
      </c>
      <c r="U838" s="88" t="str">
        <f ca="1">IFERROR(INDEX('Trade Journal'!P:P,MATCH(T838,'Trade Journal'!A:A,0)),"")</f>
        <v/>
      </c>
      <c r="V838" s="88" t="str">
        <f ca="1">IFERROR(INDEX('Trade Journal'!Q:Q,MATCH(T838,'Trade Journal'!A:A,0)),"")</f>
        <v/>
      </c>
      <c r="W838" s="88" t="str">
        <f ca="1">IFERROR(INDEX('Trade Journal'!R:R,MATCH(T838,'Trade Journal'!A:A,0)),"")</f>
        <v/>
      </c>
      <c r="X838" s="88" t="str">
        <f t="shared" ca="1" si="13"/>
        <v/>
      </c>
      <c r="Y838" s="88" t="str">
        <f ca="1">IF(X838&lt;&gt;"",SUM(X$2:X838),"")</f>
        <v/>
      </c>
      <c r="Z838" s="96" t="str">
        <f ca="1">IFERROR(INDEX('Trade Journal'!O:O,MATCH(T838,'Trade Journal'!A:A,0)),"")</f>
        <v/>
      </c>
      <c r="AA838" s="96" t="str">
        <f t="array" aca="1" ref="AA838" ca="1">IF(Z838&lt;&gt;"",PRODUCT(Z$2:Z838+1)-1,"")</f>
        <v/>
      </c>
      <c r="AB838" s="96" t="str">
        <f ca="1">IF(AA838&lt;&gt;"",IF(MAX(AA$2:AA838)=AA838,1/(1+AC837)-1,(1+AA838)/(1+AA837)-1),"")</f>
        <v/>
      </c>
      <c r="AC838" s="96" t="str">
        <f t="array" aca="1" ref="AC838" ca="1">IF(AA838&lt;&gt;"",PRODUCT(AB$3:AB838+1)-1,"")</f>
        <v/>
      </c>
      <c r="AD838" s="98" t="str">
        <f ca="1">IF(AA838&lt;&gt;"",POWER((AA838-MAX(AA$2:AA838))/(1+MAX(AA$2:AA838))*100,2),"")</f>
        <v/>
      </c>
    </row>
    <row r="839" spans="20:30" x14ac:dyDescent="0.25">
      <c r="T839" t="str">
        <f t="array" aca="1" ref="T839" ca="1">IF(ROWS($2:839)&lt;=COUNT('Trade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ROWS(U$2:$U839))),"")</f>
        <v/>
      </c>
      <c r="U839" s="88" t="str">
        <f ca="1">IFERROR(INDEX('Trade Journal'!P:P,MATCH(T839,'Trade Journal'!A:A,0)),"")</f>
        <v/>
      </c>
      <c r="V839" s="88" t="str">
        <f ca="1">IFERROR(INDEX('Trade Journal'!Q:Q,MATCH(T839,'Trade Journal'!A:A,0)),"")</f>
        <v/>
      </c>
      <c r="W839" s="88" t="str">
        <f ca="1">IFERROR(INDEX('Trade Journal'!R:R,MATCH(T839,'Trade Journal'!A:A,0)),"")</f>
        <v/>
      </c>
      <c r="X839" s="88" t="str">
        <f t="shared" ca="1" si="13"/>
        <v/>
      </c>
      <c r="Y839" s="88" t="str">
        <f ca="1">IF(X839&lt;&gt;"",SUM(X$2:X839),"")</f>
        <v/>
      </c>
      <c r="Z839" s="96" t="str">
        <f ca="1">IFERROR(INDEX('Trade Journal'!O:O,MATCH(T839,'Trade Journal'!A:A,0)),"")</f>
        <v/>
      </c>
      <c r="AA839" s="96" t="str">
        <f t="array" aca="1" ref="AA839" ca="1">IF(Z839&lt;&gt;"",PRODUCT(Z$2:Z839+1)-1,"")</f>
        <v/>
      </c>
      <c r="AB839" s="96" t="str">
        <f ca="1">IF(AA839&lt;&gt;"",IF(MAX(AA$2:AA839)=AA839,1/(1+AC838)-1,(1+AA839)/(1+AA838)-1),"")</f>
        <v/>
      </c>
      <c r="AC839" s="96" t="str">
        <f t="array" aca="1" ref="AC839" ca="1">IF(AA839&lt;&gt;"",PRODUCT(AB$3:AB839+1)-1,"")</f>
        <v/>
      </c>
      <c r="AD839" s="98" t="str">
        <f ca="1">IF(AA839&lt;&gt;"",POWER((AA839-MAX(AA$2:AA839))/(1+MAX(AA$2:AA839))*100,2),"")</f>
        <v/>
      </c>
    </row>
    <row r="840" spans="20:30" x14ac:dyDescent="0.25">
      <c r="T840" t="str">
        <f t="array" aca="1" ref="T840" ca="1">IF(ROWS($2:840)&lt;=COUNT('Trade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ROWS(U$2:$U840))),"")</f>
        <v/>
      </c>
      <c r="U840" s="88" t="str">
        <f ca="1">IFERROR(INDEX('Trade Journal'!P:P,MATCH(T840,'Trade Journal'!A:A,0)),"")</f>
        <v/>
      </c>
      <c r="V840" s="88" t="str">
        <f ca="1">IFERROR(INDEX('Trade Journal'!Q:Q,MATCH(T840,'Trade Journal'!A:A,0)),"")</f>
        <v/>
      </c>
      <c r="W840" s="88" t="str">
        <f ca="1">IFERROR(INDEX('Trade Journal'!R:R,MATCH(T840,'Trade Journal'!A:A,0)),"")</f>
        <v/>
      </c>
      <c r="X840" s="88" t="str">
        <f t="shared" ca="1" si="13"/>
        <v/>
      </c>
      <c r="Y840" s="88" t="str">
        <f ca="1">IF(X840&lt;&gt;"",SUM(X$2:X840),"")</f>
        <v/>
      </c>
      <c r="Z840" s="96" t="str">
        <f ca="1">IFERROR(INDEX('Trade Journal'!O:O,MATCH(T840,'Trade Journal'!A:A,0)),"")</f>
        <v/>
      </c>
      <c r="AA840" s="96" t="str">
        <f t="array" aca="1" ref="AA840" ca="1">IF(Z840&lt;&gt;"",PRODUCT(Z$2:Z840+1)-1,"")</f>
        <v/>
      </c>
      <c r="AB840" s="96" t="str">
        <f ca="1">IF(AA840&lt;&gt;"",IF(MAX(AA$2:AA840)=AA840,1/(1+AC839)-1,(1+AA840)/(1+AA839)-1),"")</f>
        <v/>
      </c>
      <c r="AC840" s="96" t="str">
        <f t="array" aca="1" ref="AC840" ca="1">IF(AA840&lt;&gt;"",PRODUCT(AB$3:AB840+1)-1,"")</f>
        <v/>
      </c>
      <c r="AD840" s="98" t="str">
        <f ca="1">IF(AA840&lt;&gt;"",POWER((AA840-MAX(AA$2:AA840))/(1+MAX(AA$2:AA840))*100,2),"")</f>
        <v/>
      </c>
    </row>
    <row r="841" spans="20:30" x14ac:dyDescent="0.25">
      <c r="T841" t="str">
        <f t="array" aca="1" ref="T841" ca="1">IF(ROWS($2:841)&lt;=COUNT('Trade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ROWS(U$2:$U841))),"")</f>
        <v/>
      </c>
      <c r="U841" s="88" t="str">
        <f ca="1">IFERROR(INDEX('Trade Journal'!P:P,MATCH(T841,'Trade Journal'!A:A,0)),"")</f>
        <v/>
      </c>
      <c r="V841" s="88" t="str">
        <f ca="1">IFERROR(INDEX('Trade Journal'!Q:Q,MATCH(T841,'Trade Journal'!A:A,0)),"")</f>
        <v/>
      </c>
      <c r="W841" s="88" t="str">
        <f ca="1">IFERROR(INDEX('Trade Journal'!R:R,MATCH(T841,'Trade Journal'!A:A,0)),"")</f>
        <v/>
      </c>
      <c r="X841" s="88" t="str">
        <f t="shared" ca="1" si="13"/>
        <v/>
      </c>
      <c r="Y841" s="88" t="str">
        <f ca="1">IF(X841&lt;&gt;"",SUM(X$2:X841),"")</f>
        <v/>
      </c>
      <c r="Z841" s="96" t="str">
        <f ca="1">IFERROR(INDEX('Trade Journal'!O:O,MATCH(T841,'Trade Journal'!A:A,0)),"")</f>
        <v/>
      </c>
      <c r="AA841" s="96" t="str">
        <f t="array" aca="1" ref="AA841" ca="1">IF(Z841&lt;&gt;"",PRODUCT(Z$2:Z841+1)-1,"")</f>
        <v/>
      </c>
      <c r="AB841" s="96" t="str">
        <f ca="1">IF(AA841&lt;&gt;"",IF(MAX(AA$2:AA841)=AA841,1/(1+AC840)-1,(1+AA841)/(1+AA840)-1),"")</f>
        <v/>
      </c>
      <c r="AC841" s="96" t="str">
        <f t="array" aca="1" ref="AC841" ca="1">IF(AA841&lt;&gt;"",PRODUCT(AB$3:AB841+1)-1,"")</f>
        <v/>
      </c>
      <c r="AD841" s="98" t="str">
        <f ca="1">IF(AA841&lt;&gt;"",POWER((AA841-MAX(AA$2:AA841))/(1+MAX(AA$2:AA841))*100,2),"")</f>
        <v/>
      </c>
    </row>
    <row r="842" spans="20:30" x14ac:dyDescent="0.25">
      <c r="T842" t="str">
        <f t="array" aca="1" ref="T842" ca="1">IF(ROWS($2:842)&lt;=COUNT('Trade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ROWS(U$2:$U842))),"")</f>
        <v/>
      </c>
      <c r="U842" s="88" t="str">
        <f ca="1">IFERROR(INDEX('Trade Journal'!P:P,MATCH(T842,'Trade Journal'!A:A,0)),"")</f>
        <v/>
      </c>
      <c r="V842" s="88" t="str">
        <f ca="1">IFERROR(INDEX('Trade Journal'!Q:Q,MATCH(T842,'Trade Journal'!A:A,0)),"")</f>
        <v/>
      </c>
      <c r="W842" s="88" t="str">
        <f ca="1">IFERROR(INDEX('Trade Journal'!R:R,MATCH(T842,'Trade Journal'!A:A,0)),"")</f>
        <v/>
      </c>
      <c r="X842" s="88" t="str">
        <f t="shared" ca="1" si="13"/>
        <v/>
      </c>
      <c r="Y842" s="88" t="str">
        <f ca="1">IF(X842&lt;&gt;"",SUM(X$2:X842),"")</f>
        <v/>
      </c>
      <c r="Z842" s="96" t="str">
        <f ca="1">IFERROR(INDEX('Trade Journal'!O:O,MATCH(T842,'Trade Journal'!A:A,0)),"")</f>
        <v/>
      </c>
      <c r="AA842" s="96" t="str">
        <f t="array" aca="1" ref="AA842" ca="1">IF(Z842&lt;&gt;"",PRODUCT(Z$2:Z842+1)-1,"")</f>
        <v/>
      </c>
      <c r="AB842" s="96" t="str">
        <f ca="1">IF(AA842&lt;&gt;"",IF(MAX(AA$2:AA842)=AA842,1/(1+AC841)-1,(1+AA842)/(1+AA841)-1),"")</f>
        <v/>
      </c>
      <c r="AC842" s="96" t="str">
        <f t="array" aca="1" ref="AC842" ca="1">IF(AA842&lt;&gt;"",PRODUCT(AB$3:AB842+1)-1,"")</f>
        <v/>
      </c>
      <c r="AD842" s="98" t="str">
        <f ca="1">IF(AA842&lt;&gt;"",POWER((AA842-MAX(AA$2:AA842))/(1+MAX(AA$2:AA842))*100,2),"")</f>
        <v/>
      </c>
    </row>
    <row r="843" spans="20:30" x14ac:dyDescent="0.25">
      <c r="T843" t="str">
        <f t="array" aca="1" ref="T843" ca="1">IF(ROWS($2:843)&lt;=COUNT('Trade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ROWS(U$2:$U843))),"")</f>
        <v/>
      </c>
      <c r="U843" s="88" t="str">
        <f ca="1">IFERROR(INDEX('Trade Journal'!P:P,MATCH(T843,'Trade Journal'!A:A,0)),"")</f>
        <v/>
      </c>
      <c r="V843" s="88" t="str">
        <f ca="1">IFERROR(INDEX('Trade Journal'!Q:Q,MATCH(T843,'Trade Journal'!A:A,0)),"")</f>
        <v/>
      </c>
      <c r="W843" s="88" t="str">
        <f ca="1">IFERROR(INDEX('Trade Journal'!R:R,MATCH(T843,'Trade Journal'!A:A,0)),"")</f>
        <v/>
      </c>
      <c r="X843" s="88" t="str">
        <f t="shared" ca="1" si="13"/>
        <v/>
      </c>
      <c r="Y843" s="88" t="str">
        <f ca="1">IF(X843&lt;&gt;"",SUM(X$2:X843),"")</f>
        <v/>
      </c>
      <c r="Z843" s="96" t="str">
        <f ca="1">IFERROR(INDEX('Trade Journal'!O:O,MATCH(T843,'Trade Journal'!A:A,0)),"")</f>
        <v/>
      </c>
      <c r="AA843" s="96" t="str">
        <f t="array" aca="1" ref="AA843" ca="1">IF(Z843&lt;&gt;"",PRODUCT(Z$2:Z843+1)-1,"")</f>
        <v/>
      </c>
      <c r="AB843" s="96" t="str">
        <f ca="1">IF(AA843&lt;&gt;"",IF(MAX(AA$2:AA843)=AA843,1/(1+AC842)-1,(1+AA843)/(1+AA842)-1),"")</f>
        <v/>
      </c>
      <c r="AC843" s="96" t="str">
        <f t="array" aca="1" ref="AC843" ca="1">IF(AA843&lt;&gt;"",PRODUCT(AB$3:AB843+1)-1,"")</f>
        <v/>
      </c>
      <c r="AD843" s="98" t="str">
        <f ca="1">IF(AA843&lt;&gt;"",POWER((AA843-MAX(AA$2:AA843))/(1+MAX(AA$2:AA843))*100,2),"")</f>
        <v/>
      </c>
    </row>
    <row r="844" spans="20:30" x14ac:dyDescent="0.25">
      <c r="T844" t="str">
        <f t="array" aca="1" ref="T844" ca="1">IF(ROWS($2:844)&lt;=COUNT('Trade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ROWS(U$2:$U844))),"")</f>
        <v/>
      </c>
      <c r="U844" s="88" t="str">
        <f ca="1">IFERROR(INDEX('Trade Journal'!P:P,MATCH(T844,'Trade Journal'!A:A,0)),"")</f>
        <v/>
      </c>
      <c r="V844" s="88" t="str">
        <f ca="1">IFERROR(INDEX('Trade Journal'!Q:Q,MATCH(T844,'Trade Journal'!A:A,0)),"")</f>
        <v/>
      </c>
      <c r="W844" s="88" t="str">
        <f ca="1">IFERROR(INDEX('Trade Journal'!R:R,MATCH(T844,'Trade Journal'!A:A,0)),"")</f>
        <v/>
      </c>
      <c r="X844" s="88" t="str">
        <f t="shared" ca="1" si="13"/>
        <v/>
      </c>
      <c r="Y844" s="88" t="str">
        <f ca="1">IF(X844&lt;&gt;"",SUM(X$2:X844),"")</f>
        <v/>
      </c>
      <c r="Z844" s="96" t="str">
        <f ca="1">IFERROR(INDEX('Trade Journal'!O:O,MATCH(T844,'Trade Journal'!A:A,0)),"")</f>
        <v/>
      </c>
      <c r="AA844" s="96" t="str">
        <f t="array" aca="1" ref="AA844" ca="1">IF(Z844&lt;&gt;"",PRODUCT(Z$2:Z844+1)-1,"")</f>
        <v/>
      </c>
      <c r="AB844" s="96" t="str">
        <f ca="1">IF(AA844&lt;&gt;"",IF(MAX(AA$2:AA844)=AA844,1/(1+AC843)-1,(1+AA844)/(1+AA843)-1),"")</f>
        <v/>
      </c>
      <c r="AC844" s="96" t="str">
        <f t="array" aca="1" ref="AC844" ca="1">IF(AA844&lt;&gt;"",PRODUCT(AB$3:AB844+1)-1,"")</f>
        <v/>
      </c>
      <c r="AD844" s="98" t="str">
        <f ca="1">IF(AA844&lt;&gt;"",POWER((AA844-MAX(AA$2:AA844))/(1+MAX(AA$2:AA844))*100,2),"")</f>
        <v/>
      </c>
    </row>
    <row r="845" spans="20:30" x14ac:dyDescent="0.25">
      <c r="T845" t="str">
        <f t="array" aca="1" ref="T845" ca="1">IF(ROWS($2:845)&lt;=COUNT('Trade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ROWS(U$2:$U845))),"")</f>
        <v/>
      </c>
      <c r="U845" s="88" t="str">
        <f ca="1">IFERROR(INDEX('Trade Journal'!P:P,MATCH(T845,'Trade Journal'!A:A,0)),"")</f>
        <v/>
      </c>
      <c r="V845" s="88" t="str">
        <f ca="1">IFERROR(INDEX('Trade Journal'!Q:Q,MATCH(T845,'Trade Journal'!A:A,0)),"")</f>
        <v/>
      </c>
      <c r="W845" s="88" t="str">
        <f ca="1">IFERROR(INDEX('Trade Journal'!R:R,MATCH(T845,'Trade Journal'!A:A,0)),"")</f>
        <v/>
      </c>
      <c r="X845" s="88" t="str">
        <f t="shared" ca="1" si="13"/>
        <v/>
      </c>
      <c r="Y845" s="88" t="str">
        <f ca="1">IF(X845&lt;&gt;"",SUM(X$2:X845),"")</f>
        <v/>
      </c>
      <c r="Z845" s="96" t="str">
        <f ca="1">IFERROR(INDEX('Trade Journal'!O:O,MATCH(T845,'Trade Journal'!A:A,0)),"")</f>
        <v/>
      </c>
      <c r="AA845" s="96" t="str">
        <f t="array" aca="1" ref="AA845" ca="1">IF(Z845&lt;&gt;"",PRODUCT(Z$2:Z845+1)-1,"")</f>
        <v/>
      </c>
      <c r="AB845" s="96" t="str">
        <f ca="1">IF(AA845&lt;&gt;"",IF(MAX(AA$2:AA845)=AA845,1/(1+AC844)-1,(1+AA845)/(1+AA844)-1),"")</f>
        <v/>
      </c>
      <c r="AC845" s="96" t="str">
        <f t="array" aca="1" ref="AC845" ca="1">IF(AA845&lt;&gt;"",PRODUCT(AB$3:AB845+1)-1,"")</f>
        <v/>
      </c>
      <c r="AD845" s="98" t="str">
        <f ca="1">IF(AA845&lt;&gt;"",POWER((AA845-MAX(AA$2:AA845))/(1+MAX(AA$2:AA845))*100,2),"")</f>
        <v/>
      </c>
    </row>
    <row r="846" spans="20:30" x14ac:dyDescent="0.25">
      <c r="T846" t="str">
        <f t="array" aca="1" ref="T846" ca="1">IF(ROWS($2:846)&lt;=COUNT('Trade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ROWS(U$2:$U846))),"")</f>
        <v/>
      </c>
      <c r="U846" s="88" t="str">
        <f ca="1">IFERROR(INDEX('Trade Journal'!P:P,MATCH(T846,'Trade Journal'!A:A,0)),"")</f>
        <v/>
      </c>
      <c r="V846" s="88" t="str">
        <f ca="1">IFERROR(INDEX('Trade Journal'!Q:Q,MATCH(T846,'Trade Journal'!A:A,0)),"")</f>
        <v/>
      </c>
      <c r="W846" s="88" t="str">
        <f ca="1">IFERROR(INDEX('Trade Journal'!R:R,MATCH(T846,'Trade Journal'!A:A,0)),"")</f>
        <v/>
      </c>
      <c r="X846" s="88" t="str">
        <f t="shared" ca="1" si="13"/>
        <v/>
      </c>
      <c r="Y846" s="88" t="str">
        <f ca="1">IF(X846&lt;&gt;"",SUM(X$2:X846),"")</f>
        <v/>
      </c>
      <c r="Z846" s="96" t="str">
        <f ca="1">IFERROR(INDEX('Trade Journal'!O:O,MATCH(T846,'Trade Journal'!A:A,0)),"")</f>
        <v/>
      </c>
      <c r="AA846" s="96" t="str">
        <f t="array" aca="1" ref="AA846" ca="1">IF(Z846&lt;&gt;"",PRODUCT(Z$2:Z846+1)-1,"")</f>
        <v/>
      </c>
      <c r="AB846" s="96" t="str">
        <f ca="1">IF(AA846&lt;&gt;"",IF(MAX(AA$2:AA846)=AA846,1/(1+AC845)-1,(1+AA846)/(1+AA845)-1),"")</f>
        <v/>
      </c>
      <c r="AC846" s="96" t="str">
        <f t="array" aca="1" ref="AC846" ca="1">IF(AA846&lt;&gt;"",PRODUCT(AB$3:AB846+1)-1,"")</f>
        <v/>
      </c>
      <c r="AD846" s="98" t="str">
        <f ca="1">IF(AA846&lt;&gt;"",POWER((AA846-MAX(AA$2:AA846))/(1+MAX(AA$2:AA846))*100,2),"")</f>
        <v/>
      </c>
    </row>
    <row r="847" spans="20:30" x14ac:dyDescent="0.25">
      <c r="T847" t="str">
        <f t="array" aca="1" ref="T847" ca="1">IF(ROWS($2:847)&lt;=COUNT('Trade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ROWS(U$2:$U847))),"")</f>
        <v/>
      </c>
      <c r="U847" s="88" t="str">
        <f ca="1">IFERROR(INDEX('Trade Journal'!P:P,MATCH(T847,'Trade Journal'!A:A,0)),"")</f>
        <v/>
      </c>
      <c r="V847" s="88" t="str">
        <f ca="1">IFERROR(INDEX('Trade Journal'!Q:Q,MATCH(T847,'Trade Journal'!A:A,0)),"")</f>
        <v/>
      </c>
      <c r="W847" s="88" t="str">
        <f ca="1">IFERROR(INDEX('Trade Journal'!R:R,MATCH(T847,'Trade Journal'!A:A,0)),"")</f>
        <v/>
      </c>
      <c r="X847" s="88" t="str">
        <f t="shared" ca="1" si="13"/>
        <v/>
      </c>
      <c r="Y847" s="88" t="str">
        <f ca="1">IF(X847&lt;&gt;"",SUM(X$2:X847),"")</f>
        <v/>
      </c>
      <c r="Z847" s="96" t="str">
        <f ca="1">IFERROR(INDEX('Trade Journal'!O:O,MATCH(T847,'Trade Journal'!A:A,0)),"")</f>
        <v/>
      </c>
      <c r="AA847" s="96" t="str">
        <f t="array" aca="1" ref="AA847" ca="1">IF(Z847&lt;&gt;"",PRODUCT(Z$2:Z847+1)-1,"")</f>
        <v/>
      </c>
      <c r="AB847" s="96" t="str">
        <f ca="1">IF(AA847&lt;&gt;"",IF(MAX(AA$2:AA847)=AA847,1/(1+AC846)-1,(1+AA847)/(1+AA846)-1),"")</f>
        <v/>
      </c>
      <c r="AC847" s="96" t="str">
        <f t="array" aca="1" ref="AC847" ca="1">IF(AA847&lt;&gt;"",PRODUCT(AB$3:AB847+1)-1,"")</f>
        <v/>
      </c>
      <c r="AD847" s="98" t="str">
        <f ca="1">IF(AA847&lt;&gt;"",POWER((AA847-MAX(AA$2:AA847))/(1+MAX(AA$2:AA847))*100,2),"")</f>
        <v/>
      </c>
    </row>
    <row r="848" spans="20:30" x14ac:dyDescent="0.25">
      <c r="T848" t="str">
        <f t="array" aca="1" ref="T848" ca="1">IF(ROWS($2:848)&lt;=COUNT('Trade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ROWS(U$2:$U848))),"")</f>
        <v/>
      </c>
      <c r="U848" s="88" t="str">
        <f ca="1">IFERROR(INDEX('Trade Journal'!P:P,MATCH(T848,'Trade Journal'!A:A,0)),"")</f>
        <v/>
      </c>
      <c r="V848" s="88" t="str">
        <f ca="1">IFERROR(INDEX('Trade Journal'!Q:Q,MATCH(T848,'Trade Journal'!A:A,0)),"")</f>
        <v/>
      </c>
      <c r="W848" s="88" t="str">
        <f ca="1">IFERROR(INDEX('Trade Journal'!R:R,MATCH(T848,'Trade Journal'!A:A,0)),"")</f>
        <v/>
      </c>
      <c r="X848" s="88" t="str">
        <f t="shared" ref="X848:X911" ca="1" si="14">IF(OR(U848&lt;&gt;"",V848&lt;&gt;"",W848&lt;&gt;""),SUM(U848:W848),"")</f>
        <v/>
      </c>
      <c r="Y848" s="88" t="str">
        <f ca="1">IF(X848&lt;&gt;"",SUM(X$2:X848),"")</f>
        <v/>
      </c>
      <c r="Z848" s="96" t="str">
        <f ca="1">IFERROR(INDEX('Trade Journal'!O:O,MATCH(T848,'Trade Journal'!A:A,0)),"")</f>
        <v/>
      </c>
      <c r="AA848" s="96" t="str">
        <f t="array" aca="1" ref="AA848" ca="1">IF(Z848&lt;&gt;"",PRODUCT(Z$2:Z848+1)-1,"")</f>
        <v/>
      </c>
      <c r="AB848" s="96" t="str">
        <f ca="1">IF(AA848&lt;&gt;"",IF(MAX(AA$2:AA848)=AA848,1/(1+AC847)-1,(1+AA848)/(1+AA847)-1),"")</f>
        <v/>
      </c>
      <c r="AC848" s="96" t="str">
        <f t="array" aca="1" ref="AC848" ca="1">IF(AA848&lt;&gt;"",PRODUCT(AB$3:AB848+1)-1,"")</f>
        <v/>
      </c>
      <c r="AD848" s="98" t="str">
        <f ca="1">IF(AA848&lt;&gt;"",POWER((AA848-MAX(AA$2:AA848))/(1+MAX(AA$2:AA848))*100,2),"")</f>
        <v/>
      </c>
    </row>
    <row r="849" spans="20:30" x14ac:dyDescent="0.25">
      <c r="T849" t="str">
        <f t="array" aca="1" ref="T849" ca="1">IF(ROWS($2:849)&lt;=COUNT('Trade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ROWS(U$2:$U849))),"")</f>
        <v/>
      </c>
      <c r="U849" s="88" t="str">
        <f ca="1">IFERROR(INDEX('Trade Journal'!P:P,MATCH(T849,'Trade Journal'!A:A,0)),"")</f>
        <v/>
      </c>
      <c r="V849" s="88" t="str">
        <f ca="1">IFERROR(INDEX('Trade Journal'!Q:Q,MATCH(T849,'Trade Journal'!A:A,0)),"")</f>
        <v/>
      </c>
      <c r="W849" s="88" t="str">
        <f ca="1">IFERROR(INDEX('Trade Journal'!R:R,MATCH(T849,'Trade Journal'!A:A,0)),"")</f>
        <v/>
      </c>
      <c r="X849" s="88" t="str">
        <f t="shared" ca="1" si="14"/>
        <v/>
      </c>
      <c r="Y849" s="88" t="str">
        <f ca="1">IF(X849&lt;&gt;"",SUM(X$2:X849),"")</f>
        <v/>
      </c>
      <c r="Z849" s="96" t="str">
        <f ca="1">IFERROR(INDEX('Trade Journal'!O:O,MATCH(T849,'Trade Journal'!A:A,0)),"")</f>
        <v/>
      </c>
      <c r="AA849" s="96" t="str">
        <f t="array" aca="1" ref="AA849" ca="1">IF(Z849&lt;&gt;"",PRODUCT(Z$2:Z849+1)-1,"")</f>
        <v/>
      </c>
      <c r="AB849" s="96" t="str">
        <f ca="1">IF(AA849&lt;&gt;"",IF(MAX(AA$2:AA849)=AA849,1/(1+AC848)-1,(1+AA849)/(1+AA848)-1),"")</f>
        <v/>
      </c>
      <c r="AC849" s="96" t="str">
        <f t="array" aca="1" ref="AC849" ca="1">IF(AA849&lt;&gt;"",PRODUCT(AB$3:AB849+1)-1,"")</f>
        <v/>
      </c>
      <c r="AD849" s="98" t="str">
        <f ca="1">IF(AA849&lt;&gt;"",POWER((AA849-MAX(AA$2:AA849))/(1+MAX(AA$2:AA849))*100,2),"")</f>
        <v/>
      </c>
    </row>
    <row r="850" spans="20:30" x14ac:dyDescent="0.25">
      <c r="T850" t="str">
        <f t="array" aca="1" ref="T850" ca="1">IF(ROWS($2:850)&lt;=COUNT('Trade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ROWS(U$2:$U850))),"")</f>
        <v/>
      </c>
      <c r="U850" s="88" t="str">
        <f ca="1">IFERROR(INDEX('Trade Journal'!P:P,MATCH(T850,'Trade Journal'!A:A,0)),"")</f>
        <v/>
      </c>
      <c r="V850" s="88" t="str">
        <f ca="1">IFERROR(INDEX('Trade Journal'!Q:Q,MATCH(T850,'Trade Journal'!A:A,0)),"")</f>
        <v/>
      </c>
      <c r="W850" s="88" t="str">
        <f ca="1">IFERROR(INDEX('Trade Journal'!R:R,MATCH(T850,'Trade Journal'!A:A,0)),"")</f>
        <v/>
      </c>
      <c r="X850" s="88" t="str">
        <f t="shared" ca="1" si="14"/>
        <v/>
      </c>
      <c r="Y850" s="88" t="str">
        <f ca="1">IF(X850&lt;&gt;"",SUM(X$2:X850),"")</f>
        <v/>
      </c>
      <c r="Z850" s="96" t="str">
        <f ca="1">IFERROR(INDEX('Trade Journal'!O:O,MATCH(T850,'Trade Journal'!A:A,0)),"")</f>
        <v/>
      </c>
      <c r="AA850" s="96" t="str">
        <f t="array" aca="1" ref="AA850" ca="1">IF(Z850&lt;&gt;"",PRODUCT(Z$2:Z850+1)-1,"")</f>
        <v/>
      </c>
      <c r="AB850" s="96" t="str">
        <f ca="1">IF(AA850&lt;&gt;"",IF(MAX(AA$2:AA850)=AA850,1/(1+AC849)-1,(1+AA850)/(1+AA849)-1),"")</f>
        <v/>
      </c>
      <c r="AC850" s="96" t="str">
        <f t="array" aca="1" ref="AC850" ca="1">IF(AA850&lt;&gt;"",PRODUCT(AB$3:AB850+1)-1,"")</f>
        <v/>
      </c>
      <c r="AD850" s="98" t="str">
        <f ca="1">IF(AA850&lt;&gt;"",POWER((AA850-MAX(AA$2:AA850))/(1+MAX(AA$2:AA850))*100,2),"")</f>
        <v/>
      </c>
    </row>
    <row r="851" spans="20:30" x14ac:dyDescent="0.25">
      <c r="T851" t="str">
        <f t="array" aca="1" ref="T851" ca="1">IF(ROWS($2:851)&lt;=COUNT('Trade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ROWS(U$2:$U851))),"")</f>
        <v/>
      </c>
      <c r="U851" s="88" t="str">
        <f ca="1">IFERROR(INDEX('Trade Journal'!P:P,MATCH(T851,'Trade Journal'!A:A,0)),"")</f>
        <v/>
      </c>
      <c r="V851" s="88" t="str">
        <f ca="1">IFERROR(INDEX('Trade Journal'!Q:Q,MATCH(T851,'Trade Journal'!A:A,0)),"")</f>
        <v/>
      </c>
      <c r="W851" s="88" t="str">
        <f ca="1">IFERROR(INDEX('Trade Journal'!R:R,MATCH(T851,'Trade Journal'!A:A,0)),"")</f>
        <v/>
      </c>
      <c r="X851" s="88" t="str">
        <f t="shared" ca="1" si="14"/>
        <v/>
      </c>
      <c r="Y851" s="88" t="str">
        <f ca="1">IF(X851&lt;&gt;"",SUM(X$2:X851),"")</f>
        <v/>
      </c>
      <c r="Z851" s="96" t="str">
        <f ca="1">IFERROR(INDEX('Trade Journal'!O:O,MATCH(T851,'Trade Journal'!A:A,0)),"")</f>
        <v/>
      </c>
      <c r="AA851" s="96" t="str">
        <f t="array" aca="1" ref="AA851" ca="1">IF(Z851&lt;&gt;"",PRODUCT(Z$2:Z851+1)-1,"")</f>
        <v/>
      </c>
      <c r="AB851" s="96" t="str">
        <f ca="1">IF(AA851&lt;&gt;"",IF(MAX(AA$2:AA851)=AA851,1/(1+AC850)-1,(1+AA851)/(1+AA850)-1),"")</f>
        <v/>
      </c>
      <c r="AC851" s="96" t="str">
        <f t="array" aca="1" ref="AC851" ca="1">IF(AA851&lt;&gt;"",PRODUCT(AB$3:AB851+1)-1,"")</f>
        <v/>
      </c>
      <c r="AD851" s="98" t="str">
        <f ca="1">IF(AA851&lt;&gt;"",POWER((AA851-MAX(AA$2:AA851))/(1+MAX(AA$2:AA851))*100,2),"")</f>
        <v/>
      </c>
    </row>
    <row r="852" spans="20:30" x14ac:dyDescent="0.25">
      <c r="T852" t="str">
        <f t="array" aca="1" ref="T852" ca="1">IF(ROWS($2:852)&lt;=COUNT('Trade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ROWS(U$2:$U852))),"")</f>
        <v/>
      </c>
      <c r="U852" s="88" t="str">
        <f ca="1">IFERROR(INDEX('Trade Journal'!P:P,MATCH(T852,'Trade Journal'!A:A,0)),"")</f>
        <v/>
      </c>
      <c r="V852" s="88" t="str">
        <f ca="1">IFERROR(INDEX('Trade Journal'!Q:Q,MATCH(T852,'Trade Journal'!A:A,0)),"")</f>
        <v/>
      </c>
      <c r="W852" s="88" t="str">
        <f ca="1">IFERROR(INDEX('Trade Journal'!R:R,MATCH(T852,'Trade Journal'!A:A,0)),"")</f>
        <v/>
      </c>
      <c r="X852" s="88" t="str">
        <f t="shared" ca="1" si="14"/>
        <v/>
      </c>
      <c r="Y852" s="88" t="str">
        <f ca="1">IF(X852&lt;&gt;"",SUM(X$2:X852),"")</f>
        <v/>
      </c>
      <c r="Z852" s="96" t="str">
        <f ca="1">IFERROR(INDEX('Trade Journal'!O:O,MATCH(T852,'Trade Journal'!A:A,0)),"")</f>
        <v/>
      </c>
      <c r="AA852" s="96" t="str">
        <f t="array" aca="1" ref="AA852" ca="1">IF(Z852&lt;&gt;"",PRODUCT(Z$2:Z852+1)-1,"")</f>
        <v/>
      </c>
      <c r="AB852" s="96" t="str">
        <f ca="1">IF(AA852&lt;&gt;"",IF(MAX(AA$2:AA852)=AA852,1/(1+AC851)-1,(1+AA852)/(1+AA851)-1),"")</f>
        <v/>
      </c>
      <c r="AC852" s="96" t="str">
        <f t="array" aca="1" ref="AC852" ca="1">IF(AA852&lt;&gt;"",PRODUCT(AB$3:AB852+1)-1,"")</f>
        <v/>
      </c>
      <c r="AD852" s="98" t="str">
        <f ca="1">IF(AA852&lt;&gt;"",POWER((AA852-MAX(AA$2:AA852))/(1+MAX(AA$2:AA852))*100,2),"")</f>
        <v/>
      </c>
    </row>
    <row r="853" spans="20:30" x14ac:dyDescent="0.25">
      <c r="T853" t="str">
        <f t="array" aca="1" ref="T853" ca="1">IF(ROWS($2:853)&lt;=COUNT('Trade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ROWS(U$2:$U853))),"")</f>
        <v/>
      </c>
      <c r="U853" s="88" t="str">
        <f ca="1">IFERROR(INDEX('Trade Journal'!P:P,MATCH(T853,'Trade Journal'!A:A,0)),"")</f>
        <v/>
      </c>
      <c r="V853" s="88" t="str">
        <f ca="1">IFERROR(INDEX('Trade Journal'!Q:Q,MATCH(T853,'Trade Journal'!A:A,0)),"")</f>
        <v/>
      </c>
      <c r="W853" s="88" t="str">
        <f ca="1">IFERROR(INDEX('Trade Journal'!R:R,MATCH(T853,'Trade Journal'!A:A,0)),"")</f>
        <v/>
      </c>
      <c r="X853" s="88" t="str">
        <f t="shared" ca="1" si="14"/>
        <v/>
      </c>
      <c r="Y853" s="88" t="str">
        <f ca="1">IF(X853&lt;&gt;"",SUM(X$2:X853),"")</f>
        <v/>
      </c>
      <c r="Z853" s="96" t="str">
        <f ca="1">IFERROR(INDEX('Trade Journal'!O:O,MATCH(T853,'Trade Journal'!A:A,0)),"")</f>
        <v/>
      </c>
      <c r="AA853" s="96" t="str">
        <f t="array" aca="1" ref="AA853" ca="1">IF(Z853&lt;&gt;"",PRODUCT(Z$2:Z853+1)-1,"")</f>
        <v/>
      </c>
      <c r="AB853" s="96" t="str">
        <f ca="1">IF(AA853&lt;&gt;"",IF(MAX(AA$2:AA853)=AA853,1/(1+AC852)-1,(1+AA853)/(1+AA852)-1),"")</f>
        <v/>
      </c>
      <c r="AC853" s="96" t="str">
        <f t="array" aca="1" ref="AC853" ca="1">IF(AA853&lt;&gt;"",PRODUCT(AB$3:AB853+1)-1,"")</f>
        <v/>
      </c>
      <c r="AD853" s="98" t="str">
        <f ca="1">IF(AA853&lt;&gt;"",POWER((AA853-MAX(AA$2:AA853))/(1+MAX(AA$2:AA853))*100,2),"")</f>
        <v/>
      </c>
    </row>
    <row r="854" spans="20:30" x14ac:dyDescent="0.25">
      <c r="T854" t="str">
        <f t="array" aca="1" ref="T854" ca="1">IF(ROWS($2:854)&lt;=COUNT('Trade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ROWS(U$2:$U854))),"")</f>
        <v/>
      </c>
      <c r="U854" s="88" t="str">
        <f ca="1">IFERROR(INDEX('Trade Journal'!P:P,MATCH(T854,'Trade Journal'!A:A,0)),"")</f>
        <v/>
      </c>
      <c r="V854" s="88" t="str">
        <f ca="1">IFERROR(INDEX('Trade Journal'!Q:Q,MATCH(T854,'Trade Journal'!A:A,0)),"")</f>
        <v/>
      </c>
      <c r="W854" s="88" t="str">
        <f ca="1">IFERROR(INDEX('Trade Journal'!R:R,MATCH(T854,'Trade Journal'!A:A,0)),"")</f>
        <v/>
      </c>
      <c r="X854" s="88" t="str">
        <f t="shared" ca="1" si="14"/>
        <v/>
      </c>
      <c r="Y854" s="88" t="str">
        <f ca="1">IF(X854&lt;&gt;"",SUM(X$2:X854),"")</f>
        <v/>
      </c>
      <c r="Z854" s="96" t="str">
        <f ca="1">IFERROR(INDEX('Trade Journal'!O:O,MATCH(T854,'Trade Journal'!A:A,0)),"")</f>
        <v/>
      </c>
      <c r="AA854" s="96" t="str">
        <f t="array" aca="1" ref="AA854" ca="1">IF(Z854&lt;&gt;"",PRODUCT(Z$2:Z854+1)-1,"")</f>
        <v/>
      </c>
      <c r="AB854" s="96" t="str">
        <f ca="1">IF(AA854&lt;&gt;"",IF(MAX(AA$2:AA854)=AA854,1/(1+AC853)-1,(1+AA854)/(1+AA853)-1),"")</f>
        <v/>
      </c>
      <c r="AC854" s="96" t="str">
        <f t="array" aca="1" ref="AC854" ca="1">IF(AA854&lt;&gt;"",PRODUCT(AB$3:AB854+1)-1,"")</f>
        <v/>
      </c>
      <c r="AD854" s="98" t="str">
        <f ca="1">IF(AA854&lt;&gt;"",POWER((AA854-MAX(AA$2:AA854))/(1+MAX(AA$2:AA854))*100,2),"")</f>
        <v/>
      </c>
    </row>
    <row r="855" spans="20:30" x14ac:dyDescent="0.25">
      <c r="T855" t="str">
        <f t="array" aca="1" ref="T855" ca="1">IF(ROWS($2:855)&lt;=COUNT('Trade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ROWS(U$2:$U855))),"")</f>
        <v/>
      </c>
      <c r="U855" s="88" t="str">
        <f ca="1">IFERROR(INDEX('Trade Journal'!P:P,MATCH(T855,'Trade Journal'!A:A,0)),"")</f>
        <v/>
      </c>
      <c r="V855" s="88" t="str">
        <f ca="1">IFERROR(INDEX('Trade Journal'!Q:Q,MATCH(T855,'Trade Journal'!A:A,0)),"")</f>
        <v/>
      </c>
      <c r="W855" s="88" t="str">
        <f ca="1">IFERROR(INDEX('Trade Journal'!R:R,MATCH(T855,'Trade Journal'!A:A,0)),"")</f>
        <v/>
      </c>
      <c r="X855" s="88" t="str">
        <f t="shared" ca="1" si="14"/>
        <v/>
      </c>
      <c r="Y855" s="88" t="str">
        <f ca="1">IF(X855&lt;&gt;"",SUM(X$2:X855),"")</f>
        <v/>
      </c>
      <c r="Z855" s="96" t="str">
        <f ca="1">IFERROR(INDEX('Trade Journal'!O:O,MATCH(T855,'Trade Journal'!A:A,0)),"")</f>
        <v/>
      </c>
      <c r="AA855" s="96" t="str">
        <f t="array" aca="1" ref="AA855" ca="1">IF(Z855&lt;&gt;"",PRODUCT(Z$2:Z855+1)-1,"")</f>
        <v/>
      </c>
      <c r="AB855" s="96" t="str">
        <f ca="1">IF(AA855&lt;&gt;"",IF(MAX(AA$2:AA855)=AA855,1/(1+AC854)-1,(1+AA855)/(1+AA854)-1),"")</f>
        <v/>
      </c>
      <c r="AC855" s="96" t="str">
        <f t="array" aca="1" ref="AC855" ca="1">IF(AA855&lt;&gt;"",PRODUCT(AB$3:AB855+1)-1,"")</f>
        <v/>
      </c>
      <c r="AD855" s="98" t="str">
        <f ca="1">IF(AA855&lt;&gt;"",POWER((AA855-MAX(AA$2:AA855))/(1+MAX(AA$2:AA855))*100,2),"")</f>
        <v/>
      </c>
    </row>
    <row r="856" spans="20:30" x14ac:dyDescent="0.25">
      <c r="T856" t="str">
        <f t="array" aca="1" ref="T856" ca="1">IF(ROWS($2:856)&lt;=COUNT('Trade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ROWS(U$2:$U856))),"")</f>
        <v/>
      </c>
      <c r="U856" s="88" t="str">
        <f ca="1">IFERROR(INDEX('Trade Journal'!P:P,MATCH(T856,'Trade Journal'!A:A,0)),"")</f>
        <v/>
      </c>
      <c r="V856" s="88" t="str">
        <f ca="1">IFERROR(INDEX('Trade Journal'!Q:Q,MATCH(T856,'Trade Journal'!A:A,0)),"")</f>
        <v/>
      </c>
      <c r="W856" s="88" t="str">
        <f ca="1">IFERROR(INDEX('Trade Journal'!R:R,MATCH(T856,'Trade Journal'!A:A,0)),"")</f>
        <v/>
      </c>
      <c r="X856" s="88" t="str">
        <f t="shared" ca="1" si="14"/>
        <v/>
      </c>
      <c r="Y856" s="88" t="str">
        <f ca="1">IF(X856&lt;&gt;"",SUM(X$2:X856),"")</f>
        <v/>
      </c>
      <c r="Z856" s="96" t="str">
        <f ca="1">IFERROR(INDEX('Trade Journal'!O:O,MATCH(T856,'Trade Journal'!A:A,0)),"")</f>
        <v/>
      </c>
      <c r="AA856" s="96" t="str">
        <f t="array" aca="1" ref="AA856" ca="1">IF(Z856&lt;&gt;"",PRODUCT(Z$2:Z856+1)-1,"")</f>
        <v/>
      </c>
      <c r="AB856" s="96" t="str">
        <f ca="1">IF(AA856&lt;&gt;"",IF(MAX(AA$2:AA856)=AA856,1/(1+AC855)-1,(1+AA856)/(1+AA855)-1),"")</f>
        <v/>
      </c>
      <c r="AC856" s="96" t="str">
        <f t="array" aca="1" ref="AC856" ca="1">IF(AA856&lt;&gt;"",PRODUCT(AB$3:AB856+1)-1,"")</f>
        <v/>
      </c>
      <c r="AD856" s="98" t="str">
        <f ca="1">IF(AA856&lt;&gt;"",POWER((AA856-MAX(AA$2:AA856))/(1+MAX(AA$2:AA856))*100,2),"")</f>
        <v/>
      </c>
    </row>
    <row r="857" spans="20:30" x14ac:dyDescent="0.25">
      <c r="T857" t="str">
        <f t="array" aca="1" ref="T857" ca="1">IF(ROWS($2:857)&lt;=COUNT('Trade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ROWS(U$2:$U857))),"")</f>
        <v/>
      </c>
      <c r="U857" s="88" t="str">
        <f ca="1">IFERROR(INDEX('Trade Journal'!P:P,MATCH(T857,'Trade Journal'!A:A,0)),"")</f>
        <v/>
      </c>
      <c r="V857" s="88" t="str">
        <f ca="1">IFERROR(INDEX('Trade Journal'!Q:Q,MATCH(T857,'Trade Journal'!A:A,0)),"")</f>
        <v/>
      </c>
      <c r="W857" s="88" t="str">
        <f ca="1">IFERROR(INDEX('Trade Journal'!R:R,MATCH(T857,'Trade Journal'!A:A,0)),"")</f>
        <v/>
      </c>
      <c r="X857" s="88" t="str">
        <f t="shared" ca="1" si="14"/>
        <v/>
      </c>
      <c r="Y857" s="88" t="str">
        <f ca="1">IF(X857&lt;&gt;"",SUM(X$2:X857),"")</f>
        <v/>
      </c>
      <c r="Z857" s="96" t="str">
        <f ca="1">IFERROR(INDEX('Trade Journal'!O:O,MATCH(T857,'Trade Journal'!A:A,0)),"")</f>
        <v/>
      </c>
      <c r="AA857" s="96" t="str">
        <f t="array" aca="1" ref="AA857" ca="1">IF(Z857&lt;&gt;"",PRODUCT(Z$2:Z857+1)-1,"")</f>
        <v/>
      </c>
      <c r="AB857" s="96" t="str">
        <f ca="1">IF(AA857&lt;&gt;"",IF(MAX(AA$2:AA857)=AA857,1/(1+AC856)-1,(1+AA857)/(1+AA856)-1),"")</f>
        <v/>
      </c>
      <c r="AC857" s="96" t="str">
        <f t="array" aca="1" ref="AC857" ca="1">IF(AA857&lt;&gt;"",PRODUCT(AB$3:AB857+1)-1,"")</f>
        <v/>
      </c>
      <c r="AD857" s="98" t="str">
        <f ca="1">IF(AA857&lt;&gt;"",POWER((AA857-MAX(AA$2:AA857))/(1+MAX(AA$2:AA857))*100,2),"")</f>
        <v/>
      </c>
    </row>
    <row r="858" spans="20:30" x14ac:dyDescent="0.25">
      <c r="T858" t="str">
        <f t="array" aca="1" ref="T858" ca="1">IF(ROWS($2:858)&lt;=COUNT('Trade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ROWS(U$2:$U858))),"")</f>
        <v/>
      </c>
      <c r="U858" s="88" t="str">
        <f ca="1">IFERROR(INDEX('Trade Journal'!P:P,MATCH(T858,'Trade Journal'!A:A,0)),"")</f>
        <v/>
      </c>
      <c r="V858" s="88" t="str">
        <f ca="1">IFERROR(INDEX('Trade Journal'!Q:Q,MATCH(T858,'Trade Journal'!A:A,0)),"")</f>
        <v/>
      </c>
      <c r="W858" s="88" t="str">
        <f ca="1">IFERROR(INDEX('Trade Journal'!R:R,MATCH(T858,'Trade Journal'!A:A,0)),"")</f>
        <v/>
      </c>
      <c r="X858" s="88" t="str">
        <f t="shared" ca="1" si="14"/>
        <v/>
      </c>
      <c r="Y858" s="88" t="str">
        <f ca="1">IF(X858&lt;&gt;"",SUM(X$2:X858),"")</f>
        <v/>
      </c>
      <c r="Z858" s="96" t="str">
        <f ca="1">IFERROR(INDEX('Trade Journal'!O:O,MATCH(T858,'Trade Journal'!A:A,0)),"")</f>
        <v/>
      </c>
      <c r="AA858" s="96" t="str">
        <f t="array" aca="1" ref="AA858" ca="1">IF(Z858&lt;&gt;"",PRODUCT(Z$2:Z858+1)-1,"")</f>
        <v/>
      </c>
      <c r="AB858" s="96" t="str">
        <f ca="1">IF(AA858&lt;&gt;"",IF(MAX(AA$2:AA858)=AA858,1/(1+AC857)-1,(1+AA858)/(1+AA857)-1),"")</f>
        <v/>
      </c>
      <c r="AC858" s="96" t="str">
        <f t="array" aca="1" ref="AC858" ca="1">IF(AA858&lt;&gt;"",PRODUCT(AB$3:AB858+1)-1,"")</f>
        <v/>
      </c>
      <c r="AD858" s="98" t="str">
        <f ca="1">IF(AA858&lt;&gt;"",POWER((AA858-MAX(AA$2:AA858))/(1+MAX(AA$2:AA858))*100,2),"")</f>
        <v/>
      </c>
    </row>
    <row r="859" spans="20:30" x14ac:dyDescent="0.25">
      <c r="T859" t="str">
        <f t="array" aca="1" ref="T859" ca="1">IF(ROWS($2:859)&lt;=COUNT('Trade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ROWS(U$2:$U859))),"")</f>
        <v/>
      </c>
      <c r="U859" s="88" t="str">
        <f ca="1">IFERROR(INDEX('Trade Journal'!P:P,MATCH(T859,'Trade Journal'!A:A,0)),"")</f>
        <v/>
      </c>
      <c r="V859" s="88" t="str">
        <f ca="1">IFERROR(INDEX('Trade Journal'!Q:Q,MATCH(T859,'Trade Journal'!A:A,0)),"")</f>
        <v/>
      </c>
      <c r="W859" s="88" t="str">
        <f ca="1">IFERROR(INDEX('Trade Journal'!R:R,MATCH(T859,'Trade Journal'!A:A,0)),"")</f>
        <v/>
      </c>
      <c r="X859" s="88" t="str">
        <f t="shared" ca="1" si="14"/>
        <v/>
      </c>
      <c r="Y859" s="88" t="str">
        <f ca="1">IF(X859&lt;&gt;"",SUM(X$2:X859),"")</f>
        <v/>
      </c>
      <c r="Z859" s="96" t="str">
        <f ca="1">IFERROR(INDEX('Trade Journal'!O:O,MATCH(T859,'Trade Journal'!A:A,0)),"")</f>
        <v/>
      </c>
      <c r="AA859" s="96" t="str">
        <f t="array" aca="1" ref="AA859" ca="1">IF(Z859&lt;&gt;"",PRODUCT(Z$2:Z859+1)-1,"")</f>
        <v/>
      </c>
      <c r="AB859" s="96" t="str">
        <f ca="1">IF(AA859&lt;&gt;"",IF(MAX(AA$2:AA859)=AA859,1/(1+AC858)-1,(1+AA859)/(1+AA858)-1),"")</f>
        <v/>
      </c>
      <c r="AC859" s="96" t="str">
        <f t="array" aca="1" ref="AC859" ca="1">IF(AA859&lt;&gt;"",PRODUCT(AB$3:AB859+1)-1,"")</f>
        <v/>
      </c>
      <c r="AD859" s="98" t="str">
        <f ca="1">IF(AA859&lt;&gt;"",POWER((AA859-MAX(AA$2:AA859))/(1+MAX(AA$2:AA859))*100,2),"")</f>
        <v/>
      </c>
    </row>
    <row r="860" spans="20:30" x14ac:dyDescent="0.25">
      <c r="T860" t="str">
        <f t="array" aca="1" ref="T860" ca="1">IF(ROWS($2:860)&lt;=COUNT('Trade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ROWS(U$2:$U860))),"")</f>
        <v/>
      </c>
      <c r="U860" s="88" t="str">
        <f ca="1">IFERROR(INDEX('Trade Journal'!P:P,MATCH(T860,'Trade Journal'!A:A,0)),"")</f>
        <v/>
      </c>
      <c r="V860" s="88" t="str">
        <f ca="1">IFERROR(INDEX('Trade Journal'!Q:Q,MATCH(T860,'Trade Journal'!A:A,0)),"")</f>
        <v/>
      </c>
      <c r="W860" s="88" t="str">
        <f ca="1">IFERROR(INDEX('Trade Journal'!R:R,MATCH(T860,'Trade Journal'!A:A,0)),"")</f>
        <v/>
      </c>
      <c r="X860" s="88" t="str">
        <f t="shared" ca="1" si="14"/>
        <v/>
      </c>
      <c r="Y860" s="88" t="str">
        <f ca="1">IF(X860&lt;&gt;"",SUM(X$2:X860),"")</f>
        <v/>
      </c>
      <c r="Z860" s="96" t="str">
        <f ca="1">IFERROR(INDEX('Trade Journal'!O:O,MATCH(T860,'Trade Journal'!A:A,0)),"")</f>
        <v/>
      </c>
      <c r="AA860" s="96" t="str">
        <f t="array" aca="1" ref="AA860" ca="1">IF(Z860&lt;&gt;"",PRODUCT(Z$2:Z860+1)-1,"")</f>
        <v/>
      </c>
      <c r="AB860" s="96" t="str">
        <f ca="1">IF(AA860&lt;&gt;"",IF(MAX(AA$2:AA860)=AA860,1/(1+AC859)-1,(1+AA860)/(1+AA859)-1),"")</f>
        <v/>
      </c>
      <c r="AC860" s="96" t="str">
        <f t="array" aca="1" ref="AC860" ca="1">IF(AA860&lt;&gt;"",PRODUCT(AB$3:AB860+1)-1,"")</f>
        <v/>
      </c>
      <c r="AD860" s="98" t="str">
        <f ca="1">IF(AA860&lt;&gt;"",POWER((AA860-MAX(AA$2:AA860))/(1+MAX(AA$2:AA860))*100,2),"")</f>
        <v/>
      </c>
    </row>
    <row r="861" spans="20:30" x14ac:dyDescent="0.25">
      <c r="T861" t="str">
        <f t="array" aca="1" ref="T861" ca="1">IF(ROWS($2:861)&lt;=COUNT('Trade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ROWS(U$2:$U861))),"")</f>
        <v/>
      </c>
      <c r="U861" s="88" t="str">
        <f ca="1">IFERROR(INDEX('Trade Journal'!P:P,MATCH(T861,'Trade Journal'!A:A,0)),"")</f>
        <v/>
      </c>
      <c r="V861" s="88" t="str">
        <f ca="1">IFERROR(INDEX('Trade Journal'!Q:Q,MATCH(T861,'Trade Journal'!A:A,0)),"")</f>
        <v/>
      </c>
      <c r="W861" s="88" t="str">
        <f ca="1">IFERROR(INDEX('Trade Journal'!R:R,MATCH(T861,'Trade Journal'!A:A,0)),"")</f>
        <v/>
      </c>
      <c r="X861" s="88" t="str">
        <f t="shared" ca="1" si="14"/>
        <v/>
      </c>
      <c r="Y861" s="88" t="str">
        <f ca="1">IF(X861&lt;&gt;"",SUM(X$2:X861),"")</f>
        <v/>
      </c>
      <c r="Z861" s="96" t="str">
        <f ca="1">IFERROR(INDEX('Trade Journal'!O:O,MATCH(T861,'Trade Journal'!A:A,0)),"")</f>
        <v/>
      </c>
      <c r="AA861" s="96" t="str">
        <f t="array" aca="1" ref="AA861" ca="1">IF(Z861&lt;&gt;"",PRODUCT(Z$2:Z861+1)-1,"")</f>
        <v/>
      </c>
      <c r="AB861" s="96" t="str">
        <f ca="1">IF(AA861&lt;&gt;"",IF(MAX(AA$2:AA861)=AA861,1/(1+AC860)-1,(1+AA861)/(1+AA860)-1),"")</f>
        <v/>
      </c>
      <c r="AC861" s="96" t="str">
        <f t="array" aca="1" ref="AC861" ca="1">IF(AA861&lt;&gt;"",PRODUCT(AB$3:AB861+1)-1,"")</f>
        <v/>
      </c>
      <c r="AD861" s="98" t="str">
        <f ca="1">IF(AA861&lt;&gt;"",POWER((AA861-MAX(AA$2:AA861))/(1+MAX(AA$2:AA861))*100,2),"")</f>
        <v/>
      </c>
    </row>
    <row r="862" spans="20:30" x14ac:dyDescent="0.25">
      <c r="T862" t="str">
        <f t="array" aca="1" ref="T862" ca="1">IF(ROWS($2:862)&lt;=COUNT('Trade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ROWS(U$2:$U862))),"")</f>
        <v/>
      </c>
      <c r="U862" s="88" t="str">
        <f ca="1">IFERROR(INDEX('Trade Journal'!P:P,MATCH(T862,'Trade Journal'!A:A,0)),"")</f>
        <v/>
      </c>
      <c r="V862" s="88" t="str">
        <f ca="1">IFERROR(INDEX('Trade Journal'!Q:Q,MATCH(T862,'Trade Journal'!A:A,0)),"")</f>
        <v/>
      </c>
      <c r="W862" s="88" t="str">
        <f ca="1">IFERROR(INDEX('Trade Journal'!R:R,MATCH(T862,'Trade Journal'!A:A,0)),"")</f>
        <v/>
      </c>
      <c r="X862" s="88" t="str">
        <f t="shared" ca="1" si="14"/>
        <v/>
      </c>
      <c r="Y862" s="88" t="str">
        <f ca="1">IF(X862&lt;&gt;"",SUM(X$2:X862),"")</f>
        <v/>
      </c>
      <c r="Z862" s="96" t="str">
        <f ca="1">IFERROR(INDEX('Trade Journal'!O:O,MATCH(T862,'Trade Journal'!A:A,0)),"")</f>
        <v/>
      </c>
      <c r="AA862" s="96" t="str">
        <f t="array" aca="1" ref="AA862" ca="1">IF(Z862&lt;&gt;"",PRODUCT(Z$2:Z862+1)-1,"")</f>
        <v/>
      </c>
      <c r="AB862" s="96" t="str">
        <f ca="1">IF(AA862&lt;&gt;"",IF(MAX(AA$2:AA862)=AA862,1/(1+AC861)-1,(1+AA862)/(1+AA861)-1),"")</f>
        <v/>
      </c>
      <c r="AC862" s="96" t="str">
        <f t="array" aca="1" ref="AC862" ca="1">IF(AA862&lt;&gt;"",PRODUCT(AB$3:AB862+1)-1,"")</f>
        <v/>
      </c>
      <c r="AD862" s="98" t="str">
        <f ca="1">IF(AA862&lt;&gt;"",POWER((AA862-MAX(AA$2:AA862))/(1+MAX(AA$2:AA862))*100,2),"")</f>
        <v/>
      </c>
    </row>
    <row r="863" spans="20:30" x14ac:dyDescent="0.25">
      <c r="T863" t="str">
        <f t="array" aca="1" ref="T863" ca="1">IF(ROWS($2:863)&lt;=COUNT('Trade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ROWS(U$2:$U863))),"")</f>
        <v/>
      </c>
      <c r="U863" s="88" t="str">
        <f ca="1">IFERROR(INDEX('Trade Journal'!P:P,MATCH(T863,'Trade Journal'!A:A,0)),"")</f>
        <v/>
      </c>
      <c r="V863" s="88" t="str">
        <f ca="1">IFERROR(INDEX('Trade Journal'!Q:Q,MATCH(T863,'Trade Journal'!A:A,0)),"")</f>
        <v/>
      </c>
      <c r="W863" s="88" t="str">
        <f ca="1">IFERROR(INDEX('Trade Journal'!R:R,MATCH(T863,'Trade Journal'!A:A,0)),"")</f>
        <v/>
      </c>
      <c r="X863" s="88" t="str">
        <f t="shared" ca="1" si="14"/>
        <v/>
      </c>
      <c r="Y863" s="88" t="str">
        <f ca="1">IF(X863&lt;&gt;"",SUM(X$2:X863),"")</f>
        <v/>
      </c>
      <c r="Z863" s="96" t="str">
        <f ca="1">IFERROR(INDEX('Trade Journal'!O:O,MATCH(T863,'Trade Journal'!A:A,0)),"")</f>
        <v/>
      </c>
      <c r="AA863" s="96" t="str">
        <f t="array" aca="1" ref="AA863" ca="1">IF(Z863&lt;&gt;"",PRODUCT(Z$2:Z863+1)-1,"")</f>
        <v/>
      </c>
      <c r="AB863" s="96" t="str">
        <f ca="1">IF(AA863&lt;&gt;"",IF(MAX(AA$2:AA863)=AA863,1/(1+AC862)-1,(1+AA863)/(1+AA862)-1),"")</f>
        <v/>
      </c>
      <c r="AC863" s="96" t="str">
        <f t="array" aca="1" ref="AC863" ca="1">IF(AA863&lt;&gt;"",PRODUCT(AB$3:AB863+1)-1,"")</f>
        <v/>
      </c>
      <c r="AD863" s="98" t="str">
        <f ca="1">IF(AA863&lt;&gt;"",POWER((AA863-MAX(AA$2:AA863))/(1+MAX(AA$2:AA863))*100,2),"")</f>
        <v/>
      </c>
    </row>
    <row r="864" spans="20:30" x14ac:dyDescent="0.25">
      <c r="T864" t="str">
        <f t="array" aca="1" ref="T864" ca="1">IF(ROWS($2:864)&lt;=COUNT('Trade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ROWS(U$2:$U864))),"")</f>
        <v/>
      </c>
      <c r="U864" s="88" t="str">
        <f ca="1">IFERROR(INDEX('Trade Journal'!P:P,MATCH(T864,'Trade Journal'!A:A,0)),"")</f>
        <v/>
      </c>
      <c r="V864" s="88" t="str">
        <f ca="1">IFERROR(INDEX('Trade Journal'!Q:Q,MATCH(T864,'Trade Journal'!A:A,0)),"")</f>
        <v/>
      </c>
      <c r="W864" s="88" t="str">
        <f ca="1">IFERROR(INDEX('Trade Journal'!R:R,MATCH(T864,'Trade Journal'!A:A,0)),"")</f>
        <v/>
      </c>
      <c r="X864" s="88" t="str">
        <f t="shared" ca="1" si="14"/>
        <v/>
      </c>
      <c r="Y864" s="88" t="str">
        <f ca="1">IF(X864&lt;&gt;"",SUM(X$2:X864),"")</f>
        <v/>
      </c>
      <c r="Z864" s="96" t="str">
        <f ca="1">IFERROR(INDEX('Trade Journal'!O:O,MATCH(T864,'Trade Journal'!A:A,0)),"")</f>
        <v/>
      </c>
      <c r="AA864" s="96" t="str">
        <f t="array" aca="1" ref="AA864" ca="1">IF(Z864&lt;&gt;"",PRODUCT(Z$2:Z864+1)-1,"")</f>
        <v/>
      </c>
      <c r="AB864" s="96" t="str">
        <f ca="1">IF(AA864&lt;&gt;"",IF(MAX(AA$2:AA864)=AA864,1/(1+AC863)-1,(1+AA864)/(1+AA863)-1),"")</f>
        <v/>
      </c>
      <c r="AC864" s="96" t="str">
        <f t="array" aca="1" ref="AC864" ca="1">IF(AA864&lt;&gt;"",PRODUCT(AB$3:AB864+1)-1,"")</f>
        <v/>
      </c>
      <c r="AD864" s="98" t="str">
        <f ca="1">IF(AA864&lt;&gt;"",POWER((AA864-MAX(AA$2:AA864))/(1+MAX(AA$2:AA864))*100,2),"")</f>
        <v/>
      </c>
    </row>
    <row r="865" spans="20:30" x14ac:dyDescent="0.25">
      <c r="T865" t="str">
        <f t="array" aca="1" ref="T865" ca="1">IF(ROWS($2:865)&lt;=COUNT('Trade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ROWS(U$2:$U865))),"")</f>
        <v/>
      </c>
      <c r="U865" s="88" t="str">
        <f ca="1">IFERROR(INDEX('Trade Journal'!P:P,MATCH(T865,'Trade Journal'!A:A,0)),"")</f>
        <v/>
      </c>
      <c r="V865" s="88" t="str">
        <f ca="1">IFERROR(INDEX('Trade Journal'!Q:Q,MATCH(T865,'Trade Journal'!A:A,0)),"")</f>
        <v/>
      </c>
      <c r="W865" s="88" t="str">
        <f ca="1">IFERROR(INDEX('Trade Journal'!R:R,MATCH(T865,'Trade Journal'!A:A,0)),"")</f>
        <v/>
      </c>
      <c r="X865" s="88" t="str">
        <f t="shared" ca="1" si="14"/>
        <v/>
      </c>
      <c r="Y865" s="88" t="str">
        <f ca="1">IF(X865&lt;&gt;"",SUM(X$2:X865),"")</f>
        <v/>
      </c>
      <c r="Z865" s="96" t="str">
        <f ca="1">IFERROR(INDEX('Trade Journal'!O:O,MATCH(T865,'Trade Journal'!A:A,0)),"")</f>
        <v/>
      </c>
      <c r="AA865" s="96" t="str">
        <f t="array" aca="1" ref="AA865" ca="1">IF(Z865&lt;&gt;"",PRODUCT(Z$2:Z865+1)-1,"")</f>
        <v/>
      </c>
      <c r="AB865" s="96" t="str">
        <f ca="1">IF(AA865&lt;&gt;"",IF(MAX(AA$2:AA865)=AA865,1/(1+AC864)-1,(1+AA865)/(1+AA864)-1),"")</f>
        <v/>
      </c>
      <c r="AC865" s="96" t="str">
        <f t="array" aca="1" ref="AC865" ca="1">IF(AA865&lt;&gt;"",PRODUCT(AB$3:AB865+1)-1,"")</f>
        <v/>
      </c>
      <c r="AD865" s="98" t="str">
        <f ca="1">IF(AA865&lt;&gt;"",POWER((AA865-MAX(AA$2:AA865))/(1+MAX(AA$2:AA865))*100,2),"")</f>
        <v/>
      </c>
    </row>
    <row r="866" spans="20:30" x14ac:dyDescent="0.25">
      <c r="T866" t="str">
        <f t="array" aca="1" ref="T866" ca="1">IF(ROWS($2:866)&lt;=COUNT('Trade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ROWS(U$2:$U866))),"")</f>
        <v/>
      </c>
      <c r="U866" s="88" t="str">
        <f ca="1">IFERROR(INDEX('Trade Journal'!P:P,MATCH(T866,'Trade Journal'!A:A,0)),"")</f>
        <v/>
      </c>
      <c r="V866" s="88" t="str">
        <f ca="1">IFERROR(INDEX('Trade Journal'!Q:Q,MATCH(T866,'Trade Journal'!A:A,0)),"")</f>
        <v/>
      </c>
      <c r="W866" s="88" t="str">
        <f ca="1">IFERROR(INDEX('Trade Journal'!R:R,MATCH(T866,'Trade Journal'!A:A,0)),"")</f>
        <v/>
      </c>
      <c r="X866" s="88" t="str">
        <f t="shared" ca="1" si="14"/>
        <v/>
      </c>
      <c r="Y866" s="88" t="str">
        <f ca="1">IF(X866&lt;&gt;"",SUM(X$2:X866),"")</f>
        <v/>
      </c>
      <c r="Z866" s="96" t="str">
        <f ca="1">IFERROR(INDEX('Trade Journal'!O:O,MATCH(T866,'Trade Journal'!A:A,0)),"")</f>
        <v/>
      </c>
      <c r="AA866" s="96" t="str">
        <f t="array" aca="1" ref="AA866" ca="1">IF(Z866&lt;&gt;"",PRODUCT(Z$2:Z866+1)-1,"")</f>
        <v/>
      </c>
      <c r="AB866" s="96" t="str">
        <f ca="1">IF(AA866&lt;&gt;"",IF(MAX(AA$2:AA866)=AA866,1/(1+AC865)-1,(1+AA866)/(1+AA865)-1),"")</f>
        <v/>
      </c>
      <c r="AC866" s="96" t="str">
        <f t="array" aca="1" ref="AC866" ca="1">IF(AA866&lt;&gt;"",PRODUCT(AB$3:AB866+1)-1,"")</f>
        <v/>
      </c>
      <c r="AD866" s="98" t="str">
        <f ca="1">IF(AA866&lt;&gt;"",POWER((AA866-MAX(AA$2:AA866))/(1+MAX(AA$2:AA866))*100,2),"")</f>
        <v/>
      </c>
    </row>
    <row r="867" spans="20:30" x14ac:dyDescent="0.25">
      <c r="T867" t="str">
        <f t="array" aca="1" ref="T867" ca="1">IF(ROWS($2:867)&lt;=COUNT('Trade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ROWS(U$2:$U867))),"")</f>
        <v/>
      </c>
      <c r="U867" s="88" t="str">
        <f ca="1">IFERROR(INDEX('Trade Journal'!P:P,MATCH(T867,'Trade Journal'!A:A,0)),"")</f>
        <v/>
      </c>
      <c r="V867" s="88" t="str">
        <f ca="1">IFERROR(INDEX('Trade Journal'!Q:Q,MATCH(T867,'Trade Journal'!A:A,0)),"")</f>
        <v/>
      </c>
      <c r="W867" s="88" t="str">
        <f ca="1">IFERROR(INDEX('Trade Journal'!R:R,MATCH(T867,'Trade Journal'!A:A,0)),"")</f>
        <v/>
      </c>
      <c r="X867" s="88" t="str">
        <f t="shared" ca="1" si="14"/>
        <v/>
      </c>
      <c r="Y867" s="88" t="str">
        <f ca="1">IF(X867&lt;&gt;"",SUM(X$2:X867),"")</f>
        <v/>
      </c>
      <c r="Z867" s="96" t="str">
        <f ca="1">IFERROR(INDEX('Trade Journal'!O:O,MATCH(T867,'Trade Journal'!A:A,0)),"")</f>
        <v/>
      </c>
      <c r="AA867" s="96" t="str">
        <f t="array" aca="1" ref="AA867" ca="1">IF(Z867&lt;&gt;"",PRODUCT(Z$2:Z867+1)-1,"")</f>
        <v/>
      </c>
      <c r="AB867" s="96" t="str">
        <f ca="1">IF(AA867&lt;&gt;"",IF(MAX(AA$2:AA867)=AA867,1/(1+AC866)-1,(1+AA867)/(1+AA866)-1),"")</f>
        <v/>
      </c>
      <c r="AC867" s="96" t="str">
        <f t="array" aca="1" ref="AC867" ca="1">IF(AA867&lt;&gt;"",PRODUCT(AB$3:AB867+1)-1,"")</f>
        <v/>
      </c>
      <c r="AD867" s="98" t="str">
        <f ca="1">IF(AA867&lt;&gt;"",POWER((AA867-MAX(AA$2:AA867))/(1+MAX(AA$2:AA867))*100,2),"")</f>
        <v/>
      </c>
    </row>
    <row r="868" spans="20:30" x14ac:dyDescent="0.25">
      <c r="T868" t="str">
        <f t="array" aca="1" ref="T868" ca="1">IF(ROWS($2:868)&lt;=COUNT('Trade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ROWS(U$2:$U868))),"")</f>
        <v/>
      </c>
      <c r="U868" s="88" t="str">
        <f ca="1">IFERROR(INDEX('Trade Journal'!P:P,MATCH(T868,'Trade Journal'!A:A,0)),"")</f>
        <v/>
      </c>
      <c r="V868" s="88" t="str">
        <f ca="1">IFERROR(INDEX('Trade Journal'!Q:Q,MATCH(T868,'Trade Journal'!A:A,0)),"")</f>
        <v/>
      </c>
      <c r="W868" s="88" t="str">
        <f ca="1">IFERROR(INDEX('Trade Journal'!R:R,MATCH(T868,'Trade Journal'!A:A,0)),"")</f>
        <v/>
      </c>
      <c r="X868" s="88" t="str">
        <f t="shared" ca="1" si="14"/>
        <v/>
      </c>
      <c r="Y868" s="88" t="str">
        <f ca="1">IF(X868&lt;&gt;"",SUM(X$2:X868),"")</f>
        <v/>
      </c>
      <c r="Z868" s="96" t="str">
        <f ca="1">IFERROR(INDEX('Trade Journal'!O:O,MATCH(T868,'Trade Journal'!A:A,0)),"")</f>
        <v/>
      </c>
      <c r="AA868" s="96" t="str">
        <f t="array" aca="1" ref="AA868" ca="1">IF(Z868&lt;&gt;"",PRODUCT(Z$2:Z868+1)-1,"")</f>
        <v/>
      </c>
      <c r="AB868" s="96" t="str">
        <f ca="1">IF(AA868&lt;&gt;"",IF(MAX(AA$2:AA868)=AA868,1/(1+AC867)-1,(1+AA868)/(1+AA867)-1),"")</f>
        <v/>
      </c>
      <c r="AC868" s="96" t="str">
        <f t="array" aca="1" ref="AC868" ca="1">IF(AA868&lt;&gt;"",PRODUCT(AB$3:AB868+1)-1,"")</f>
        <v/>
      </c>
      <c r="AD868" s="98" t="str">
        <f ca="1">IF(AA868&lt;&gt;"",POWER((AA868-MAX(AA$2:AA868))/(1+MAX(AA$2:AA868))*100,2),"")</f>
        <v/>
      </c>
    </row>
    <row r="869" spans="20:30" x14ac:dyDescent="0.25">
      <c r="T869" t="str">
        <f t="array" aca="1" ref="T869" ca="1">IF(ROWS($2:869)&lt;=COUNT('Trade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ROWS(U$2:$U869))),"")</f>
        <v/>
      </c>
      <c r="U869" s="88" t="str">
        <f ca="1">IFERROR(INDEX('Trade Journal'!P:P,MATCH(T869,'Trade Journal'!A:A,0)),"")</f>
        <v/>
      </c>
      <c r="V869" s="88" t="str">
        <f ca="1">IFERROR(INDEX('Trade Journal'!Q:Q,MATCH(T869,'Trade Journal'!A:A,0)),"")</f>
        <v/>
      </c>
      <c r="W869" s="88" t="str">
        <f ca="1">IFERROR(INDEX('Trade Journal'!R:R,MATCH(T869,'Trade Journal'!A:A,0)),"")</f>
        <v/>
      </c>
      <c r="X869" s="88" t="str">
        <f t="shared" ca="1" si="14"/>
        <v/>
      </c>
      <c r="Y869" s="88" t="str">
        <f ca="1">IF(X869&lt;&gt;"",SUM(X$2:X869),"")</f>
        <v/>
      </c>
      <c r="Z869" s="96" t="str">
        <f ca="1">IFERROR(INDEX('Trade Journal'!O:O,MATCH(T869,'Trade Journal'!A:A,0)),"")</f>
        <v/>
      </c>
      <c r="AA869" s="96" t="str">
        <f t="array" aca="1" ref="AA869" ca="1">IF(Z869&lt;&gt;"",PRODUCT(Z$2:Z869+1)-1,"")</f>
        <v/>
      </c>
      <c r="AB869" s="96" t="str">
        <f ca="1">IF(AA869&lt;&gt;"",IF(MAX(AA$2:AA869)=AA869,1/(1+AC868)-1,(1+AA869)/(1+AA868)-1),"")</f>
        <v/>
      </c>
      <c r="AC869" s="96" t="str">
        <f t="array" aca="1" ref="AC869" ca="1">IF(AA869&lt;&gt;"",PRODUCT(AB$3:AB869+1)-1,"")</f>
        <v/>
      </c>
      <c r="AD869" s="98" t="str">
        <f ca="1">IF(AA869&lt;&gt;"",POWER((AA869-MAX(AA$2:AA869))/(1+MAX(AA$2:AA869))*100,2),"")</f>
        <v/>
      </c>
    </row>
    <row r="870" spans="20:30" x14ac:dyDescent="0.25">
      <c r="T870" t="str">
        <f t="array" aca="1" ref="T870" ca="1">IF(ROWS($2:870)&lt;=COUNT('Trade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ROWS(U$2:$U870))),"")</f>
        <v/>
      </c>
      <c r="U870" s="88" t="str">
        <f ca="1">IFERROR(INDEX('Trade Journal'!P:P,MATCH(T870,'Trade Journal'!A:A,0)),"")</f>
        <v/>
      </c>
      <c r="V870" s="88" t="str">
        <f ca="1">IFERROR(INDEX('Trade Journal'!Q:Q,MATCH(T870,'Trade Journal'!A:A,0)),"")</f>
        <v/>
      </c>
      <c r="W870" s="88" t="str">
        <f ca="1">IFERROR(INDEX('Trade Journal'!R:R,MATCH(T870,'Trade Journal'!A:A,0)),"")</f>
        <v/>
      </c>
      <c r="X870" s="88" t="str">
        <f t="shared" ca="1" si="14"/>
        <v/>
      </c>
      <c r="Y870" s="88" t="str">
        <f ca="1">IF(X870&lt;&gt;"",SUM(X$2:X870),"")</f>
        <v/>
      </c>
      <c r="Z870" s="96" t="str">
        <f ca="1">IFERROR(INDEX('Trade Journal'!O:O,MATCH(T870,'Trade Journal'!A:A,0)),"")</f>
        <v/>
      </c>
      <c r="AA870" s="96" t="str">
        <f t="array" aca="1" ref="AA870" ca="1">IF(Z870&lt;&gt;"",PRODUCT(Z$2:Z870+1)-1,"")</f>
        <v/>
      </c>
      <c r="AB870" s="96" t="str">
        <f ca="1">IF(AA870&lt;&gt;"",IF(MAX(AA$2:AA870)=AA870,1/(1+AC869)-1,(1+AA870)/(1+AA869)-1),"")</f>
        <v/>
      </c>
      <c r="AC870" s="96" t="str">
        <f t="array" aca="1" ref="AC870" ca="1">IF(AA870&lt;&gt;"",PRODUCT(AB$3:AB870+1)-1,"")</f>
        <v/>
      </c>
      <c r="AD870" s="98" t="str">
        <f ca="1">IF(AA870&lt;&gt;"",POWER((AA870-MAX(AA$2:AA870))/(1+MAX(AA$2:AA870))*100,2),"")</f>
        <v/>
      </c>
    </row>
    <row r="871" spans="20:30" x14ac:dyDescent="0.25">
      <c r="T871" t="str">
        <f t="array" aca="1" ref="T871" ca="1">IF(ROWS($2:871)&lt;=COUNT('Trade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ROWS(U$2:$U871))),"")</f>
        <v/>
      </c>
      <c r="U871" s="88" t="str">
        <f ca="1">IFERROR(INDEX('Trade Journal'!P:P,MATCH(T871,'Trade Journal'!A:A,0)),"")</f>
        <v/>
      </c>
      <c r="V871" s="88" t="str">
        <f ca="1">IFERROR(INDEX('Trade Journal'!Q:Q,MATCH(T871,'Trade Journal'!A:A,0)),"")</f>
        <v/>
      </c>
      <c r="W871" s="88" t="str">
        <f ca="1">IFERROR(INDEX('Trade Journal'!R:R,MATCH(T871,'Trade Journal'!A:A,0)),"")</f>
        <v/>
      </c>
      <c r="X871" s="88" t="str">
        <f t="shared" ca="1" si="14"/>
        <v/>
      </c>
      <c r="Y871" s="88" t="str">
        <f ca="1">IF(X871&lt;&gt;"",SUM(X$2:X871),"")</f>
        <v/>
      </c>
      <c r="Z871" s="96" t="str">
        <f ca="1">IFERROR(INDEX('Trade Journal'!O:O,MATCH(T871,'Trade Journal'!A:A,0)),"")</f>
        <v/>
      </c>
      <c r="AA871" s="96" t="str">
        <f t="array" aca="1" ref="AA871" ca="1">IF(Z871&lt;&gt;"",PRODUCT(Z$2:Z871+1)-1,"")</f>
        <v/>
      </c>
      <c r="AB871" s="96" t="str">
        <f ca="1">IF(AA871&lt;&gt;"",IF(MAX(AA$2:AA871)=AA871,1/(1+AC870)-1,(1+AA871)/(1+AA870)-1),"")</f>
        <v/>
      </c>
      <c r="AC871" s="96" t="str">
        <f t="array" aca="1" ref="AC871" ca="1">IF(AA871&lt;&gt;"",PRODUCT(AB$3:AB871+1)-1,"")</f>
        <v/>
      </c>
      <c r="AD871" s="98" t="str">
        <f ca="1">IF(AA871&lt;&gt;"",POWER((AA871-MAX(AA$2:AA871))/(1+MAX(AA$2:AA871))*100,2),"")</f>
        <v/>
      </c>
    </row>
    <row r="872" spans="20:30" x14ac:dyDescent="0.25">
      <c r="T872" t="str">
        <f t="array" aca="1" ref="T872" ca="1">IF(ROWS($2:872)&lt;=COUNT('Trade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ROWS(U$2:$U872))),"")</f>
        <v/>
      </c>
      <c r="U872" s="88" t="str">
        <f ca="1">IFERROR(INDEX('Trade Journal'!P:P,MATCH(T872,'Trade Journal'!A:A,0)),"")</f>
        <v/>
      </c>
      <c r="V872" s="88" t="str">
        <f ca="1">IFERROR(INDEX('Trade Journal'!Q:Q,MATCH(T872,'Trade Journal'!A:A,0)),"")</f>
        <v/>
      </c>
      <c r="W872" s="88" t="str">
        <f ca="1">IFERROR(INDEX('Trade Journal'!R:R,MATCH(T872,'Trade Journal'!A:A,0)),"")</f>
        <v/>
      </c>
      <c r="X872" s="88" t="str">
        <f t="shared" ca="1" si="14"/>
        <v/>
      </c>
      <c r="Y872" s="88" t="str">
        <f ca="1">IF(X872&lt;&gt;"",SUM(X$2:X872),"")</f>
        <v/>
      </c>
      <c r="Z872" s="96" t="str">
        <f ca="1">IFERROR(INDEX('Trade Journal'!O:O,MATCH(T872,'Trade Journal'!A:A,0)),"")</f>
        <v/>
      </c>
      <c r="AA872" s="96" t="str">
        <f t="array" aca="1" ref="AA872" ca="1">IF(Z872&lt;&gt;"",PRODUCT(Z$2:Z872+1)-1,"")</f>
        <v/>
      </c>
      <c r="AB872" s="96" t="str">
        <f ca="1">IF(AA872&lt;&gt;"",IF(MAX(AA$2:AA872)=AA872,1/(1+AC871)-1,(1+AA872)/(1+AA871)-1),"")</f>
        <v/>
      </c>
      <c r="AC872" s="96" t="str">
        <f t="array" aca="1" ref="AC872" ca="1">IF(AA872&lt;&gt;"",PRODUCT(AB$3:AB872+1)-1,"")</f>
        <v/>
      </c>
      <c r="AD872" s="98" t="str">
        <f ca="1">IF(AA872&lt;&gt;"",POWER((AA872-MAX(AA$2:AA872))/(1+MAX(AA$2:AA872))*100,2),"")</f>
        <v/>
      </c>
    </row>
    <row r="873" spans="20:30" x14ac:dyDescent="0.25">
      <c r="T873" t="str">
        <f t="array" aca="1" ref="T873" ca="1">IF(ROWS($2:873)&lt;=COUNT('Trade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ROWS(U$2:$U873))),"")</f>
        <v/>
      </c>
      <c r="U873" s="88" t="str">
        <f ca="1">IFERROR(INDEX('Trade Journal'!P:P,MATCH(T873,'Trade Journal'!A:A,0)),"")</f>
        <v/>
      </c>
      <c r="V873" s="88" t="str">
        <f ca="1">IFERROR(INDEX('Trade Journal'!Q:Q,MATCH(T873,'Trade Journal'!A:A,0)),"")</f>
        <v/>
      </c>
      <c r="W873" s="88" t="str">
        <f ca="1">IFERROR(INDEX('Trade Journal'!R:R,MATCH(T873,'Trade Journal'!A:A,0)),"")</f>
        <v/>
      </c>
      <c r="X873" s="88" t="str">
        <f t="shared" ca="1" si="14"/>
        <v/>
      </c>
      <c r="Y873" s="88" t="str">
        <f ca="1">IF(X873&lt;&gt;"",SUM(X$2:X873),"")</f>
        <v/>
      </c>
      <c r="Z873" s="96" t="str">
        <f ca="1">IFERROR(INDEX('Trade Journal'!O:O,MATCH(T873,'Trade Journal'!A:A,0)),"")</f>
        <v/>
      </c>
      <c r="AA873" s="96" t="str">
        <f t="array" aca="1" ref="AA873" ca="1">IF(Z873&lt;&gt;"",PRODUCT(Z$2:Z873+1)-1,"")</f>
        <v/>
      </c>
      <c r="AB873" s="96" t="str">
        <f ca="1">IF(AA873&lt;&gt;"",IF(MAX(AA$2:AA873)=AA873,1/(1+AC872)-1,(1+AA873)/(1+AA872)-1),"")</f>
        <v/>
      </c>
      <c r="AC873" s="96" t="str">
        <f t="array" aca="1" ref="AC873" ca="1">IF(AA873&lt;&gt;"",PRODUCT(AB$3:AB873+1)-1,"")</f>
        <v/>
      </c>
      <c r="AD873" s="98" t="str">
        <f ca="1">IF(AA873&lt;&gt;"",POWER((AA873-MAX(AA$2:AA873))/(1+MAX(AA$2:AA873))*100,2),"")</f>
        <v/>
      </c>
    </row>
    <row r="874" spans="20:30" x14ac:dyDescent="0.25">
      <c r="T874" t="str">
        <f t="array" aca="1" ref="T874" ca="1">IF(ROWS($2:874)&lt;=COUNT('Trade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ROWS(U$2:$U874))),"")</f>
        <v/>
      </c>
      <c r="U874" s="88" t="str">
        <f ca="1">IFERROR(INDEX('Trade Journal'!P:P,MATCH(T874,'Trade Journal'!A:A,0)),"")</f>
        <v/>
      </c>
      <c r="V874" s="88" t="str">
        <f ca="1">IFERROR(INDEX('Trade Journal'!Q:Q,MATCH(T874,'Trade Journal'!A:A,0)),"")</f>
        <v/>
      </c>
      <c r="W874" s="88" t="str">
        <f ca="1">IFERROR(INDEX('Trade Journal'!R:R,MATCH(T874,'Trade Journal'!A:A,0)),"")</f>
        <v/>
      </c>
      <c r="X874" s="88" t="str">
        <f t="shared" ca="1" si="14"/>
        <v/>
      </c>
      <c r="Y874" s="88" t="str">
        <f ca="1">IF(X874&lt;&gt;"",SUM(X$2:X874),"")</f>
        <v/>
      </c>
      <c r="Z874" s="96" t="str">
        <f ca="1">IFERROR(INDEX('Trade Journal'!O:O,MATCH(T874,'Trade Journal'!A:A,0)),"")</f>
        <v/>
      </c>
      <c r="AA874" s="96" t="str">
        <f t="array" aca="1" ref="AA874" ca="1">IF(Z874&lt;&gt;"",PRODUCT(Z$2:Z874+1)-1,"")</f>
        <v/>
      </c>
      <c r="AB874" s="96" t="str">
        <f ca="1">IF(AA874&lt;&gt;"",IF(MAX(AA$2:AA874)=AA874,1/(1+AC873)-1,(1+AA874)/(1+AA873)-1),"")</f>
        <v/>
      </c>
      <c r="AC874" s="96" t="str">
        <f t="array" aca="1" ref="AC874" ca="1">IF(AA874&lt;&gt;"",PRODUCT(AB$3:AB874+1)-1,"")</f>
        <v/>
      </c>
      <c r="AD874" s="98" t="str">
        <f ca="1">IF(AA874&lt;&gt;"",POWER((AA874-MAX(AA$2:AA874))/(1+MAX(AA$2:AA874))*100,2),"")</f>
        <v/>
      </c>
    </row>
    <row r="875" spans="20:30" x14ac:dyDescent="0.25">
      <c r="T875" t="str">
        <f t="array" aca="1" ref="T875" ca="1">IF(ROWS($2:875)&lt;=COUNT('Trade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ROWS(U$2:$U875))),"")</f>
        <v/>
      </c>
      <c r="U875" s="88" t="str">
        <f ca="1">IFERROR(INDEX('Trade Journal'!P:P,MATCH(T875,'Trade Journal'!A:A,0)),"")</f>
        <v/>
      </c>
      <c r="V875" s="88" t="str">
        <f ca="1">IFERROR(INDEX('Trade Journal'!Q:Q,MATCH(T875,'Trade Journal'!A:A,0)),"")</f>
        <v/>
      </c>
      <c r="W875" s="88" t="str">
        <f ca="1">IFERROR(INDEX('Trade Journal'!R:R,MATCH(T875,'Trade Journal'!A:A,0)),"")</f>
        <v/>
      </c>
      <c r="X875" s="88" t="str">
        <f t="shared" ca="1" si="14"/>
        <v/>
      </c>
      <c r="Y875" s="88" t="str">
        <f ca="1">IF(X875&lt;&gt;"",SUM(X$2:X875),"")</f>
        <v/>
      </c>
      <c r="Z875" s="96" t="str">
        <f ca="1">IFERROR(INDEX('Trade Journal'!O:O,MATCH(T875,'Trade Journal'!A:A,0)),"")</f>
        <v/>
      </c>
      <c r="AA875" s="96" t="str">
        <f t="array" aca="1" ref="AA875" ca="1">IF(Z875&lt;&gt;"",PRODUCT(Z$2:Z875+1)-1,"")</f>
        <v/>
      </c>
      <c r="AB875" s="96" t="str">
        <f ca="1">IF(AA875&lt;&gt;"",IF(MAX(AA$2:AA875)=AA875,1/(1+AC874)-1,(1+AA875)/(1+AA874)-1),"")</f>
        <v/>
      </c>
      <c r="AC875" s="96" t="str">
        <f t="array" aca="1" ref="AC875" ca="1">IF(AA875&lt;&gt;"",PRODUCT(AB$3:AB875+1)-1,"")</f>
        <v/>
      </c>
      <c r="AD875" s="98" t="str">
        <f ca="1">IF(AA875&lt;&gt;"",POWER((AA875-MAX(AA$2:AA875))/(1+MAX(AA$2:AA875))*100,2),"")</f>
        <v/>
      </c>
    </row>
    <row r="876" spans="20:30" x14ac:dyDescent="0.25">
      <c r="T876" t="str">
        <f t="array" aca="1" ref="T876" ca="1">IF(ROWS($2:876)&lt;=COUNT('Trade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ROWS(U$2:$U876))),"")</f>
        <v/>
      </c>
      <c r="U876" s="88" t="str">
        <f ca="1">IFERROR(INDEX('Trade Journal'!P:P,MATCH(T876,'Trade Journal'!A:A,0)),"")</f>
        <v/>
      </c>
      <c r="V876" s="88" t="str">
        <f ca="1">IFERROR(INDEX('Trade Journal'!Q:Q,MATCH(T876,'Trade Journal'!A:A,0)),"")</f>
        <v/>
      </c>
      <c r="W876" s="88" t="str">
        <f ca="1">IFERROR(INDEX('Trade Journal'!R:R,MATCH(T876,'Trade Journal'!A:A,0)),"")</f>
        <v/>
      </c>
      <c r="X876" s="88" t="str">
        <f t="shared" ca="1" si="14"/>
        <v/>
      </c>
      <c r="Y876" s="88" t="str">
        <f ca="1">IF(X876&lt;&gt;"",SUM(X$2:X876),"")</f>
        <v/>
      </c>
      <c r="Z876" s="96" t="str">
        <f ca="1">IFERROR(INDEX('Trade Journal'!O:O,MATCH(T876,'Trade Journal'!A:A,0)),"")</f>
        <v/>
      </c>
      <c r="AA876" s="96" t="str">
        <f t="array" aca="1" ref="AA876" ca="1">IF(Z876&lt;&gt;"",PRODUCT(Z$2:Z876+1)-1,"")</f>
        <v/>
      </c>
      <c r="AB876" s="96" t="str">
        <f ca="1">IF(AA876&lt;&gt;"",IF(MAX(AA$2:AA876)=AA876,1/(1+AC875)-1,(1+AA876)/(1+AA875)-1),"")</f>
        <v/>
      </c>
      <c r="AC876" s="96" t="str">
        <f t="array" aca="1" ref="AC876" ca="1">IF(AA876&lt;&gt;"",PRODUCT(AB$3:AB876+1)-1,"")</f>
        <v/>
      </c>
      <c r="AD876" s="98" t="str">
        <f ca="1">IF(AA876&lt;&gt;"",POWER((AA876-MAX(AA$2:AA876))/(1+MAX(AA$2:AA876))*100,2),"")</f>
        <v/>
      </c>
    </row>
    <row r="877" spans="20:30" x14ac:dyDescent="0.25">
      <c r="T877" t="str">
        <f t="array" aca="1" ref="T877" ca="1">IF(ROWS($2:877)&lt;=COUNT('Trade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ROWS(U$2:$U877))),"")</f>
        <v/>
      </c>
      <c r="U877" s="88" t="str">
        <f ca="1">IFERROR(INDEX('Trade Journal'!P:P,MATCH(T877,'Trade Journal'!A:A,0)),"")</f>
        <v/>
      </c>
      <c r="V877" s="88" t="str">
        <f ca="1">IFERROR(INDEX('Trade Journal'!Q:Q,MATCH(T877,'Trade Journal'!A:A,0)),"")</f>
        <v/>
      </c>
      <c r="W877" s="88" t="str">
        <f ca="1">IFERROR(INDEX('Trade Journal'!R:R,MATCH(T877,'Trade Journal'!A:A,0)),"")</f>
        <v/>
      </c>
      <c r="X877" s="88" t="str">
        <f t="shared" ca="1" si="14"/>
        <v/>
      </c>
      <c r="Y877" s="88" t="str">
        <f ca="1">IF(X877&lt;&gt;"",SUM(X$2:X877),"")</f>
        <v/>
      </c>
      <c r="Z877" s="96" t="str">
        <f ca="1">IFERROR(INDEX('Trade Journal'!O:O,MATCH(T877,'Trade Journal'!A:A,0)),"")</f>
        <v/>
      </c>
      <c r="AA877" s="96" t="str">
        <f t="array" aca="1" ref="AA877" ca="1">IF(Z877&lt;&gt;"",PRODUCT(Z$2:Z877+1)-1,"")</f>
        <v/>
      </c>
      <c r="AB877" s="96" t="str">
        <f ca="1">IF(AA877&lt;&gt;"",IF(MAX(AA$2:AA877)=AA877,1/(1+AC876)-1,(1+AA877)/(1+AA876)-1),"")</f>
        <v/>
      </c>
      <c r="AC877" s="96" t="str">
        <f t="array" aca="1" ref="AC877" ca="1">IF(AA877&lt;&gt;"",PRODUCT(AB$3:AB877+1)-1,"")</f>
        <v/>
      </c>
      <c r="AD877" s="98" t="str">
        <f ca="1">IF(AA877&lt;&gt;"",POWER((AA877-MAX(AA$2:AA877))/(1+MAX(AA$2:AA877))*100,2),"")</f>
        <v/>
      </c>
    </row>
    <row r="878" spans="20:30" x14ac:dyDescent="0.25">
      <c r="T878" t="str">
        <f t="array" aca="1" ref="T878" ca="1">IF(ROWS($2:878)&lt;=COUNT('Trade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ROWS(U$2:$U878))),"")</f>
        <v/>
      </c>
      <c r="U878" s="88" t="str">
        <f ca="1">IFERROR(INDEX('Trade Journal'!P:P,MATCH(T878,'Trade Journal'!A:A,0)),"")</f>
        <v/>
      </c>
      <c r="V878" s="88" t="str">
        <f ca="1">IFERROR(INDEX('Trade Journal'!Q:Q,MATCH(T878,'Trade Journal'!A:A,0)),"")</f>
        <v/>
      </c>
      <c r="W878" s="88" t="str">
        <f ca="1">IFERROR(INDEX('Trade Journal'!R:R,MATCH(T878,'Trade Journal'!A:A,0)),"")</f>
        <v/>
      </c>
      <c r="X878" s="88" t="str">
        <f t="shared" ca="1" si="14"/>
        <v/>
      </c>
      <c r="Y878" s="88" t="str">
        <f ca="1">IF(X878&lt;&gt;"",SUM(X$2:X878),"")</f>
        <v/>
      </c>
      <c r="Z878" s="96" t="str">
        <f ca="1">IFERROR(INDEX('Trade Journal'!O:O,MATCH(T878,'Trade Journal'!A:A,0)),"")</f>
        <v/>
      </c>
      <c r="AA878" s="96" t="str">
        <f t="array" aca="1" ref="AA878" ca="1">IF(Z878&lt;&gt;"",PRODUCT(Z$2:Z878+1)-1,"")</f>
        <v/>
      </c>
      <c r="AB878" s="96" t="str">
        <f ca="1">IF(AA878&lt;&gt;"",IF(MAX(AA$2:AA878)=AA878,1/(1+AC877)-1,(1+AA878)/(1+AA877)-1),"")</f>
        <v/>
      </c>
      <c r="AC878" s="96" t="str">
        <f t="array" aca="1" ref="AC878" ca="1">IF(AA878&lt;&gt;"",PRODUCT(AB$3:AB878+1)-1,"")</f>
        <v/>
      </c>
      <c r="AD878" s="98" t="str">
        <f ca="1">IF(AA878&lt;&gt;"",POWER((AA878-MAX(AA$2:AA878))/(1+MAX(AA$2:AA878))*100,2),"")</f>
        <v/>
      </c>
    </row>
    <row r="879" spans="20:30" x14ac:dyDescent="0.25">
      <c r="T879" t="str">
        <f t="array" aca="1" ref="T879" ca="1">IF(ROWS($2:879)&lt;=COUNT('Trade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ROWS(U$2:$U879))),"")</f>
        <v/>
      </c>
      <c r="U879" s="88" t="str">
        <f ca="1">IFERROR(INDEX('Trade Journal'!P:P,MATCH(T879,'Trade Journal'!A:A,0)),"")</f>
        <v/>
      </c>
      <c r="V879" s="88" t="str">
        <f ca="1">IFERROR(INDEX('Trade Journal'!Q:Q,MATCH(T879,'Trade Journal'!A:A,0)),"")</f>
        <v/>
      </c>
      <c r="W879" s="88" t="str">
        <f ca="1">IFERROR(INDEX('Trade Journal'!R:R,MATCH(T879,'Trade Journal'!A:A,0)),"")</f>
        <v/>
      </c>
      <c r="X879" s="88" t="str">
        <f t="shared" ca="1" si="14"/>
        <v/>
      </c>
      <c r="Y879" s="88" t="str">
        <f ca="1">IF(X879&lt;&gt;"",SUM(X$2:X879),"")</f>
        <v/>
      </c>
      <c r="Z879" s="96" t="str">
        <f ca="1">IFERROR(INDEX('Trade Journal'!O:O,MATCH(T879,'Trade Journal'!A:A,0)),"")</f>
        <v/>
      </c>
      <c r="AA879" s="96" t="str">
        <f t="array" aca="1" ref="AA879" ca="1">IF(Z879&lt;&gt;"",PRODUCT(Z$2:Z879+1)-1,"")</f>
        <v/>
      </c>
      <c r="AB879" s="96" t="str">
        <f ca="1">IF(AA879&lt;&gt;"",IF(MAX(AA$2:AA879)=AA879,1/(1+AC878)-1,(1+AA879)/(1+AA878)-1),"")</f>
        <v/>
      </c>
      <c r="AC879" s="96" t="str">
        <f t="array" aca="1" ref="AC879" ca="1">IF(AA879&lt;&gt;"",PRODUCT(AB$3:AB879+1)-1,"")</f>
        <v/>
      </c>
      <c r="AD879" s="98" t="str">
        <f ca="1">IF(AA879&lt;&gt;"",POWER((AA879-MAX(AA$2:AA879))/(1+MAX(AA$2:AA879))*100,2),"")</f>
        <v/>
      </c>
    </row>
    <row r="880" spans="20:30" x14ac:dyDescent="0.25">
      <c r="T880" t="str">
        <f t="array" aca="1" ref="T880" ca="1">IF(ROWS($2:880)&lt;=COUNT('Trade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ROWS(U$2:$U880))),"")</f>
        <v/>
      </c>
      <c r="U880" s="88" t="str">
        <f ca="1">IFERROR(INDEX('Trade Journal'!P:P,MATCH(T880,'Trade Journal'!A:A,0)),"")</f>
        <v/>
      </c>
      <c r="V880" s="88" t="str">
        <f ca="1">IFERROR(INDEX('Trade Journal'!Q:Q,MATCH(T880,'Trade Journal'!A:A,0)),"")</f>
        <v/>
      </c>
      <c r="W880" s="88" t="str">
        <f ca="1">IFERROR(INDEX('Trade Journal'!R:R,MATCH(T880,'Trade Journal'!A:A,0)),"")</f>
        <v/>
      </c>
      <c r="X880" s="88" t="str">
        <f t="shared" ca="1" si="14"/>
        <v/>
      </c>
      <c r="Y880" s="88" t="str">
        <f ca="1">IF(X880&lt;&gt;"",SUM(X$2:X880),"")</f>
        <v/>
      </c>
      <c r="Z880" s="96" t="str">
        <f ca="1">IFERROR(INDEX('Trade Journal'!O:O,MATCH(T880,'Trade Journal'!A:A,0)),"")</f>
        <v/>
      </c>
      <c r="AA880" s="96" t="str">
        <f t="array" aca="1" ref="AA880" ca="1">IF(Z880&lt;&gt;"",PRODUCT(Z$2:Z880+1)-1,"")</f>
        <v/>
      </c>
      <c r="AB880" s="96" t="str">
        <f ca="1">IF(AA880&lt;&gt;"",IF(MAX(AA$2:AA880)=AA880,1/(1+AC879)-1,(1+AA880)/(1+AA879)-1),"")</f>
        <v/>
      </c>
      <c r="AC880" s="96" t="str">
        <f t="array" aca="1" ref="AC880" ca="1">IF(AA880&lt;&gt;"",PRODUCT(AB$3:AB880+1)-1,"")</f>
        <v/>
      </c>
      <c r="AD880" s="98" t="str">
        <f ca="1">IF(AA880&lt;&gt;"",POWER((AA880-MAX(AA$2:AA880))/(1+MAX(AA$2:AA880))*100,2),"")</f>
        <v/>
      </c>
    </row>
    <row r="881" spans="20:30" x14ac:dyDescent="0.25">
      <c r="T881" t="str">
        <f t="array" aca="1" ref="T881" ca="1">IF(ROWS($2:881)&lt;=COUNT('Trade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ROWS(U$2:$U881))),"")</f>
        <v/>
      </c>
      <c r="U881" s="88" t="str">
        <f ca="1">IFERROR(INDEX('Trade Journal'!P:P,MATCH(T881,'Trade Journal'!A:A,0)),"")</f>
        <v/>
      </c>
      <c r="V881" s="88" t="str">
        <f ca="1">IFERROR(INDEX('Trade Journal'!Q:Q,MATCH(T881,'Trade Journal'!A:A,0)),"")</f>
        <v/>
      </c>
      <c r="W881" s="88" t="str">
        <f ca="1">IFERROR(INDEX('Trade Journal'!R:R,MATCH(T881,'Trade Journal'!A:A,0)),"")</f>
        <v/>
      </c>
      <c r="X881" s="88" t="str">
        <f t="shared" ca="1" si="14"/>
        <v/>
      </c>
      <c r="Y881" s="88" t="str">
        <f ca="1">IF(X881&lt;&gt;"",SUM(X$2:X881),"")</f>
        <v/>
      </c>
      <c r="Z881" s="96" t="str">
        <f ca="1">IFERROR(INDEX('Trade Journal'!O:O,MATCH(T881,'Trade Journal'!A:A,0)),"")</f>
        <v/>
      </c>
      <c r="AA881" s="96" t="str">
        <f t="array" aca="1" ref="AA881" ca="1">IF(Z881&lt;&gt;"",PRODUCT(Z$2:Z881+1)-1,"")</f>
        <v/>
      </c>
      <c r="AB881" s="96" t="str">
        <f ca="1">IF(AA881&lt;&gt;"",IF(MAX(AA$2:AA881)=AA881,1/(1+AC880)-1,(1+AA881)/(1+AA880)-1),"")</f>
        <v/>
      </c>
      <c r="AC881" s="96" t="str">
        <f t="array" aca="1" ref="AC881" ca="1">IF(AA881&lt;&gt;"",PRODUCT(AB$3:AB881+1)-1,"")</f>
        <v/>
      </c>
      <c r="AD881" s="98" t="str">
        <f ca="1">IF(AA881&lt;&gt;"",POWER((AA881-MAX(AA$2:AA881))/(1+MAX(AA$2:AA881))*100,2),"")</f>
        <v/>
      </c>
    </row>
    <row r="882" spans="20:30" x14ac:dyDescent="0.25">
      <c r="T882" t="str">
        <f t="array" aca="1" ref="T882" ca="1">IF(ROWS($2:882)&lt;=COUNT('Trade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ROWS(U$2:$U882))),"")</f>
        <v/>
      </c>
      <c r="U882" s="88" t="str">
        <f ca="1">IFERROR(INDEX('Trade Journal'!P:P,MATCH(T882,'Trade Journal'!A:A,0)),"")</f>
        <v/>
      </c>
      <c r="V882" s="88" t="str">
        <f ca="1">IFERROR(INDEX('Trade Journal'!Q:Q,MATCH(T882,'Trade Journal'!A:A,0)),"")</f>
        <v/>
      </c>
      <c r="W882" s="88" t="str">
        <f ca="1">IFERROR(INDEX('Trade Journal'!R:R,MATCH(T882,'Trade Journal'!A:A,0)),"")</f>
        <v/>
      </c>
      <c r="X882" s="88" t="str">
        <f t="shared" ca="1" si="14"/>
        <v/>
      </c>
      <c r="Y882" s="88" t="str">
        <f ca="1">IF(X882&lt;&gt;"",SUM(X$2:X882),"")</f>
        <v/>
      </c>
      <c r="Z882" s="96" t="str">
        <f ca="1">IFERROR(INDEX('Trade Journal'!O:O,MATCH(T882,'Trade Journal'!A:A,0)),"")</f>
        <v/>
      </c>
      <c r="AA882" s="96" t="str">
        <f t="array" aca="1" ref="AA882" ca="1">IF(Z882&lt;&gt;"",PRODUCT(Z$2:Z882+1)-1,"")</f>
        <v/>
      </c>
      <c r="AB882" s="96" t="str">
        <f ca="1">IF(AA882&lt;&gt;"",IF(MAX(AA$2:AA882)=AA882,1/(1+AC881)-1,(1+AA882)/(1+AA881)-1),"")</f>
        <v/>
      </c>
      <c r="AC882" s="96" t="str">
        <f t="array" aca="1" ref="AC882" ca="1">IF(AA882&lt;&gt;"",PRODUCT(AB$3:AB882+1)-1,"")</f>
        <v/>
      </c>
      <c r="AD882" s="98" t="str">
        <f ca="1">IF(AA882&lt;&gt;"",POWER((AA882-MAX(AA$2:AA882))/(1+MAX(AA$2:AA882))*100,2),"")</f>
        <v/>
      </c>
    </row>
    <row r="883" spans="20:30" x14ac:dyDescent="0.25">
      <c r="T883" t="str">
        <f t="array" aca="1" ref="T883" ca="1">IF(ROWS($2:883)&lt;=COUNT('Trade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ROWS(U$2:$U883))),"")</f>
        <v/>
      </c>
      <c r="U883" s="88" t="str">
        <f ca="1">IFERROR(INDEX('Trade Journal'!P:P,MATCH(T883,'Trade Journal'!A:A,0)),"")</f>
        <v/>
      </c>
      <c r="V883" s="88" t="str">
        <f ca="1">IFERROR(INDEX('Trade Journal'!Q:Q,MATCH(T883,'Trade Journal'!A:A,0)),"")</f>
        <v/>
      </c>
      <c r="W883" s="88" t="str">
        <f ca="1">IFERROR(INDEX('Trade Journal'!R:R,MATCH(T883,'Trade Journal'!A:A,0)),"")</f>
        <v/>
      </c>
      <c r="X883" s="88" t="str">
        <f t="shared" ca="1" si="14"/>
        <v/>
      </c>
      <c r="Y883" s="88" t="str">
        <f ca="1">IF(X883&lt;&gt;"",SUM(X$2:X883),"")</f>
        <v/>
      </c>
      <c r="Z883" s="96" t="str">
        <f ca="1">IFERROR(INDEX('Trade Journal'!O:O,MATCH(T883,'Trade Journal'!A:A,0)),"")</f>
        <v/>
      </c>
      <c r="AA883" s="96" t="str">
        <f t="array" aca="1" ref="AA883" ca="1">IF(Z883&lt;&gt;"",PRODUCT(Z$2:Z883+1)-1,"")</f>
        <v/>
      </c>
      <c r="AB883" s="96" t="str">
        <f ca="1">IF(AA883&lt;&gt;"",IF(MAX(AA$2:AA883)=AA883,1/(1+AC882)-1,(1+AA883)/(1+AA882)-1),"")</f>
        <v/>
      </c>
      <c r="AC883" s="96" t="str">
        <f t="array" aca="1" ref="AC883" ca="1">IF(AA883&lt;&gt;"",PRODUCT(AB$3:AB883+1)-1,"")</f>
        <v/>
      </c>
      <c r="AD883" s="98" t="str">
        <f ca="1">IF(AA883&lt;&gt;"",POWER((AA883-MAX(AA$2:AA883))/(1+MAX(AA$2:AA883))*100,2),"")</f>
        <v/>
      </c>
    </row>
    <row r="884" spans="20:30" x14ac:dyDescent="0.25">
      <c r="T884" t="str">
        <f t="array" aca="1" ref="T884" ca="1">IF(ROWS($2:884)&lt;=COUNT('Trade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ROWS(U$2:$U884))),"")</f>
        <v/>
      </c>
      <c r="U884" s="88" t="str">
        <f ca="1">IFERROR(INDEX('Trade Journal'!P:P,MATCH(T884,'Trade Journal'!A:A,0)),"")</f>
        <v/>
      </c>
      <c r="V884" s="88" t="str">
        <f ca="1">IFERROR(INDEX('Trade Journal'!Q:Q,MATCH(T884,'Trade Journal'!A:A,0)),"")</f>
        <v/>
      </c>
      <c r="W884" s="88" t="str">
        <f ca="1">IFERROR(INDEX('Trade Journal'!R:R,MATCH(T884,'Trade Journal'!A:A,0)),"")</f>
        <v/>
      </c>
      <c r="X884" s="88" t="str">
        <f t="shared" ca="1" si="14"/>
        <v/>
      </c>
      <c r="Y884" s="88" t="str">
        <f ca="1">IF(X884&lt;&gt;"",SUM(X$2:X884),"")</f>
        <v/>
      </c>
      <c r="Z884" s="96" t="str">
        <f ca="1">IFERROR(INDEX('Trade Journal'!O:O,MATCH(T884,'Trade Journal'!A:A,0)),"")</f>
        <v/>
      </c>
      <c r="AA884" s="96" t="str">
        <f t="array" aca="1" ref="AA884" ca="1">IF(Z884&lt;&gt;"",PRODUCT(Z$2:Z884+1)-1,"")</f>
        <v/>
      </c>
      <c r="AB884" s="96" t="str">
        <f ca="1">IF(AA884&lt;&gt;"",IF(MAX(AA$2:AA884)=AA884,1/(1+AC883)-1,(1+AA884)/(1+AA883)-1),"")</f>
        <v/>
      </c>
      <c r="AC884" s="96" t="str">
        <f t="array" aca="1" ref="AC884" ca="1">IF(AA884&lt;&gt;"",PRODUCT(AB$3:AB884+1)-1,"")</f>
        <v/>
      </c>
      <c r="AD884" s="98" t="str">
        <f ca="1">IF(AA884&lt;&gt;"",POWER((AA884-MAX(AA$2:AA884))/(1+MAX(AA$2:AA884))*100,2),"")</f>
        <v/>
      </c>
    </row>
    <row r="885" spans="20:30" x14ac:dyDescent="0.25">
      <c r="T885" t="str">
        <f t="array" aca="1" ref="T885" ca="1">IF(ROWS($2:885)&lt;=COUNT('Trade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ROWS(U$2:$U885))),"")</f>
        <v/>
      </c>
      <c r="U885" s="88" t="str">
        <f ca="1">IFERROR(INDEX('Trade Journal'!P:P,MATCH(T885,'Trade Journal'!A:A,0)),"")</f>
        <v/>
      </c>
      <c r="V885" s="88" t="str">
        <f ca="1">IFERROR(INDEX('Trade Journal'!Q:Q,MATCH(T885,'Trade Journal'!A:A,0)),"")</f>
        <v/>
      </c>
      <c r="W885" s="88" t="str">
        <f ca="1">IFERROR(INDEX('Trade Journal'!R:R,MATCH(T885,'Trade Journal'!A:A,0)),"")</f>
        <v/>
      </c>
      <c r="X885" s="88" t="str">
        <f t="shared" ca="1" si="14"/>
        <v/>
      </c>
      <c r="Y885" s="88" t="str">
        <f ca="1">IF(X885&lt;&gt;"",SUM(X$2:X885),"")</f>
        <v/>
      </c>
      <c r="Z885" s="96" t="str">
        <f ca="1">IFERROR(INDEX('Trade Journal'!O:O,MATCH(T885,'Trade Journal'!A:A,0)),"")</f>
        <v/>
      </c>
      <c r="AA885" s="96" t="str">
        <f t="array" aca="1" ref="AA885" ca="1">IF(Z885&lt;&gt;"",PRODUCT(Z$2:Z885+1)-1,"")</f>
        <v/>
      </c>
      <c r="AB885" s="96" t="str">
        <f ca="1">IF(AA885&lt;&gt;"",IF(MAX(AA$2:AA885)=AA885,1/(1+AC884)-1,(1+AA885)/(1+AA884)-1),"")</f>
        <v/>
      </c>
      <c r="AC885" s="96" t="str">
        <f t="array" aca="1" ref="AC885" ca="1">IF(AA885&lt;&gt;"",PRODUCT(AB$3:AB885+1)-1,"")</f>
        <v/>
      </c>
      <c r="AD885" s="98" t="str">
        <f ca="1">IF(AA885&lt;&gt;"",POWER((AA885-MAX(AA$2:AA885))/(1+MAX(AA$2:AA885))*100,2),"")</f>
        <v/>
      </c>
    </row>
    <row r="886" spans="20:30" x14ac:dyDescent="0.25">
      <c r="T886" t="str">
        <f t="array" aca="1" ref="T886" ca="1">IF(ROWS($2:886)&lt;=COUNT('Trade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ROWS(U$2:$U886))),"")</f>
        <v/>
      </c>
      <c r="U886" s="88" t="str">
        <f ca="1">IFERROR(INDEX('Trade Journal'!P:P,MATCH(T886,'Trade Journal'!A:A,0)),"")</f>
        <v/>
      </c>
      <c r="V886" s="88" t="str">
        <f ca="1">IFERROR(INDEX('Trade Journal'!Q:Q,MATCH(T886,'Trade Journal'!A:A,0)),"")</f>
        <v/>
      </c>
      <c r="W886" s="88" t="str">
        <f ca="1">IFERROR(INDEX('Trade Journal'!R:R,MATCH(T886,'Trade Journal'!A:A,0)),"")</f>
        <v/>
      </c>
      <c r="X886" s="88" t="str">
        <f t="shared" ca="1" si="14"/>
        <v/>
      </c>
      <c r="Y886" s="88" t="str">
        <f ca="1">IF(X886&lt;&gt;"",SUM(X$2:X886),"")</f>
        <v/>
      </c>
      <c r="Z886" s="96" t="str">
        <f ca="1">IFERROR(INDEX('Trade Journal'!O:O,MATCH(T886,'Trade Journal'!A:A,0)),"")</f>
        <v/>
      </c>
      <c r="AA886" s="96" t="str">
        <f t="array" aca="1" ref="AA886" ca="1">IF(Z886&lt;&gt;"",PRODUCT(Z$2:Z886+1)-1,"")</f>
        <v/>
      </c>
      <c r="AB886" s="96" t="str">
        <f ca="1">IF(AA886&lt;&gt;"",IF(MAX(AA$2:AA886)=AA886,1/(1+AC885)-1,(1+AA886)/(1+AA885)-1),"")</f>
        <v/>
      </c>
      <c r="AC886" s="96" t="str">
        <f t="array" aca="1" ref="AC886" ca="1">IF(AA886&lt;&gt;"",PRODUCT(AB$3:AB886+1)-1,"")</f>
        <v/>
      </c>
      <c r="AD886" s="98" t="str">
        <f ca="1">IF(AA886&lt;&gt;"",POWER((AA886-MAX(AA$2:AA886))/(1+MAX(AA$2:AA886))*100,2),"")</f>
        <v/>
      </c>
    </row>
    <row r="887" spans="20:30" x14ac:dyDescent="0.25">
      <c r="T887" t="str">
        <f t="array" aca="1" ref="T887" ca="1">IF(ROWS($2:887)&lt;=COUNT('Trade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ROWS(U$2:$U887))),"")</f>
        <v/>
      </c>
      <c r="U887" s="88" t="str">
        <f ca="1">IFERROR(INDEX('Trade Journal'!P:P,MATCH(T887,'Trade Journal'!A:A,0)),"")</f>
        <v/>
      </c>
      <c r="V887" s="88" t="str">
        <f ca="1">IFERROR(INDEX('Trade Journal'!Q:Q,MATCH(T887,'Trade Journal'!A:A,0)),"")</f>
        <v/>
      </c>
      <c r="W887" s="88" t="str">
        <f ca="1">IFERROR(INDEX('Trade Journal'!R:R,MATCH(T887,'Trade Journal'!A:A,0)),"")</f>
        <v/>
      </c>
      <c r="X887" s="88" t="str">
        <f t="shared" ca="1" si="14"/>
        <v/>
      </c>
      <c r="Y887" s="88" t="str">
        <f ca="1">IF(X887&lt;&gt;"",SUM(X$2:X887),"")</f>
        <v/>
      </c>
      <c r="Z887" s="96" t="str">
        <f ca="1">IFERROR(INDEX('Trade Journal'!O:O,MATCH(T887,'Trade Journal'!A:A,0)),"")</f>
        <v/>
      </c>
      <c r="AA887" s="96" t="str">
        <f t="array" aca="1" ref="AA887" ca="1">IF(Z887&lt;&gt;"",PRODUCT(Z$2:Z887+1)-1,"")</f>
        <v/>
      </c>
      <c r="AB887" s="96" t="str">
        <f ca="1">IF(AA887&lt;&gt;"",IF(MAX(AA$2:AA887)=AA887,1/(1+AC886)-1,(1+AA887)/(1+AA886)-1),"")</f>
        <v/>
      </c>
      <c r="AC887" s="96" t="str">
        <f t="array" aca="1" ref="AC887" ca="1">IF(AA887&lt;&gt;"",PRODUCT(AB$3:AB887+1)-1,"")</f>
        <v/>
      </c>
      <c r="AD887" s="98" t="str">
        <f ca="1">IF(AA887&lt;&gt;"",POWER((AA887-MAX(AA$2:AA887))/(1+MAX(AA$2:AA887))*100,2),"")</f>
        <v/>
      </c>
    </row>
    <row r="888" spans="20:30" x14ac:dyDescent="0.25">
      <c r="T888" t="str">
        <f t="array" aca="1" ref="T888" ca="1">IF(ROWS($2:888)&lt;=COUNT('Trade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ROWS(U$2:$U888))),"")</f>
        <v/>
      </c>
      <c r="U888" s="88" t="str">
        <f ca="1">IFERROR(INDEX('Trade Journal'!P:P,MATCH(T888,'Trade Journal'!A:A,0)),"")</f>
        <v/>
      </c>
      <c r="V888" s="88" t="str">
        <f ca="1">IFERROR(INDEX('Trade Journal'!Q:Q,MATCH(T888,'Trade Journal'!A:A,0)),"")</f>
        <v/>
      </c>
      <c r="W888" s="88" t="str">
        <f ca="1">IFERROR(INDEX('Trade Journal'!R:R,MATCH(T888,'Trade Journal'!A:A,0)),"")</f>
        <v/>
      </c>
      <c r="X888" s="88" t="str">
        <f t="shared" ca="1" si="14"/>
        <v/>
      </c>
      <c r="Y888" s="88" t="str">
        <f ca="1">IF(X888&lt;&gt;"",SUM(X$2:X888),"")</f>
        <v/>
      </c>
      <c r="Z888" s="96" t="str">
        <f ca="1">IFERROR(INDEX('Trade Journal'!O:O,MATCH(T888,'Trade Journal'!A:A,0)),"")</f>
        <v/>
      </c>
      <c r="AA888" s="96" t="str">
        <f t="array" aca="1" ref="AA888" ca="1">IF(Z888&lt;&gt;"",PRODUCT(Z$2:Z888+1)-1,"")</f>
        <v/>
      </c>
      <c r="AB888" s="96" t="str">
        <f ca="1">IF(AA888&lt;&gt;"",IF(MAX(AA$2:AA888)=AA888,1/(1+AC887)-1,(1+AA888)/(1+AA887)-1),"")</f>
        <v/>
      </c>
      <c r="AC888" s="96" t="str">
        <f t="array" aca="1" ref="AC888" ca="1">IF(AA888&lt;&gt;"",PRODUCT(AB$3:AB888+1)-1,"")</f>
        <v/>
      </c>
      <c r="AD888" s="98" t="str">
        <f ca="1">IF(AA888&lt;&gt;"",POWER((AA888-MAX(AA$2:AA888))/(1+MAX(AA$2:AA888))*100,2),"")</f>
        <v/>
      </c>
    </row>
    <row r="889" spans="20:30" x14ac:dyDescent="0.25">
      <c r="T889" t="str">
        <f t="array" aca="1" ref="T889" ca="1">IF(ROWS($2:889)&lt;=COUNT('Trade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ROWS(U$2:$U889))),"")</f>
        <v/>
      </c>
      <c r="U889" s="88" t="str">
        <f ca="1">IFERROR(INDEX('Trade Journal'!P:P,MATCH(T889,'Trade Journal'!A:A,0)),"")</f>
        <v/>
      </c>
      <c r="V889" s="88" t="str">
        <f ca="1">IFERROR(INDEX('Trade Journal'!Q:Q,MATCH(T889,'Trade Journal'!A:A,0)),"")</f>
        <v/>
      </c>
      <c r="W889" s="88" t="str">
        <f ca="1">IFERROR(INDEX('Trade Journal'!R:R,MATCH(T889,'Trade Journal'!A:A,0)),"")</f>
        <v/>
      </c>
      <c r="X889" s="88" t="str">
        <f t="shared" ca="1" si="14"/>
        <v/>
      </c>
      <c r="Y889" s="88" t="str">
        <f ca="1">IF(X889&lt;&gt;"",SUM(X$2:X889),"")</f>
        <v/>
      </c>
      <c r="Z889" s="96" t="str">
        <f ca="1">IFERROR(INDEX('Trade Journal'!O:O,MATCH(T889,'Trade Journal'!A:A,0)),"")</f>
        <v/>
      </c>
      <c r="AA889" s="96" t="str">
        <f t="array" aca="1" ref="AA889" ca="1">IF(Z889&lt;&gt;"",PRODUCT(Z$2:Z889+1)-1,"")</f>
        <v/>
      </c>
      <c r="AB889" s="96" t="str">
        <f ca="1">IF(AA889&lt;&gt;"",IF(MAX(AA$2:AA889)=AA889,1/(1+AC888)-1,(1+AA889)/(1+AA888)-1),"")</f>
        <v/>
      </c>
      <c r="AC889" s="96" t="str">
        <f t="array" aca="1" ref="AC889" ca="1">IF(AA889&lt;&gt;"",PRODUCT(AB$3:AB889+1)-1,"")</f>
        <v/>
      </c>
      <c r="AD889" s="98" t="str">
        <f ca="1">IF(AA889&lt;&gt;"",POWER((AA889-MAX(AA$2:AA889))/(1+MAX(AA$2:AA889))*100,2),"")</f>
        <v/>
      </c>
    </row>
    <row r="890" spans="20:30" x14ac:dyDescent="0.25">
      <c r="T890" t="str">
        <f t="array" aca="1" ref="T890" ca="1">IF(ROWS($2:890)&lt;=COUNT('Trade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ROWS(U$2:$U890))),"")</f>
        <v/>
      </c>
      <c r="U890" s="88" t="str">
        <f ca="1">IFERROR(INDEX('Trade Journal'!P:P,MATCH(T890,'Trade Journal'!A:A,0)),"")</f>
        <v/>
      </c>
      <c r="V890" s="88" t="str">
        <f ca="1">IFERROR(INDEX('Trade Journal'!Q:Q,MATCH(T890,'Trade Journal'!A:A,0)),"")</f>
        <v/>
      </c>
      <c r="W890" s="88" t="str">
        <f ca="1">IFERROR(INDEX('Trade Journal'!R:R,MATCH(T890,'Trade Journal'!A:A,0)),"")</f>
        <v/>
      </c>
      <c r="X890" s="88" t="str">
        <f t="shared" ca="1" si="14"/>
        <v/>
      </c>
      <c r="Y890" s="88" t="str">
        <f ca="1">IF(X890&lt;&gt;"",SUM(X$2:X890),"")</f>
        <v/>
      </c>
      <c r="Z890" s="96" t="str">
        <f ca="1">IFERROR(INDEX('Trade Journal'!O:O,MATCH(T890,'Trade Journal'!A:A,0)),"")</f>
        <v/>
      </c>
      <c r="AA890" s="96" t="str">
        <f t="array" aca="1" ref="AA890" ca="1">IF(Z890&lt;&gt;"",PRODUCT(Z$2:Z890+1)-1,"")</f>
        <v/>
      </c>
      <c r="AB890" s="96" t="str">
        <f ca="1">IF(AA890&lt;&gt;"",IF(MAX(AA$2:AA890)=AA890,1/(1+AC889)-1,(1+AA890)/(1+AA889)-1),"")</f>
        <v/>
      </c>
      <c r="AC890" s="96" t="str">
        <f t="array" aca="1" ref="AC890" ca="1">IF(AA890&lt;&gt;"",PRODUCT(AB$3:AB890+1)-1,"")</f>
        <v/>
      </c>
      <c r="AD890" s="98" t="str">
        <f ca="1">IF(AA890&lt;&gt;"",POWER((AA890-MAX(AA$2:AA890))/(1+MAX(AA$2:AA890))*100,2),"")</f>
        <v/>
      </c>
    </row>
    <row r="891" spans="20:30" x14ac:dyDescent="0.25">
      <c r="T891" t="str">
        <f t="array" aca="1" ref="T891" ca="1">IF(ROWS($2:891)&lt;=COUNT('Trade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ROWS(U$2:$U891))),"")</f>
        <v/>
      </c>
      <c r="U891" s="88" t="str">
        <f ca="1">IFERROR(INDEX('Trade Journal'!P:P,MATCH(T891,'Trade Journal'!A:A,0)),"")</f>
        <v/>
      </c>
      <c r="V891" s="88" t="str">
        <f ca="1">IFERROR(INDEX('Trade Journal'!Q:Q,MATCH(T891,'Trade Journal'!A:A,0)),"")</f>
        <v/>
      </c>
      <c r="W891" s="88" t="str">
        <f ca="1">IFERROR(INDEX('Trade Journal'!R:R,MATCH(T891,'Trade Journal'!A:A,0)),"")</f>
        <v/>
      </c>
      <c r="X891" s="88" t="str">
        <f t="shared" ca="1" si="14"/>
        <v/>
      </c>
      <c r="Y891" s="88" t="str">
        <f ca="1">IF(X891&lt;&gt;"",SUM(X$2:X891),"")</f>
        <v/>
      </c>
      <c r="Z891" s="96" t="str">
        <f ca="1">IFERROR(INDEX('Trade Journal'!O:O,MATCH(T891,'Trade Journal'!A:A,0)),"")</f>
        <v/>
      </c>
      <c r="AA891" s="96" t="str">
        <f t="array" aca="1" ref="AA891" ca="1">IF(Z891&lt;&gt;"",PRODUCT(Z$2:Z891+1)-1,"")</f>
        <v/>
      </c>
      <c r="AB891" s="96" t="str">
        <f ca="1">IF(AA891&lt;&gt;"",IF(MAX(AA$2:AA891)=AA891,1/(1+AC890)-1,(1+AA891)/(1+AA890)-1),"")</f>
        <v/>
      </c>
      <c r="AC891" s="96" t="str">
        <f t="array" aca="1" ref="AC891" ca="1">IF(AA891&lt;&gt;"",PRODUCT(AB$3:AB891+1)-1,"")</f>
        <v/>
      </c>
      <c r="AD891" s="98" t="str">
        <f ca="1">IF(AA891&lt;&gt;"",POWER((AA891-MAX(AA$2:AA891))/(1+MAX(AA$2:AA891))*100,2),"")</f>
        <v/>
      </c>
    </row>
    <row r="892" spans="20:30" x14ac:dyDescent="0.25">
      <c r="T892" t="str">
        <f t="array" aca="1" ref="T892" ca="1">IF(ROWS($2:892)&lt;=COUNT('Trade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ROWS(U$2:$U892))),"")</f>
        <v/>
      </c>
      <c r="U892" s="88" t="str">
        <f ca="1">IFERROR(INDEX('Trade Journal'!P:P,MATCH(T892,'Trade Journal'!A:A,0)),"")</f>
        <v/>
      </c>
      <c r="V892" s="88" t="str">
        <f ca="1">IFERROR(INDEX('Trade Journal'!Q:Q,MATCH(T892,'Trade Journal'!A:A,0)),"")</f>
        <v/>
      </c>
      <c r="W892" s="88" t="str">
        <f ca="1">IFERROR(INDEX('Trade Journal'!R:R,MATCH(T892,'Trade Journal'!A:A,0)),"")</f>
        <v/>
      </c>
      <c r="X892" s="88" t="str">
        <f t="shared" ca="1" si="14"/>
        <v/>
      </c>
      <c r="Y892" s="88" t="str">
        <f ca="1">IF(X892&lt;&gt;"",SUM(X$2:X892),"")</f>
        <v/>
      </c>
      <c r="Z892" s="96" t="str">
        <f ca="1">IFERROR(INDEX('Trade Journal'!O:O,MATCH(T892,'Trade Journal'!A:A,0)),"")</f>
        <v/>
      </c>
      <c r="AA892" s="96" t="str">
        <f t="array" aca="1" ref="AA892" ca="1">IF(Z892&lt;&gt;"",PRODUCT(Z$2:Z892+1)-1,"")</f>
        <v/>
      </c>
      <c r="AB892" s="96" t="str">
        <f ca="1">IF(AA892&lt;&gt;"",IF(MAX(AA$2:AA892)=AA892,1/(1+AC891)-1,(1+AA892)/(1+AA891)-1),"")</f>
        <v/>
      </c>
      <c r="AC892" s="96" t="str">
        <f t="array" aca="1" ref="AC892" ca="1">IF(AA892&lt;&gt;"",PRODUCT(AB$3:AB892+1)-1,"")</f>
        <v/>
      </c>
      <c r="AD892" s="98" t="str">
        <f ca="1">IF(AA892&lt;&gt;"",POWER((AA892-MAX(AA$2:AA892))/(1+MAX(AA$2:AA892))*100,2),"")</f>
        <v/>
      </c>
    </row>
    <row r="893" spans="20:30" x14ac:dyDescent="0.25">
      <c r="T893" t="str">
        <f t="array" aca="1" ref="T893" ca="1">IF(ROWS($2:893)&lt;=COUNT('Trade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ROWS(U$2:$U893))),"")</f>
        <v/>
      </c>
      <c r="U893" s="88" t="str">
        <f ca="1">IFERROR(INDEX('Trade Journal'!P:P,MATCH(T893,'Trade Journal'!A:A,0)),"")</f>
        <v/>
      </c>
      <c r="V893" s="88" t="str">
        <f ca="1">IFERROR(INDEX('Trade Journal'!Q:Q,MATCH(T893,'Trade Journal'!A:A,0)),"")</f>
        <v/>
      </c>
      <c r="W893" s="88" t="str">
        <f ca="1">IFERROR(INDEX('Trade Journal'!R:R,MATCH(T893,'Trade Journal'!A:A,0)),"")</f>
        <v/>
      </c>
      <c r="X893" s="88" t="str">
        <f t="shared" ca="1" si="14"/>
        <v/>
      </c>
      <c r="Y893" s="88" t="str">
        <f ca="1">IF(X893&lt;&gt;"",SUM(X$2:X893),"")</f>
        <v/>
      </c>
      <c r="Z893" s="96" t="str">
        <f ca="1">IFERROR(INDEX('Trade Journal'!O:O,MATCH(T893,'Trade Journal'!A:A,0)),"")</f>
        <v/>
      </c>
      <c r="AA893" s="96" t="str">
        <f t="array" aca="1" ref="AA893" ca="1">IF(Z893&lt;&gt;"",PRODUCT(Z$2:Z893+1)-1,"")</f>
        <v/>
      </c>
      <c r="AB893" s="96" t="str">
        <f ca="1">IF(AA893&lt;&gt;"",IF(MAX(AA$2:AA893)=AA893,1/(1+AC892)-1,(1+AA893)/(1+AA892)-1),"")</f>
        <v/>
      </c>
      <c r="AC893" s="96" t="str">
        <f t="array" aca="1" ref="AC893" ca="1">IF(AA893&lt;&gt;"",PRODUCT(AB$3:AB893+1)-1,"")</f>
        <v/>
      </c>
      <c r="AD893" s="98" t="str">
        <f ca="1">IF(AA893&lt;&gt;"",POWER((AA893-MAX(AA$2:AA893))/(1+MAX(AA$2:AA893))*100,2),"")</f>
        <v/>
      </c>
    </row>
    <row r="894" spans="20:30" x14ac:dyDescent="0.25">
      <c r="T894" t="str">
        <f t="array" aca="1" ref="T894" ca="1">IF(ROWS($2:894)&lt;=COUNT('Trade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ROWS(U$2:$U894))),"")</f>
        <v/>
      </c>
      <c r="U894" s="88" t="str">
        <f ca="1">IFERROR(INDEX('Trade Journal'!P:P,MATCH(T894,'Trade Journal'!A:A,0)),"")</f>
        <v/>
      </c>
      <c r="V894" s="88" t="str">
        <f ca="1">IFERROR(INDEX('Trade Journal'!Q:Q,MATCH(T894,'Trade Journal'!A:A,0)),"")</f>
        <v/>
      </c>
      <c r="W894" s="88" t="str">
        <f ca="1">IFERROR(INDEX('Trade Journal'!R:R,MATCH(T894,'Trade Journal'!A:A,0)),"")</f>
        <v/>
      </c>
      <c r="X894" s="88" t="str">
        <f t="shared" ca="1" si="14"/>
        <v/>
      </c>
      <c r="Y894" s="88" t="str">
        <f ca="1">IF(X894&lt;&gt;"",SUM(X$2:X894),"")</f>
        <v/>
      </c>
      <c r="Z894" s="96" t="str">
        <f ca="1">IFERROR(INDEX('Trade Journal'!O:O,MATCH(T894,'Trade Journal'!A:A,0)),"")</f>
        <v/>
      </c>
      <c r="AA894" s="96" t="str">
        <f t="array" aca="1" ref="AA894" ca="1">IF(Z894&lt;&gt;"",PRODUCT(Z$2:Z894+1)-1,"")</f>
        <v/>
      </c>
      <c r="AB894" s="96" t="str">
        <f ca="1">IF(AA894&lt;&gt;"",IF(MAX(AA$2:AA894)=AA894,1/(1+AC893)-1,(1+AA894)/(1+AA893)-1),"")</f>
        <v/>
      </c>
      <c r="AC894" s="96" t="str">
        <f t="array" aca="1" ref="AC894" ca="1">IF(AA894&lt;&gt;"",PRODUCT(AB$3:AB894+1)-1,"")</f>
        <v/>
      </c>
      <c r="AD894" s="98" t="str">
        <f ca="1">IF(AA894&lt;&gt;"",POWER((AA894-MAX(AA$2:AA894))/(1+MAX(AA$2:AA894))*100,2),"")</f>
        <v/>
      </c>
    </row>
    <row r="895" spans="20:30" x14ac:dyDescent="0.25">
      <c r="T895" t="str">
        <f t="array" aca="1" ref="T895" ca="1">IF(ROWS($2:895)&lt;=COUNT('Trade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ROWS(U$2:$U895))),"")</f>
        <v/>
      </c>
      <c r="U895" s="88" t="str">
        <f ca="1">IFERROR(INDEX('Trade Journal'!P:P,MATCH(T895,'Trade Journal'!A:A,0)),"")</f>
        <v/>
      </c>
      <c r="V895" s="88" t="str">
        <f ca="1">IFERROR(INDEX('Trade Journal'!Q:Q,MATCH(T895,'Trade Journal'!A:A,0)),"")</f>
        <v/>
      </c>
      <c r="W895" s="88" t="str">
        <f ca="1">IFERROR(INDEX('Trade Journal'!R:R,MATCH(T895,'Trade Journal'!A:A,0)),"")</f>
        <v/>
      </c>
      <c r="X895" s="88" t="str">
        <f t="shared" ca="1" si="14"/>
        <v/>
      </c>
      <c r="Y895" s="88" t="str">
        <f ca="1">IF(X895&lt;&gt;"",SUM(X$2:X895),"")</f>
        <v/>
      </c>
      <c r="Z895" s="96" t="str">
        <f ca="1">IFERROR(INDEX('Trade Journal'!O:O,MATCH(T895,'Trade Journal'!A:A,0)),"")</f>
        <v/>
      </c>
      <c r="AA895" s="96" t="str">
        <f t="array" aca="1" ref="AA895" ca="1">IF(Z895&lt;&gt;"",PRODUCT(Z$2:Z895+1)-1,"")</f>
        <v/>
      </c>
      <c r="AB895" s="96" t="str">
        <f ca="1">IF(AA895&lt;&gt;"",IF(MAX(AA$2:AA895)=AA895,1/(1+AC894)-1,(1+AA895)/(1+AA894)-1),"")</f>
        <v/>
      </c>
      <c r="AC895" s="96" t="str">
        <f t="array" aca="1" ref="AC895" ca="1">IF(AA895&lt;&gt;"",PRODUCT(AB$3:AB895+1)-1,"")</f>
        <v/>
      </c>
      <c r="AD895" s="98" t="str">
        <f ca="1">IF(AA895&lt;&gt;"",POWER((AA895-MAX(AA$2:AA895))/(1+MAX(AA$2:AA895))*100,2),"")</f>
        <v/>
      </c>
    </row>
    <row r="896" spans="20:30" x14ac:dyDescent="0.25">
      <c r="T896" t="str">
        <f t="array" aca="1" ref="T896" ca="1">IF(ROWS($2:896)&lt;=COUNT('Trade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ROWS(U$2:$U896))),"")</f>
        <v/>
      </c>
      <c r="U896" s="88" t="str">
        <f ca="1">IFERROR(INDEX('Trade Journal'!P:P,MATCH(T896,'Trade Journal'!A:A,0)),"")</f>
        <v/>
      </c>
      <c r="V896" s="88" t="str">
        <f ca="1">IFERROR(INDEX('Trade Journal'!Q:Q,MATCH(T896,'Trade Journal'!A:A,0)),"")</f>
        <v/>
      </c>
      <c r="W896" s="88" t="str">
        <f ca="1">IFERROR(INDEX('Trade Journal'!R:R,MATCH(T896,'Trade Journal'!A:A,0)),"")</f>
        <v/>
      </c>
      <c r="X896" s="88" t="str">
        <f t="shared" ca="1" si="14"/>
        <v/>
      </c>
      <c r="Y896" s="88" t="str">
        <f ca="1">IF(X896&lt;&gt;"",SUM(X$2:X896),"")</f>
        <v/>
      </c>
      <c r="Z896" s="96" t="str">
        <f ca="1">IFERROR(INDEX('Trade Journal'!O:O,MATCH(T896,'Trade Journal'!A:A,0)),"")</f>
        <v/>
      </c>
      <c r="AA896" s="96" t="str">
        <f t="array" aca="1" ref="AA896" ca="1">IF(Z896&lt;&gt;"",PRODUCT(Z$2:Z896+1)-1,"")</f>
        <v/>
      </c>
      <c r="AB896" s="96" t="str">
        <f ca="1">IF(AA896&lt;&gt;"",IF(MAX(AA$2:AA896)=AA896,1/(1+AC895)-1,(1+AA896)/(1+AA895)-1),"")</f>
        <v/>
      </c>
      <c r="AC896" s="96" t="str">
        <f t="array" aca="1" ref="AC896" ca="1">IF(AA896&lt;&gt;"",PRODUCT(AB$3:AB896+1)-1,"")</f>
        <v/>
      </c>
      <c r="AD896" s="98" t="str">
        <f ca="1">IF(AA896&lt;&gt;"",POWER((AA896-MAX(AA$2:AA896))/(1+MAX(AA$2:AA896))*100,2),"")</f>
        <v/>
      </c>
    </row>
    <row r="897" spans="20:30" x14ac:dyDescent="0.25">
      <c r="T897" t="str">
        <f t="array" aca="1" ref="T897" ca="1">IF(ROWS($2:897)&lt;=COUNT('Trade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ROWS(U$2:$U897))),"")</f>
        <v/>
      </c>
      <c r="U897" s="88" t="str">
        <f ca="1">IFERROR(INDEX('Trade Journal'!P:P,MATCH(T897,'Trade Journal'!A:A,0)),"")</f>
        <v/>
      </c>
      <c r="V897" s="88" t="str">
        <f ca="1">IFERROR(INDEX('Trade Journal'!Q:Q,MATCH(T897,'Trade Journal'!A:A,0)),"")</f>
        <v/>
      </c>
      <c r="W897" s="88" t="str">
        <f ca="1">IFERROR(INDEX('Trade Journal'!R:R,MATCH(T897,'Trade Journal'!A:A,0)),"")</f>
        <v/>
      </c>
      <c r="X897" s="88" t="str">
        <f t="shared" ca="1" si="14"/>
        <v/>
      </c>
      <c r="Y897" s="88" t="str">
        <f ca="1">IF(X897&lt;&gt;"",SUM(X$2:X897),"")</f>
        <v/>
      </c>
      <c r="Z897" s="96" t="str">
        <f ca="1">IFERROR(INDEX('Trade Journal'!O:O,MATCH(T897,'Trade Journal'!A:A,0)),"")</f>
        <v/>
      </c>
      <c r="AA897" s="96" t="str">
        <f t="array" aca="1" ref="AA897" ca="1">IF(Z897&lt;&gt;"",PRODUCT(Z$2:Z897+1)-1,"")</f>
        <v/>
      </c>
      <c r="AB897" s="96" t="str">
        <f ca="1">IF(AA897&lt;&gt;"",IF(MAX(AA$2:AA897)=AA897,1/(1+AC896)-1,(1+AA897)/(1+AA896)-1),"")</f>
        <v/>
      </c>
      <c r="AC897" s="96" t="str">
        <f t="array" aca="1" ref="AC897" ca="1">IF(AA897&lt;&gt;"",PRODUCT(AB$3:AB897+1)-1,"")</f>
        <v/>
      </c>
      <c r="AD897" s="98" t="str">
        <f ca="1">IF(AA897&lt;&gt;"",POWER((AA897-MAX(AA$2:AA897))/(1+MAX(AA$2:AA897))*100,2),"")</f>
        <v/>
      </c>
    </row>
    <row r="898" spans="20:30" x14ac:dyDescent="0.25">
      <c r="T898" t="str">
        <f t="array" aca="1" ref="T898" ca="1">IF(ROWS($2:898)&lt;=COUNT('Trade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ROWS(U$2:$U898))),"")</f>
        <v/>
      </c>
      <c r="U898" s="88" t="str">
        <f ca="1">IFERROR(INDEX('Trade Journal'!P:P,MATCH(T898,'Trade Journal'!A:A,0)),"")</f>
        <v/>
      </c>
      <c r="V898" s="88" t="str">
        <f ca="1">IFERROR(INDEX('Trade Journal'!Q:Q,MATCH(T898,'Trade Journal'!A:A,0)),"")</f>
        <v/>
      </c>
      <c r="W898" s="88" t="str">
        <f ca="1">IFERROR(INDEX('Trade Journal'!R:R,MATCH(T898,'Trade Journal'!A:A,0)),"")</f>
        <v/>
      </c>
      <c r="X898" s="88" t="str">
        <f t="shared" ca="1" si="14"/>
        <v/>
      </c>
      <c r="Y898" s="88" t="str">
        <f ca="1">IF(X898&lt;&gt;"",SUM(X$2:X898),"")</f>
        <v/>
      </c>
      <c r="Z898" s="96" t="str">
        <f ca="1">IFERROR(INDEX('Trade Journal'!O:O,MATCH(T898,'Trade Journal'!A:A,0)),"")</f>
        <v/>
      </c>
      <c r="AA898" s="96" t="str">
        <f t="array" aca="1" ref="AA898" ca="1">IF(Z898&lt;&gt;"",PRODUCT(Z$2:Z898+1)-1,"")</f>
        <v/>
      </c>
      <c r="AB898" s="96" t="str">
        <f ca="1">IF(AA898&lt;&gt;"",IF(MAX(AA$2:AA898)=AA898,1/(1+AC897)-1,(1+AA898)/(1+AA897)-1),"")</f>
        <v/>
      </c>
      <c r="AC898" s="96" t="str">
        <f t="array" aca="1" ref="AC898" ca="1">IF(AA898&lt;&gt;"",PRODUCT(AB$3:AB898+1)-1,"")</f>
        <v/>
      </c>
      <c r="AD898" s="98" t="str">
        <f ca="1">IF(AA898&lt;&gt;"",POWER((AA898-MAX(AA$2:AA898))/(1+MAX(AA$2:AA898))*100,2),"")</f>
        <v/>
      </c>
    </row>
    <row r="899" spans="20:30" x14ac:dyDescent="0.25">
      <c r="T899" t="str">
        <f t="array" aca="1" ref="T899" ca="1">IF(ROWS($2:899)&lt;=COUNT('Trade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ROWS(U$2:$U899))),"")</f>
        <v/>
      </c>
      <c r="U899" s="88" t="str">
        <f ca="1">IFERROR(INDEX('Trade Journal'!P:P,MATCH(T899,'Trade Journal'!A:A,0)),"")</f>
        <v/>
      </c>
      <c r="V899" s="88" t="str">
        <f ca="1">IFERROR(INDEX('Trade Journal'!Q:Q,MATCH(T899,'Trade Journal'!A:A,0)),"")</f>
        <v/>
      </c>
      <c r="W899" s="88" t="str">
        <f ca="1">IFERROR(INDEX('Trade Journal'!R:R,MATCH(T899,'Trade Journal'!A:A,0)),"")</f>
        <v/>
      </c>
      <c r="X899" s="88" t="str">
        <f t="shared" ca="1" si="14"/>
        <v/>
      </c>
      <c r="Y899" s="88" t="str">
        <f ca="1">IF(X899&lt;&gt;"",SUM(X$2:X899),"")</f>
        <v/>
      </c>
      <c r="Z899" s="96" t="str">
        <f ca="1">IFERROR(INDEX('Trade Journal'!O:O,MATCH(T899,'Trade Journal'!A:A,0)),"")</f>
        <v/>
      </c>
      <c r="AA899" s="96" t="str">
        <f t="array" aca="1" ref="AA899" ca="1">IF(Z899&lt;&gt;"",PRODUCT(Z$2:Z899+1)-1,"")</f>
        <v/>
      </c>
      <c r="AB899" s="96" t="str">
        <f ca="1">IF(AA899&lt;&gt;"",IF(MAX(AA$2:AA899)=AA899,1/(1+AC898)-1,(1+AA899)/(1+AA898)-1),"")</f>
        <v/>
      </c>
      <c r="AC899" s="96" t="str">
        <f t="array" aca="1" ref="AC899" ca="1">IF(AA899&lt;&gt;"",PRODUCT(AB$3:AB899+1)-1,"")</f>
        <v/>
      </c>
      <c r="AD899" s="98" t="str">
        <f ca="1">IF(AA899&lt;&gt;"",POWER((AA899-MAX(AA$2:AA899))/(1+MAX(AA$2:AA899))*100,2),"")</f>
        <v/>
      </c>
    </row>
    <row r="900" spans="20:30" x14ac:dyDescent="0.25">
      <c r="T900" t="str">
        <f t="array" aca="1" ref="T900" ca="1">IF(ROWS($2:900)&lt;=COUNT('Trade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ROWS(U$2:$U900))),"")</f>
        <v/>
      </c>
      <c r="U900" s="88" t="str">
        <f ca="1">IFERROR(INDEX('Trade Journal'!P:P,MATCH(T900,'Trade Journal'!A:A,0)),"")</f>
        <v/>
      </c>
      <c r="V900" s="88" t="str">
        <f ca="1">IFERROR(INDEX('Trade Journal'!Q:Q,MATCH(T900,'Trade Journal'!A:A,0)),"")</f>
        <v/>
      </c>
      <c r="W900" s="88" t="str">
        <f ca="1">IFERROR(INDEX('Trade Journal'!R:R,MATCH(T900,'Trade Journal'!A:A,0)),"")</f>
        <v/>
      </c>
      <c r="X900" s="88" t="str">
        <f t="shared" ca="1" si="14"/>
        <v/>
      </c>
      <c r="Y900" s="88" t="str">
        <f ca="1">IF(X900&lt;&gt;"",SUM(X$2:X900),"")</f>
        <v/>
      </c>
      <c r="Z900" s="96" t="str">
        <f ca="1">IFERROR(INDEX('Trade Journal'!O:O,MATCH(T900,'Trade Journal'!A:A,0)),"")</f>
        <v/>
      </c>
      <c r="AA900" s="96" t="str">
        <f t="array" aca="1" ref="AA900" ca="1">IF(Z900&lt;&gt;"",PRODUCT(Z$2:Z900+1)-1,"")</f>
        <v/>
      </c>
      <c r="AB900" s="96" t="str">
        <f ca="1">IF(AA900&lt;&gt;"",IF(MAX(AA$2:AA900)=AA900,1/(1+AC899)-1,(1+AA900)/(1+AA899)-1),"")</f>
        <v/>
      </c>
      <c r="AC900" s="96" t="str">
        <f t="array" aca="1" ref="AC900" ca="1">IF(AA900&lt;&gt;"",PRODUCT(AB$3:AB900+1)-1,"")</f>
        <v/>
      </c>
      <c r="AD900" s="98" t="str">
        <f ca="1">IF(AA900&lt;&gt;"",POWER((AA900-MAX(AA$2:AA900))/(1+MAX(AA$2:AA900))*100,2),"")</f>
        <v/>
      </c>
    </row>
    <row r="901" spans="20:30" x14ac:dyDescent="0.25">
      <c r="T901" t="str">
        <f t="array" aca="1" ref="T901" ca="1">IF(ROWS($2:901)&lt;=COUNT('Trade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ROWS(U$2:$U901))),"")</f>
        <v/>
      </c>
      <c r="U901" s="88" t="str">
        <f ca="1">IFERROR(INDEX('Trade Journal'!P:P,MATCH(T901,'Trade Journal'!A:A,0)),"")</f>
        <v/>
      </c>
      <c r="V901" s="88" t="str">
        <f ca="1">IFERROR(INDEX('Trade Journal'!Q:Q,MATCH(T901,'Trade Journal'!A:A,0)),"")</f>
        <v/>
      </c>
      <c r="W901" s="88" t="str">
        <f ca="1">IFERROR(INDEX('Trade Journal'!R:R,MATCH(T901,'Trade Journal'!A:A,0)),"")</f>
        <v/>
      </c>
      <c r="X901" s="88" t="str">
        <f t="shared" ca="1" si="14"/>
        <v/>
      </c>
      <c r="Y901" s="88" t="str">
        <f ca="1">IF(X901&lt;&gt;"",SUM(X$2:X901),"")</f>
        <v/>
      </c>
      <c r="Z901" s="96" t="str">
        <f ca="1">IFERROR(INDEX('Trade Journal'!O:O,MATCH(T901,'Trade Journal'!A:A,0)),"")</f>
        <v/>
      </c>
      <c r="AA901" s="96" t="str">
        <f t="array" aca="1" ref="AA901" ca="1">IF(Z901&lt;&gt;"",PRODUCT(Z$2:Z901+1)-1,"")</f>
        <v/>
      </c>
      <c r="AB901" s="96" t="str">
        <f ca="1">IF(AA901&lt;&gt;"",IF(MAX(AA$2:AA901)=AA901,1/(1+AC900)-1,(1+AA901)/(1+AA900)-1),"")</f>
        <v/>
      </c>
      <c r="AC901" s="96" t="str">
        <f t="array" aca="1" ref="AC901" ca="1">IF(AA901&lt;&gt;"",PRODUCT(AB$3:AB901+1)-1,"")</f>
        <v/>
      </c>
      <c r="AD901" s="98" t="str">
        <f ca="1">IF(AA901&lt;&gt;"",POWER((AA901-MAX(AA$2:AA901))/(1+MAX(AA$2:AA901))*100,2),"")</f>
        <v/>
      </c>
    </row>
    <row r="902" spans="20:30" x14ac:dyDescent="0.25">
      <c r="T902" t="str">
        <f t="array" aca="1" ref="T902" ca="1">IF(ROWS($2:902)&lt;=COUNT('Trade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ROWS(U$2:$U902))),"")</f>
        <v/>
      </c>
      <c r="U902" s="88" t="str">
        <f ca="1">IFERROR(INDEX('Trade Journal'!P:P,MATCH(T902,'Trade Journal'!A:A,0)),"")</f>
        <v/>
      </c>
      <c r="V902" s="88" t="str">
        <f ca="1">IFERROR(INDEX('Trade Journal'!Q:Q,MATCH(T902,'Trade Journal'!A:A,0)),"")</f>
        <v/>
      </c>
      <c r="W902" s="88" t="str">
        <f ca="1">IFERROR(INDEX('Trade Journal'!R:R,MATCH(T902,'Trade Journal'!A:A,0)),"")</f>
        <v/>
      </c>
      <c r="X902" s="88" t="str">
        <f t="shared" ca="1" si="14"/>
        <v/>
      </c>
      <c r="Y902" s="88" t="str">
        <f ca="1">IF(X902&lt;&gt;"",SUM(X$2:X902),"")</f>
        <v/>
      </c>
      <c r="Z902" s="96" t="str">
        <f ca="1">IFERROR(INDEX('Trade Journal'!O:O,MATCH(T902,'Trade Journal'!A:A,0)),"")</f>
        <v/>
      </c>
      <c r="AA902" s="96" t="str">
        <f t="array" aca="1" ref="AA902" ca="1">IF(Z902&lt;&gt;"",PRODUCT(Z$2:Z902+1)-1,"")</f>
        <v/>
      </c>
      <c r="AB902" s="96" t="str">
        <f ca="1">IF(AA902&lt;&gt;"",IF(MAX(AA$2:AA902)=AA902,1/(1+AC901)-1,(1+AA902)/(1+AA901)-1),"")</f>
        <v/>
      </c>
      <c r="AC902" s="96" t="str">
        <f t="array" aca="1" ref="AC902" ca="1">IF(AA902&lt;&gt;"",PRODUCT(AB$3:AB902+1)-1,"")</f>
        <v/>
      </c>
      <c r="AD902" s="98" t="str">
        <f ca="1">IF(AA902&lt;&gt;"",POWER((AA902-MAX(AA$2:AA902))/(1+MAX(AA$2:AA902))*100,2),"")</f>
        <v/>
      </c>
    </row>
    <row r="903" spans="20:30" x14ac:dyDescent="0.25">
      <c r="T903" t="str">
        <f t="array" aca="1" ref="T903" ca="1">IF(ROWS($2:903)&lt;=COUNT('Trade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ROWS(U$2:$U903))),"")</f>
        <v/>
      </c>
      <c r="U903" s="88" t="str">
        <f ca="1">IFERROR(INDEX('Trade Journal'!P:P,MATCH(T903,'Trade Journal'!A:A,0)),"")</f>
        <v/>
      </c>
      <c r="V903" s="88" t="str">
        <f ca="1">IFERROR(INDEX('Trade Journal'!Q:Q,MATCH(T903,'Trade Journal'!A:A,0)),"")</f>
        <v/>
      </c>
      <c r="W903" s="88" t="str">
        <f ca="1">IFERROR(INDEX('Trade Journal'!R:R,MATCH(T903,'Trade Journal'!A:A,0)),"")</f>
        <v/>
      </c>
      <c r="X903" s="88" t="str">
        <f t="shared" ca="1" si="14"/>
        <v/>
      </c>
      <c r="Y903" s="88" t="str">
        <f ca="1">IF(X903&lt;&gt;"",SUM(X$2:X903),"")</f>
        <v/>
      </c>
      <c r="Z903" s="96" t="str">
        <f ca="1">IFERROR(INDEX('Trade Journal'!O:O,MATCH(T903,'Trade Journal'!A:A,0)),"")</f>
        <v/>
      </c>
      <c r="AA903" s="96" t="str">
        <f t="array" aca="1" ref="AA903" ca="1">IF(Z903&lt;&gt;"",PRODUCT(Z$2:Z903+1)-1,"")</f>
        <v/>
      </c>
      <c r="AB903" s="96" t="str">
        <f ca="1">IF(AA903&lt;&gt;"",IF(MAX(AA$2:AA903)=AA903,1/(1+AC902)-1,(1+AA903)/(1+AA902)-1),"")</f>
        <v/>
      </c>
      <c r="AC903" s="96" t="str">
        <f t="array" aca="1" ref="AC903" ca="1">IF(AA903&lt;&gt;"",PRODUCT(AB$3:AB903+1)-1,"")</f>
        <v/>
      </c>
      <c r="AD903" s="98" t="str">
        <f ca="1">IF(AA903&lt;&gt;"",POWER((AA903-MAX(AA$2:AA903))/(1+MAX(AA$2:AA903))*100,2),"")</f>
        <v/>
      </c>
    </row>
    <row r="904" spans="20:30" x14ac:dyDescent="0.25">
      <c r="T904" t="str">
        <f t="array" aca="1" ref="T904" ca="1">IF(ROWS($2:904)&lt;=COUNT('Trade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ROWS(U$2:$U904))),"")</f>
        <v/>
      </c>
      <c r="U904" s="88" t="str">
        <f ca="1">IFERROR(INDEX('Trade Journal'!P:P,MATCH(T904,'Trade Journal'!A:A,0)),"")</f>
        <v/>
      </c>
      <c r="V904" s="88" t="str">
        <f ca="1">IFERROR(INDEX('Trade Journal'!Q:Q,MATCH(T904,'Trade Journal'!A:A,0)),"")</f>
        <v/>
      </c>
      <c r="W904" s="88" t="str">
        <f ca="1">IFERROR(INDEX('Trade Journal'!R:R,MATCH(T904,'Trade Journal'!A:A,0)),"")</f>
        <v/>
      </c>
      <c r="X904" s="88" t="str">
        <f t="shared" ca="1" si="14"/>
        <v/>
      </c>
      <c r="Y904" s="88" t="str">
        <f ca="1">IF(X904&lt;&gt;"",SUM(X$2:X904),"")</f>
        <v/>
      </c>
      <c r="Z904" s="96" t="str">
        <f ca="1">IFERROR(INDEX('Trade Journal'!O:O,MATCH(T904,'Trade Journal'!A:A,0)),"")</f>
        <v/>
      </c>
      <c r="AA904" s="96" t="str">
        <f t="array" aca="1" ref="AA904" ca="1">IF(Z904&lt;&gt;"",PRODUCT(Z$2:Z904+1)-1,"")</f>
        <v/>
      </c>
      <c r="AB904" s="96" t="str">
        <f ca="1">IF(AA904&lt;&gt;"",IF(MAX(AA$2:AA904)=AA904,1/(1+AC903)-1,(1+AA904)/(1+AA903)-1),"")</f>
        <v/>
      </c>
      <c r="AC904" s="96" t="str">
        <f t="array" aca="1" ref="AC904" ca="1">IF(AA904&lt;&gt;"",PRODUCT(AB$3:AB904+1)-1,"")</f>
        <v/>
      </c>
      <c r="AD904" s="98" t="str">
        <f ca="1">IF(AA904&lt;&gt;"",POWER((AA904-MAX(AA$2:AA904))/(1+MAX(AA$2:AA904))*100,2),"")</f>
        <v/>
      </c>
    </row>
    <row r="905" spans="20:30" x14ac:dyDescent="0.25">
      <c r="T905" t="str">
        <f t="array" aca="1" ref="T905" ca="1">IF(ROWS($2:905)&lt;=COUNT('Trade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ROWS(U$2:$U905))),"")</f>
        <v/>
      </c>
      <c r="U905" s="88" t="str">
        <f ca="1">IFERROR(INDEX('Trade Journal'!P:P,MATCH(T905,'Trade Journal'!A:A,0)),"")</f>
        <v/>
      </c>
      <c r="V905" s="88" t="str">
        <f ca="1">IFERROR(INDEX('Trade Journal'!Q:Q,MATCH(T905,'Trade Journal'!A:A,0)),"")</f>
        <v/>
      </c>
      <c r="W905" s="88" t="str">
        <f ca="1">IFERROR(INDEX('Trade Journal'!R:R,MATCH(T905,'Trade Journal'!A:A,0)),"")</f>
        <v/>
      </c>
      <c r="X905" s="88" t="str">
        <f t="shared" ca="1" si="14"/>
        <v/>
      </c>
      <c r="Y905" s="88" t="str">
        <f ca="1">IF(X905&lt;&gt;"",SUM(X$2:X905),"")</f>
        <v/>
      </c>
      <c r="Z905" s="96" t="str">
        <f ca="1">IFERROR(INDEX('Trade Journal'!O:O,MATCH(T905,'Trade Journal'!A:A,0)),"")</f>
        <v/>
      </c>
      <c r="AA905" s="96" t="str">
        <f t="array" aca="1" ref="AA905" ca="1">IF(Z905&lt;&gt;"",PRODUCT(Z$2:Z905+1)-1,"")</f>
        <v/>
      </c>
      <c r="AB905" s="96" t="str">
        <f ca="1">IF(AA905&lt;&gt;"",IF(MAX(AA$2:AA905)=AA905,1/(1+AC904)-1,(1+AA905)/(1+AA904)-1),"")</f>
        <v/>
      </c>
      <c r="AC905" s="96" t="str">
        <f t="array" aca="1" ref="AC905" ca="1">IF(AA905&lt;&gt;"",PRODUCT(AB$3:AB905+1)-1,"")</f>
        <v/>
      </c>
      <c r="AD905" s="98" t="str">
        <f ca="1">IF(AA905&lt;&gt;"",POWER((AA905-MAX(AA$2:AA905))/(1+MAX(AA$2:AA905))*100,2),"")</f>
        <v/>
      </c>
    </row>
    <row r="906" spans="20:30" x14ac:dyDescent="0.25">
      <c r="T906" t="str">
        <f t="array" aca="1" ref="T906" ca="1">IF(ROWS($2:906)&lt;=COUNT('Trade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ROWS(U$2:$U906))),"")</f>
        <v/>
      </c>
      <c r="U906" s="88" t="str">
        <f ca="1">IFERROR(INDEX('Trade Journal'!P:P,MATCH(T906,'Trade Journal'!A:A,0)),"")</f>
        <v/>
      </c>
      <c r="V906" s="88" t="str">
        <f ca="1">IFERROR(INDEX('Trade Journal'!Q:Q,MATCH(T906,'Trade Journal'!A:A,0)),"")</f>
        <v/>
      </c>
      <c r="W906" s="88" t="str">
        <f ca="1">IFERROR(INDEX('Trade Journal'!R:R,MATCH(T906,'Trade Journal'!A:A,0)),"")</f>
        <v/>
      </c>
      <c r="X906" s="88" t="str">
        <f t="shared" ca="1" si="14"/>
        <v/>
      </c>
      <c r="Y906" s="88" t="str">
        <f ca="1">IF(X906&lt;&gt;"",SUM(X$2:X906),"")</f>
        <v/>
      </c>
      <c r="Z906" s="96" t="str">
        <f ca="1">IFERROR(INDEX('Trade Journal'!O:O,MATCH(T906,'Trade Journal'!A:A,0)),"")</f>
        <v/>
      </c>
      <c r="AA906" s="96" t="str">
        <f t="array" aca="1" ref="AA906" ca="1">IF(Z906&lt;&gt;"",PRODUCT(Z$2:Z906+1)-1,"")</f>
        <v/>
      </c>
      <c r="AB906" s="96" t="str">
        <f ca="1">IF(AA906&lt;&gt;"",IF(MAX(AA$2:AA906)=AA906,1/(1+AC905)-1,(1+AA906)/(1+AA905)-1),"")</f>
        <v/>
      </c>
      <c r="AC906" s="96" t="str">
        <f t="array" aca="1" ref="AC906" ca="1">IF(AA906&lt;&gt;"",PRODUCT(AB$3:AB906+1)-1,"")</f>
        <v/>
      </c>
      <c r="AD906" s="98" t="str">
        <f ca="1">IF(AA906&lt;&gt;"",POWER((AA906-MAX(AA$2:AA906))/(1+MAX(AA$2:AA906))*100,2),"")</f>
        <v/>
      </c>
    </row>
    <row r="907" spans="20:30" x14ac:dyDescent="0.25">
      <c r="T907" t="str">
        <f t="array" aca="1" ref="T907" ca="1">IF(ROWS($2:907)&lt;=COUNT('Trade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ROWS(U$2:$U907))),"")</f>
        <v/>
      </c>
      <c r="U907" s="88" t="str">
        <f ca="1">IFERROR(INDEX('Trade Journal'!P:P,MATCH(T907,'Trade Journal'!A:A,0)),"")</f>
        <v/>
      </c>
      <c r="V907" s="88" t="str">
        <f ca="1">IFERROR(INDEX('Trade Journal'!Q:Q,MATCH(T907,'Trade Journal'!A:A,0)),"")</f>
        <v/>
      </c>
      <c r="W907" s="88" t="str">
        <f ca="1">IFERROR(INDEX('Trade Journal'!R:R,MATCH(T907,'Trade Journal'!A:A,0)),"")</f>
        <v/>
      </c>
      <c r="X907" s="88" t="str">
        <f t="shared" ca="1" si="14"/>
        <v/>
      </c>
      <c r="Y907" s="88" t="str">
        <f ca="1">IF(X907&lt;&gt;"",SUM(X$2:X907),"")</f>
        <v/>
      </c>
      <c r="Z907" s="96" t="str">
        <f ca="1">IFERROR(INDEX('Trade Journal'!O:O,MATCH(T907,'Trade Journal'!A:A,0)),"")</f>
        <v/>
      </c>
      <c r="AA907" s="96" t="str">
        <f t="array" aca="1" ref="AA907" ca="1">IF(Z907&lt;&gt;"",PRODUCT(Z$2:Z907+1)-1,"")</f>
        <v/>
      </c>
      <c r="AB907" s="96" t="str">
        <f ca="1">IF(AA907&lt;&gt;"",IF(MAX(AA$2:AA907)=AA907,1/(1+AC906)-1,(1+AA907)/(1+AA906)-1),"")</f>
        <v/>
      </c>
      <c r="AC907" s="96" t="str">
        <f t="array" aca="1" ref="AC907" ca="1">IF(AA907&lt;&gt;"",PRODUCT(AB$3:AB907+1)-1,"")</f>
        <v/>
      </c>
      <c r="AD907" s="98" t="str">
        <f ca="1">IF(AA907&lt;&gt;"",POWER((AA907-MAX(AA$2:AA907))/(1+MAX(AA$2:AA907))*100,2),"")</f>
        <v/>
      </c>
    </row>
    <row r="908" spans="20:30" x14ac:dyDescent="0.25">
      <c r="T908" t="str">
        <f t="array" aca="1" ref="T908" ca="1">IF(ROWS($2:908)&lt;=COUNT('Trade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ROWS(U$2:$U908))),"")</f>
        <v/>
      </c>
      <c r="U908" s="88" t="str">
        <f ca="1">IFERROR(INDEX('Trade Journal'!P:P,MATCH(T908,'Trade Journal'!A:A,0)),"")</f>
        <v/>
      </c>
      <c r="V908" s="88" t="str">
        <f ca="1">IFERROR(INDEX('Trade Journal'!Q:Q,MATCH(T908,'Trade Journal'!A:A,0)),"")</f>
        <v/>
      </c>
      <c r="W908" s="88" t="str">
        <f ca="1">IFERROR(INDEX('Trade Journal'!R:R,MATCH(T908,'Trade Journal'!A:A,0)),"")</f>
        <v/>
      </c>
      <c r="X908" s="88" t="str">
        <f t="shared" ca="1" si="14"/>
        <v/>
      </c>
      <c r="Y908" s="88" t="str">
        <f ca="1">IF(X908&lt;&gt;"",SUM(X$2:X908),"")</f>
        <v/>
      </c>
      <c r="Z908" s="96" t="str">
        <f ca="1">IFERROR(INDEX('Trade Journal'!O:O,MATCH(T908,'Trade Journal'!A:A,0)),"")</f>
        <v/>
      </c>
      <c r="AA908" s="96" t="str">
        <f t="array" aca="1" ref="AA908" ca="1">IF(Z908&lt;&gt;"",PRODUCT(Z$2:Z908+1)-1,"")</f>
        <v/>
      </c>
      <c r="AB908" s="96" t="str">
        <f ca="1">IF(AA908&lt;&gt;"",IF(MAX(AA$2:AA908)=AA908,1/(1+AC907)-1,(1+AA908)/(1+AA907)-1),"")</f>
        <v/>
      </c>
      <c r="AC908" s="96" t="str">
        <f t="array" aca="1" ref="AC908" ca="1">IF(AA908&lt;&gt;"",PRODUCT(AB$3:AB908+1)-1,"")</f>
        <v/>
      </c>
      <c r="AD908" s="98" t="str">
        <f ca="1">IF(AA908&lt;&gt;"",POWER((AA908-MAX(AA$2:AA908))/(1+MAX(AA$2:AA908))*100,2),"")</f>
        <v/>
      </c>
    </row>
    <row r="909" spans="20:30" x14ac:dyDescent="0.25">
      <c r="T909" t="str">
        <f t="array" aca="1" ref="T909" ca="1">IF(ROWS($2:909)&lt;=COUNT('Trade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ROWS(U$2:$U909))),"")</f>
        <v/>
      </c>
      <c r="U909" s="88" t="str">
        <f ca="1">IFERROR(INDEX('Trade Journal'!P:P,MATCH(T909,'Trade Journal'!A:A,0)),"")</f>
        <v/>
      </c>
      <c r="V909" s="88" t="str">
        <f ca="1">IFERROR(INDEX('Trade Journal'!Q:Q,MATCH(T909,'Trade Journal'!A:A,0)),"")</f>
        <v/>
      </c>
      <c r="W909" s="88" t="str">
        <f ca="1">IFERROR(INDEX('Trade Journal'!R:R,MATCH(T909,'Trade Journal'!A:A,0)),"")</f>
        <v/>
      </c>
      <c r="X909" s="88" t="str">
        <f t="shared" ca="1" si="14"/>
        <v/>
      </c>
      <c r="Y909" s="88" t="str">
        <f ca="1">IF(X909&lt;&gt;"",SUM(X$2:X909),"")</f>
        <v/>
      </c>
      <c r="Z909" s="96" t="str">
        <f ca="1">IFERROR(INDEX('Trade Journal'!O:O,MATCH(T909,'Trade Journal'!A:A,0)),"")</f>
        <v/>
      </c>
      <c r="AA909" s="96" t="str">
        <f t="array" aca="1" ref="AA909" ca="1">IF(Z909&lt;&gt;"",PRODUCT(Z$2:Z909+1)-1,"")</f>
        <v/>
      </c>
      <c r="AB909" s="96" t="str">
        <f ca="1">IF(AA909&lt;&gt;"",IF(MAX(AA$2:AA909)=AA909,1/(1+AC908)-1,(1+AA909)/(1+AA908)-1),"")</f>
        <v/>
      </c>
      <c r="AC909" s="96" t="str">
        <f t="array" aca="1" ref="AC909" ca="1">IF(AA909&lt;&gt;"",PRODUCT(AB$3:AB909+1)-1,"")</f>
        <v/>
      </c>
      <c r="AD909" s="98" t="str">
        <f ca="1">IF(AA909&lt;&gt;"",POWER((AA909-MAX(AA$2:AA909))/(1+MAX(AA$2:AA909))*100,2),"")</f>
        <v/>
      </c>
    </row>
    <row r="910" spans="20:30" x14ac:dyDescent="0.25">
      <c r="T910" t="str">
        <f t="array" aca="1" ref="T910" ca="1">IF(ROWS($2:910)&lt;=COUNT('Trade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ROWS(U$2:$U910))),"")</f>
        <v/>
      </c>
      <c r="U910" s="88" t="str">
        <f ca="1">IFERROR(INDEX('Trade Journal'!P:P,MATCH(T910,'Trade Journal'!A:A,0)),"")</f>
        <v/>
      </c>
      <c r="V910" s="88" t="str">
        <f ca="1">IFERROR(INDEX('Trade Journal'!Q:Q,MATCH(T910,'Trade Journal'!A:A,0)),"")</f>
        <v/>
      </c>
      <c r="W910" s="88" t="str">
        <f ca="1">IFERROR(INDEX('Trade Journal'!R:R,MATCH(T910,'Trade Journal'!A:A,0)),"")</f>
        <v/>
      </c>
      <c r="X910" s="88" t="str">
        <f t="shared" ca="1" si="14"/>
        <v/>
      </c>
      <c r="Y910" s="88" t="str">
        <f ca="1">IF(X910&lt;&gt;"",SUM(X$2:X910),"")</f>
        <v/>
      </c>
      <c r="Z910" s="96" t="str">
        <f ca="1">IFERROR(INDEX('Trade Journal'!O:O,MATCH(T910,'Trade Journal'!A:A,0)),"")</f>
        <v/>
      </c>
      <c r="AA910" s="96" t="str">
        <f t="array" aca="1" ref="AA910" ca="1">IF(Z910&lt;&gt;"",PRODUCT(Z$2:Z910+1)-1,"")</f>
        <v/>
      </c>
      <c r="AB910" s="96" t="str">
        <f ca="1">IF(AA910&lt;&gt;"",IF(MAX(AA$2:AA910)=AA910,1/(1+AC909)-1,(1+AA910)/(1+AA909)-1),"")</f>
        <v/>
      </c>
      <c r="AC910" s="96" t="str">
        <f t="array" aca="1" ref="AC910" ca="1">IF(AA910&lt;&gt;"",PRODUCT(AB$3:AB910+1)-1,"")</f>
        <v/>
      </c>
      <c r="AD910" s="98" t="str">
        <f ca="1">IF(AA910&lt;&gt;"",POWER((AA910-MAX(AA$2:AA910))/(1+MAX(AA$2:AA910))*100,2),"")</f>
        <v/>
      </c>
    </row>
    <row r="911" spans="20:30" x14ac:dyDescent="0.25">
      <c r="T911" t="str">
        <f t="array" aca="1" ref="T911" ca="1">IF(ROWS($2:911)&lt;=COUNT('Trade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ROWS(U$2:$U911))),"")</f>
        <v/>
      </c>
      <c r="U911" s="88" t="str">
        <f ca="1">IFERROR(INDEX('Trade Journal'!P:P,MATCH(T911,'Trade Journal'!A:A,0)),"")</f>
        <v/>
      </c>
      <c r="V911" s="88" t="str">
        <f ca="1">IFERROR(INDEX('Trade Journal'!Q:Q,MATCH(T911,'Trade Journal'!A:A,0)),"")</f>
        <v/>
      </c>
      <c r="W911" s="88" t="str">
        <f ca="1">IFERROR(INDEX('Trade Journal'!R:R,MATCH(T911,'Trade Journal'!A:A,0)),"")</f>
        <v/>
      </c>
      <c r="X911" s="88" t="str">
        <f t="shared" ca="1" si="14"/>
        <v/>
      </c>
      <c r="Y911" s="88" t="str">
        <f ca="1">IF(X911&lt;&gt;"",SUM(X$2:X911),"")</f>
        <v/>
      </c>
      <c r="Z911" s="96" t="str">
        <f ca="1">IFERROR(INDEX('Trade Journal'!O:O,MATCH(T911,'Trade Journal'!A:A,0)),"")</f>
        <v/>
      </c>
      <c r="AA911" s="96" t="str">
        <f t="array" aca="1" ref="AA911" ca="1">IF(Z911&lt;&gt;"",PRODUCT(Z$2:Z911+1)-1,"")</f>
        <v/>
      </c>
      <c r="AB911" s="96" t="str">
        <f ca="1">IF(AA911&lt;&gt;"",IF(MAX(AA$2:AA911)=AA911,1/(1+AC910)-1,(1+AA911)/(1+AA910)-1),"")</f>
        <v/>
      </c>
      <c r="AC911" s="96" t="str">
        <f t="array" aca="1" ref="AC911" ca="1">IF(AA911&lt;&gt;"",PRODUCT(AB$3:AB911+1)-1,"")</f>
        <v/>
      </c>
      <c r="AD911" s="98" t="str">
        <f ca="1">IF(AA911&lt;&gt;"",POWER((AA911-MAX(AA$2:AA911))/(1+MAX(AA$2:AA911))*100,2),"")</f>
        <v/>
      </c>
    </row>
    <row r="912" spans="20:30" x14ac:dyDescent="0.25">
      <c r="T912" t="str">
        <f t="array" aca="1" ref="T912" ca="1">IF(ROWS($2:912)&lt;=COUNT('Trade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ROWS(U$2:$U912))),"")</f>
        <v/>
      </c>
      <c r="U912" s="88" t="str">
        <f ca="1">IFERROR(INDEX('Trade Journal'!P:P,MATCH(T912,'Trade Journal'!A:A,0)),"")</f>
        <v/>
      </c>
      <c r="V912" s="88" t="str">
        <f ca="1">IFERROR(INDEX('Trade Journal'!Q:Q,MATCH(T912,'Trade Journal'!A:A,0)),"")</f>
        <v/>
      </c>
      <c r="W912" s="88" t="str">
        <f ca="1">IFERROR(INDEX('Trade Journal'!R:R,MATCH(T912,'Trade Journal'!A:A,0)),"")</f>
        <v/>
      </c>
      <c r="X912" s="88" t="str">
        <f t="shared" ref="X912:X975" ca="1" si="15">IF(OR(U912&lt;&gt;"",V912&lt;&gt;"",W912&lt;&gt;""),SUM(U912:W912),"")</f>
        <v/>
      </c>
      <c r="Y912" s="88" t="str">
        <f ca="1">IF(X912&lt;&gt;"",SUM(X$2:X912),"")</f>
        <v/>
      </c>
      <c r="Z912" s="96" t="str">
        <f ca="1">IFERROR(INDEX('Trade Journal'!O:O,MATCH(T912,'Trade Journal'!A:A,0)),"")</f>
        <v/>
      </c>
      <c r="AA912" s="96" t="str">
        <f t="array" aca="1" ref="AA912" ca="1">IF(Z912&lt;&gt;"",PRODUCT(Z$2:Z912+1)-1,"")</f>
        <v/>
      </c>
      <c r="AB912" s="96" t="str">
        <f ca="1">IF(AA912&lt;&gt;"",IF(MAX(AA$2:AA912)=AA912,1/(1+AC911)-1,(1+AA912)/(1+AA911)-1),"")</f>
        <v/>
      </c>
      <c r="AC912" s="96" t="str">
        <f t="array" aca="1" ref="AC912" ca="1">IF(AA912&lt;&gt;"",PRODUCT(AB$3:AB912+1)-1,"")</f>
        <v/>
      </c>
      <c r="AD912" s="98" t="str">
        <f ca="1">IF(AA912&lt;&gt;"",POWER((AA912-MAX(AA$2:AA912))/(1+MAX(AA$2:AA912))*100,2),"")</f>
        <v/>
      </c>
    </row>
    <row r="913" spans="20:30" x14ac:dyDescent="0.25">
      <c r="T913" t="str">
        <f t="array" aca="1" ref="T913" ca="1">IF(ROWS($2:913)&lt;=COUNT('Trade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ROWS(U$2:$U913))),"")</f>
        <v/>
      </c>
      <c r="U913" s="88" t="str">
        <f ca="1">IFERROR(INDEX('Trade Journal'!P:P,MATCH(T913,'Trade Journal'!A:A,0)),"")</f>
        <v/>
      </c>
      <c r="V913" s="88" t="str">
        <f ca="1">IFERROR(INDEX('Trade Journal'!Q:Q,MATCH(T913,'Trade Journal'!A:A,0)),"")</f>
        <v/>
      </c>
      <c r="W913" s="88" t="str">
        <f ca="1">IFERROR(INDEX('Trade Journal'!R:R,MATCH(T913,'Trade Journal'!A:A,0)),"")</f>
        <v/>
      </c>
      <c r="X913" s="88" t="str">
        <f t="shared" ca="1" si="15"/>
        <v/>
      </c>
      <c r="Y913" s="88" t="str">
        <f ca="1">IF(X913&lt;&gt;"",SUM(X$2:X913),"")</f>
        <v/>
      </c>
      <c r="Z913" s="96" t="str">
        <f ca="1">IFERROR(INDEX('Trade Journal'!O:O,MATCH(T913,'Trade Journal'!A:A,0)),"")</f>
        <v/>
      </c>
      <c r="AA913" s="96" t="str">
        <f t="array" aca="1" ref="AA913" ca="1">IF(Z913&lt;&gt;"",PRODUCT(Z$2:Z913+1)-1,"")</f>
        <v/>
      </c>
      <c r="AB913" s="96" t="str">
        <f ca="1">IF(AA913&lt;&gt;"",IF(MAX(AA$2:AA913)=AA913,1/(1+AC912)-1,(1+AA913)/(1+AA912)-1),"")</f>
        <v/>
      </c>
      <c r="AC913" s="96" t="str">
        <f t="array" aca="1" ref="AC913" ca="1">IF(AA913&lt;&gt;"",PRODUCT(AB$3:AB913+1)-1,"")</f>
        <v/>
      </c>
      <c r="AD913" s="98" t="str">
        <f ca="1">IF(AA913&lt;&gt;"",POWER((AA913-MAX(AA$2:AA913))/(1+MAX(AA$2:AA913))*100,2),"")</f>
        <v/>
      </c>
    </row>
    <row r="914" spans="20:30" x14ac:dyDescent="0.25">
      <c r="T914" t="str">
        <f t="array" aca="1" ref="T914" ca="1">IF(ROWS($2:914)&lt;=COUNT('Trade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ROWS(U$2:$U914))),"")</f>
        <v/>
      </c>
      <c r="U914" s="88" t="str">
        <f ca="1">IFERROR(INDEX('Trade Journal'!P:P,MATCH(T914,'Trade Journal'!A:A,0)),"")</f>
        <v/>
      </c>
      <c r="V914" s="88" t="str">
        <f ca="1">IFERROR(INDEX('Trade Journal'!Q:Q,MATCH(T914,'Trade Journal'!A:A,0)),"")</f>
        <v/>
      </c>
      <c r="W914" s="88" t="str">
        <f ca="1">IFERROR(INDEX('Trade Journal'!R:R,MATCH(T914,'Trade Journal'!A:A,0)),"")</f>
        <v/>
      </c>
      <c r="X914" s="88" t="str">
        <f t="shared" ca="1" si="15"/>
        <v/>
      </c>
      <c r="Y914" s="88" t="str">
        <f ca="1">IF(X914&lt;&gt;"",SUM(X$2:X914),"")</f>
        <v/>
      </c>
      <c r="Z914" s="96" t="str">
        <f ca="1">IFERROR(INDEX('Trade Journal'!O:O,MATCH(T914,'Trade Journal'!A:A,0)),"")</f>
        <v/>
      </c>
      <c r="AA914" s="96" t="str">
        <f t="array" aca="1" ref="AA914" ca="1">IF(Z914&lt;&gt;"",PRODUCT(Z$2:Z914+1)-1,"")</f>
        <v/>
      </c>
      <c r="AB914" s="96" t="str">
        <f ca="1">IF(AA914&lt;&gt;"",IF(MAX(AA$2:AA914)=AA914,1/(1+AC913)-1,(1+AA914)/(1+AA913)-1),"")</f>
        <v/>
      </c>
      <c r="AC914" s="96" t="str">
        <f t="array" aca="1" ref="AC914" ca="1">IF(AA914&lt;&gt;"",PRODUCT(AB$3:AB914+1)-1,"")</f>
        <v/>
      </c>
      <c r="AD914" s="98" t="str">
        <f ca="1">IF(AA914&lt;&gt;"",POWER((AA914-MAX(AA$2:AA914))/(1+MAX(AA$2:AA914))*100,2),"")</f>
        <v/>
      </c>
    </row>
    <row r="915" spans="20:30" x14ac:dyDescent="0.25">
      <c r="T915" t="str">
        <f t="array" aca="1" ref="T915" ca="1">IF(ROWS($2:915)&lt;=COUNT('Trade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ROWS(U$2:$U915))),"")</f>
        <v/>
      </c>
      <c r="U915" s="88" t="str">
        <f ca="1">IFERROR(INDEX('Trade Journal'!P:P,MATCH(T915,'Trade Journal'!A:A,0)),"")</f>
        <v/>
      </c>
      <c r="V915" s="88" t="str">
        <f ca="1">IFERROR(INDEX('Trade Journal'!Q:Q,MATCH(T915,'Trade Journal'!A:A,0)),"")</f>
        <v/>
      </c>
      <c r="W915" s="88" t="str">
        <f ca="1">IFERROR(INDEX('Trade Journal'!R:R,MATCH(T915,'Trade Journal'!A:A,0)),"")</f>
        <v/>
      </c>
      <c r="X915" s="88" t="str">
        <f t="shared" ca="1" si="15"/>
        <v/>
      </c>
      <c r="Y915" s="88" t="str">
        <f ca="1">IF(X915&lt;&gt;"",SUM(X$2:X915),"")</f>
        <v/>
      </c>
      <c r="Z915" s="96" t="str">
        <f ca="1">IFERROR(INDEX('Trade Journal'!O:O,MATCH(T915,'Trade Journal'!A:A,0)),"")</f>
        <v/>
      </c>
      <c r="AA915" s="96" t="str">
        <f t="array" aca="1" ref="AA915" ca="1">IF(Z915&lt;&gt;"",PRODUCT(Z$2:Z915+1)-1,"")</f>
        <v/>
      </c>
      <c r="AB915" s="96" t="str">
        <f ca="1">IF(AA915&lt;&gt;"",IF(MAX(AA$2:AA915)=AA915,1/(1+AC914)-1,(1+AA915)/(1+AA914)-1),"")</f>
        <v/>
      </c>
      <c r="AC915" s="96" t="str">
        <f t="array" aca="1" ref="AC915" ca="1">IF(AA915&lt;&gt;"",PRODUCT(AB$3:AB915+1)-1,"")</f>
        <v/>
      </c>
      <c r="AD915" s="98" t="str">
        <f ca="1">IF(AA915&lt;&gt;"",POWER((AA915-MAX(AA$2:AA915))/(1+MAX(AA$2:AA915))*100,2),"")</f>
        <v/>
      </c>
    </row>
    <row r="916" spans="20:30" x14ac:dyDescent="0.25">
      <c r="T916" t="str">
        <f t="array" aca="1" ref="T916" ca="1">IF(ROWS($2:916)&lt;=COUNT('Trade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ROWS(U$2:$U916))),"")</f>
        <v/>
      </c>
      <c r="U916" s="88" t="str">
        <f ca="1">IFERROR(INDEX('Trade Journal'!P:P,MATCH(T916,'Trade Journal'!A:A,0)),"")</f>
        <v/>
      </c>
      <c r="V916" s="88" t="str">
        <f ca="1">IFERROR(INDEX('Trade Journal'!Q:Q,MATCH(T916,'Trade Journal'!A:A,0)),"")</f>
        <v/>
      </c>
      <c r="W916" s="88" t="str">
        <f ca="1">IFERROR(INDEX('Trade Journal'!R:R,MATCH(T916,'Trade Journal'!A:A,0)),"")</f>
        <v/>
      </c>
      <c r="X916" s="88" t="str">
        <f t="shared" ca="1" si="15"/>
        <v/>
      </c>
      <c r="Y916" s="88" t="str">
        <f ca="1">IF(X916&lt;&gt;"",SUM(X$2:X916),"")</f>
        <v/>
      </c>
      <c r="Z916" s="96" t="str">
        <f ca="1">IFERROR(INDEX('Trade Journal'!O:O,MATCH(T916,'Trade Journal'!A:A,0)),"")</f>
        <v/>
      </c>
      <c r="AA916" s="96" t="str">
        <f t="array" aca="1" ref="AA916" ca="1">IF(Z916&lt;&gt;"",PRODUCT(Z$2:Z916+1)-1,"")</f>
        <v/>
      </c>
      <c r="AB916" s="96" t="str">
        <f ca="1">IF(AA916&lt;&gt;"",IF(MAX(AA$2:AA916)=AA916,1/(1+AC915)-1,(1+AA916)/(1+AA915)-1),"")</f>
        <v/>
      </c>
      <c r="AC916" s="96" t="str">
        <f t="array" aca="1" ref="AC916" ca="1">IF(AA916&lt;&gt;"",PRODUCT(AB$3:AB916+1)-1,"")</f>
        <v/>
      </c>
      <c r="AD916" s="98" t="str">
        <f ca="1">IF(AA916&lt;&gt;"",POWER((AA916-MAX(AA$2:AA916))/(1+MAX(AA$2:AA916))*100,2),"")</f>
        <v/>
      </c>
    </row>
    <row r="917" spans="20:30" x14ac:dyDescent="0.25">
      <c r="T917" t="str">
        <f t="array" aca="1" ref="T917" ca="1">IF(ROWS($2:917)&lt;=COUNT('Trade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ROWS(U$2:$U917))),"")</f>
        <v/>
      </c>
      <c r="U917" s="88" t="str">
        <f ca="1">IFERROR(INDEX('Trade Journal'!P:P,MATCH(T917,'Trade Journal'!A:A,0)),"")</f>
        <v/>
      </c>
      <c r="V917" s="88" t="str">
        <f ca="1">IFERROR(INDEX('Trade Journal'!Q:Q,MATCH(T917,'Trade Journal'!A:A,0)),"")</f>
        <v/>
      </c>
      <c r="W917" s="88" t="str">
        <f ca="1">IFERROR(INDEX('Trade Journal'!R:R,MATCH(T917,'Trade Journal'!A:A,0)),"")</f>
        <v/>
      </c>
      <c r="X917" s="88" t="str">
        <f t="shared" ca="1" si="15"/>
        <v/>
      </c>
      <c r="Y917" s="88" t="str">
        <f ca="1">IF(X917&lt;&gt;"",SUM(X$2:X917),"")</f>
        <v/>
      </c>
      <c r="Z917" s="96" t="str">
        <f ca="1">IFERROR(INDEX('Trade Journal'!O:O,MATCH(T917,'Trade Journal'!A:A,0)),"")</f>
        <v/>
      </c>
      <c r="AA917" s="96" t="str">
        <f t="array" aca="1" ref="AA917" ca="1">IF(Z917&lt;&gt;"",PRODUCT(Z$2:Z917+1)-1,"")</f>
        <v/>
      </c>
      <c r="AB917" s="96" t="str">
        <f ca="1">IF(AA917&lt;&gt;"",IF(MAX(AA$2:AA917)=AA917,1/(1+AC916)-1,(1+AA917)/(1+AA916)-1),"")</f>
        <v/>
      </c>
      <c r="AC917" s="96" t="str">
        <f t="array" aca="1" ref="AC917" ca="1">IF(AA917&lt;&gt;"",PRODUCT(AB$3:AB917+1)-1,"")</f>
        <v/>
      </c>
      <c r="AD917" s="98" t="str">
        <f ca="1">IF(AA917&lt;&gt;"",POWER((AA917-MAX(AA$2:AA917))/(1+MAX(AA$2:AA917))*100,2),"")</f>
        <v/>
      </c>
    </row>
    <row r="918" spans="20:30" x14ac:dyDescent="0.25">
      <c r="T918" t="str">
        <f t="array" aca="1" ref="T918" ca="1">IF(ROWS($2:918)&lt;=COUNT('Trade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ROWS(U$2:$U918))),"")</f>
        <v/>
      </c>
      <c r="U918" s="88" t="str">
        <f ca="1">IFERROR(INDEX('Trade Journal'!P:P,MATCH(T918,'Trade Journal'!A:A,0)),"")</f>
        <v/>
      </c>
      <c r="V918" s="88" t="str">
        <f ca="1">IFERROR(INDEX('Trade Journal'!Q:Q,MATCH(T918,'Trade Journal'!A:A,0)),"")</f>
        <v/>
      </c>
      <c r="W918" s="88" t="str">
        <f ca="1">IFERROR(INDEX('Trade Journal'!R:R,MATCH(T918,'Trade Journal'!A:A,0)),"")</f>
        <v/>
      </c>
      <c r="X918" s="88" t="str">
        <f t="shared" ca="1" si="15"/>
        <v/>
      </c>
      <c r="Y918" s="88" t="str">
        <f ca="1">IF(X918&lt;&gt;"",SUM(X$2:X918),"")</f>
        <v/>
      </c>
      <c r="Z918" s="96" t="str">
        <f ca="1">IFERROR(INDEX('Trade Journal'!O:O,MATCH(T918,'Trade Journal'!A:A,0)),"")</f>
        <v/>
      </c>
      <c r="AA918" s="96" t="str">
        <f t="array" aca="1" ref="AA918" ca="1">IF(Z918&lt;&gt;"",PRODUCT(Z$2:Z918+1)-1,"")</f>
        <v/>
      </c>
      <c r="AB918" s="96" t="str">
        <f ca="1">IF(AA918&lt;&gt;"",IF(MAX(AA$2:AA918)=AA918,1/(1+AC917)-1,(1+AA918)/(1+AA917)-1),"")</f>
        <v/>
      </c>
      <c r="AC918" s="96" t="str">
        <f t="array" aca="1" ref="AC918" ca="1">IF(AA918&lt;&gt;"",PRODUCT(AB$3:AB918+1)-1,"")</f>
        <v/>
      </c>
      <c r="AD918" s="98" t="str">
        <f ca="1">IF(AA918&lt;&gt;"",POWER((AA918-MAX(AA$2:AA918))/(1+MAX(AA$2:AA918))*100,2),"")</f>
        <v/>
      </c>
    </row>
    <row r="919" spans="20:30" x14ac:dyDescent="0.25">
      <c r="T919" t="str">
        <f t="array" aca="1" ref="T919" ca="1">IF(ROWS($2:919)&lt;=COUNT('Trade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ROWS(U$2:$U919))),"")</f>
        <v/>
      </c>
      <c r="U919" s="88" t="str">
        <f ca="1">IFERROR(INDEX('Trade Journal'!P:P,MATCH(T919,'Trade Journal'!A:A,0)),"")</f>
        <v/>
      </c>
      <c r="V919" s="88" t="str">
        <f ca="1">IFERROR(INDEX('Trade Journal'!Q:Q,MATCH(T919,'Trade Journal'!A:A,0)),"")</f>
        <v/>
      </c>
      <c r="W919" s="88" t="str">
        <f ca="1">IFERROR(INDEX('Trade Journal'!R:R,MATCH(T919,'Trade Journal'!A:A,0)),"")</f>
        <v/>
      </c>
      <c r="X919" s="88" t="str">
        <f t="shared" ca="1" si="15"/>
        <v/>
      </c>
      <c r="Y919" s="88" t="str">
        <f ca="1">IF(X919&lt;&gt;"",SUM(X$2:X919),"")</f>
        <v/>
      </c>
      <c r="Z919" s="96" t="str">
        <f ca="1">IFERROR(INDEX('Trade Journal'!O:O,MATCH(T919,'Trade Journal'!A:A,0)),"")</f>
        <v/>
      </c>
      <c r="AA919" s="96" t="str">
        <f t="array" aca="1" ref="AA919" ca="1">IF(Z919&lt;&gt;"",PRODUCT(Z$2:Z919+1)-1,"")</f>
        <v/>
      </c>
      <c r="AB919" s="96" t="str">
        <f ca="1">IF(AA919&lt;&gt;"",IF(MAX(AA$2:AA919)=AA919,1/(1+AC918)-1,(1+AA919)/(1+AA918)-1),"")</f>
        <v/>
      </c>
      <c r="AC919" s="96" t="str">
        <f t="array" aca="1" ref="AC919" ca="1">IF(AA919&lt;&gt;"",PRODUCT(AB$3:AB919+1)-1,"")</f>
        <v/>
      </c>
      <c r="AD919" s="98" t="str">
        <f ca="1">IF(AA919&lt;&gt;"",POWER((AA919-MAX(AA$2:AA919))/(1+MAX(AA$2:AA919))*100,2),"")</f>
        <v/>
      </c>
    </row>
    <row r="920" spans="20:30" x14ac:dyDescent="0.25">
      <c r="T920" t="str">
        <f t="array" aca="1" ref="T920" ca="1">IF(ROWS($2:920)&lt;=COUNT('Trade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ROWS(U$2:$U920))),"")</f>
        <v/>
      </c>
      <c r="U920" s="88" t="str">
        <f ca="1">IFERROR(INDEX('Trade Journal'!P:P,MATCH(T920,'Trade Journal'!A:A,0)),"")</f>
        <v/>
      </c>
      <c r="V920" s="88" t="str">
        <f ca="1">IFERROR(INDEX('Trade Journal'!Q:Q,MATCH(T920,'Trade Journal'!A:A,0)),"")</f>
        <v/>
      </c>
      <c r="W920" s="88" t="str">
        <f ca="1">IFERROR(INDEX('Trade Journal'!R:R,MATCH(T920,'Trade Journal'!A:A,0)),"")</f>
        <v/>
      </c>
      <c r="X920" s="88" t="str">
        <f t="shared" ca="1" si="15"/>
        <v/>
      </c>
      <c r="Y920" s="88" t="str">
        <f ca="1">IF(X920&lt;&gt;"",SUM(X$2:X920),"")</f>
        <v/>
      </c>
      <c r="Z920" s="96" t="str">
        <f ca="1">IFERROR(INDEX('Trade Journal'!O:O,MATCH(T920,'Trade Journal'!A:A,0)),"")</f>
        <v/>
      </c>
      <c r="AA920" s="96" t="str">
        <f t="array" aca="1" ref="AA920" ca="1">IF(Z920&lt;&gt;"",PRODUCT(Z$2:Z920+1)-1,"")</f>
        <v/>
      </c>
      <c r="AB920" s="96" t="str">
        <f ca="1">IF(AA920&lt;&gt;"",IF(MAX(AA$2:AA920)=AA920,1/(1+AC919)-1,(1+AA920)/(1+AA919)-1),"")</f>
        <v/>
      </c>
      <c r="AC920" s="96" t="str">
        <f t="array" aca="1" ref="AC920" ca="1">IF(AA920&lt;&gt;"",PRODUCT(AB$3:AB920+1)-1,"")</f>
        <v/>
      </c>
      <c r="AD920" s="98" t="str">
        <f ca="1">IF(AA920&lt;&gt;"",POWER((AA920-MAX(AA$2:AA920))/(1+MAX(AA$2:AA920))*100,2),"")</f>
        <v/>
      </c>
    </row>
    <row r="921" spans="20:30" x14ac:dyDescent="0.25">
      <c r="T921" t="str">
        <f t="array" aca="1" ref="T921" ca="1">IF(ROWS($2:921)&lt;=COUNT('Trade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ROWS(U$2:$U921))),"")</f>
        <v/>
      </c>
      <c r="U921" s="88" t="str">
        <f ca="1">IFERROR(INDEX('Trade Journal'!P:P,MATCH(T921,'Trade Journal'!A:A,0)),"")</f>
        <v/>
      </c>
      <c r="V921" s="88" t="str">
        <f ca="1">IFERROR(INDEX('Trade Journal'!Q:Q,MATCH(T921,'Trade Journal'!A:A,0)),"")</f>
        <v/>
      </c>
      <c r="W921" s="88" t="str">
        <f ca="1">IFERROR(INDEX('Trade Journal'!R:R,MATCH(T921,'Trade Journal'!A:A,0)),"")</f>
        <v/>
      </c>
      <c r="X921" s="88" t="str">
        <f t="shared" ca="1" si="15"/>
        <v/>
      </c>
      <c r="Y921" s="88" t="str">
        <f ca="1">IF(X921&lt;&gt;"",SUM(X$2:X921),"")</f>
        <v/>
      </c>
      <c r="Z921" s="96" t="str">
        <f ca="1">IFERROR(INDEX('Trade Journal'!O:O,MATCH(T921,'Trade Journal'!A:A,0)),"")</f>
        <v/>
      </c>
      <c r="AA921" s="96" t="str">
        <f t="array" aca="1" ref="AA921" ca="1">IF(Z921&lt;&gt;"",PRODUCT(Z$2:Z921+1)-1,"")</f>
        <v/>
      </c>
      <c r="AB921" s="96" t="str">
        <f ca="1">IF(AA921&lt;&gt;"",IF(MAX(AA$2:AA921)=AA921,1/(1+AC920)-1,(1+AA921)/(1+AA920)-1),"")</f>
        <v/>
      </c>
      <c r="AC921" s="96" t="str">
        <f t="array" aca="1" ref="AC921" ca="1">IF(AA921&lt;&gt;"",PRODUCT(AB$3:AB921+1)-1,"")</f>
        <v/>
      </c>
      <c r="AD921" s="98" t="str">
        <f ca="1">IF(AA921&lt;&gt;"",POWER((AA921-MAX(AA$2:AA921))/(1+MAX(AA$2:AA921))*100,2),"")</f>
        <v/>
      </c>
    </row>
    <row r="922" spans="20:30" x14ac:dyDescent="0.25">
      <c r="T922" t="str">
        <f t="array" aca="1" ref="T922" ca="1">IF(ROWS($2:922)&lt;=COUNT('Trade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ROWS(U$2:$U922))),"")</f>
        <v/>
      </c>
      <c r="U922" s="88" t="str">
        <f ca="1">IFERROR(INDEX('Trade Journal'!P:P,MATCH(T922,'Trade Journal'!A:A,0)),"")</f>
        <v/>
      </c>
      <c r="V922" s="88" t="str">
        <f ca="1">IFERROR(INDEX('Trade Journal'!Q:Q,MATCH(T922,'Trade Journal'!A:A,0)),"")</f>
        <v/>
      </c>
      <c r="W922" s="88" t="str">
        <f ca="1">IFERROR(INDEX('Trade Journal'!R:R,MATCH(T922,'Trade Journal'!A:A,0)),"")</f>
        <v/>
      </c>
      <c r="X922" s="88" t="str">
        <f t="shared" ca="1" si="15"/>
        <v/>
      </c>
      <c r="Y922" s="88" t="str">
        <f ca="1">IF(X922&lt;&gt;"",SUM(X$2:X922),"")</f>
        <v/>
      </c>
      <c r="Z922" s="96" t="str">
        <f ca="1">IFERROR(INDEX('Trade Journal'!O:O,MATCH(T922,'Trade Journal'!A:A,0)),"")</f>
        <v/>
      </c>
      <c r="AA922" s="96" t="str">
        <f t="array" aca="1" ref="AA922" ca="1">IF(Z922&lt;&gt;"",PRODUCT(Z$2:Z922+1)-1,"")</f>
        <v/>
      </c>
      <c r="AB922" s="96" t="str">
        <f ca="1">IF(AA922&lt;&gt;"",IF(MAX(AA$2:AA922)=AA922,1/(1+AC921)-1,(1+AA922)/(1+AA921)-1),"")</f>
        <v/>
      </c>
      <c r="AC922" s="96" t="str">
        <f t="array" aca="1" ref="AC922" ca="1">IF(AA922&lt;&gt;"",PRODUCT(AB$3:AB922+1)-1,"")</f>
        <v/>
      </c>
      <c r="AD922" s="98" t="str">
        <f ca="1">IF(AA922&lt;&gt;"",POWER((AA922-MAX(AA$2:AA922))/(1+MAX(AA$2:AA922))*100,2),"")</f>
        <v/>
      </c>
    </row>
    <row r="923" spans="20:30" x14ac:dyDescent="0.25">
      <c r="T923" t="str">
        <f t="array" aca="1" ref="T923" ca="1">IF(ROWS($2:923)&lt;=COUNT('Trade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ROWS(U$2:$U923))),"")</f>
        <v/>
      </c>
      <c r="U923" s="88" t="str">
        <f ca="1">IFERROR(INDEX('Trade Journal'!P:P,MATCH(T923,'Trade Journal'!A:A,0)),"")</f>
        <v/>
      </c>
      <c r="V923" s="88" t="str">
        <f ca="1">IFERROR(INDEX('Trade Journal'!Q:Q,MATCH(T923,'Trade Journal'!A:A,0)),"")</f>
        <v/>
      </c>
      <c r="W923" s="88" t="str">
        <f ca="1">IFERROR(INDEX('Trade Journal'!R:R,MATCH(T923,'Trade Journal'!A:A,0)),"")</f>
        <v/>
      </c>
      <c r="X923" s="88" t="str">
        <f t="shared" ca="1" si="15"/>
        <v/>
      </c>
      <c r="Y923" s="88" t="str">
        <f ca="1">IF(X923&lt;&gt;"",SUM(X$2:X923),"")</f>
        <v/>
      </c>
      <c r="Z923" s="96" t="str">
        <f ca="1">IFERROR(INDEX('Trade Journal'!O:O,MATCH(T923,'Trade Journal'!A:A,0)),"")</f>
        <v/>
      </c>
      <c r="AA923" s="96" t="str">
        <f t="array" aca="1" ref="AA923" ca="1">IF(Z923&lt;&gt;"",PRODUCT(Z$2:Z923+1)-1,"")</f>
        <v/>
      </c>
      <c r="AB923" s="96" t="str">
        <f ca="1">IF(AA923&lt;&gt;"",IF(MAX(AA$2:AA923)=AA923,1/(1+AC922)-1,(1+AA923)/(1+AA922)-1),"")</f>
        <v/>
      </c>
      <c r="AC923" s="96" t="str">
        <f t="array" aca="1" ref="AC923" ca="1">IF(AA923&lt;&gt;"",PRODUCT(AB$3:AB923+1)-1,"")</f>
        <v/>
      </c>
      <c r="AD923" s="98" t="str">
        <f ca="1">IF(AA923&lt;&gt;"",POWER((AA923-MAX(AA$2:AA923))/(1+MAX(AA$2:AA923))*100,2),"")</f>
        <v/>
      </c>
    </row>
    <row r="924" spans="20:30" x14ac:dyDescent="0.25">
      <c r="T924" t="str">
        <f t="array" aca="1" ref="T924" ca="1">IF(ROWS($2:924)&lt;=COUNT('Trade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ROWS(U$2:$U924))),"")</f>
        <v/>
      </c>
      <c r="U924" s="88" t="str">
        <f ca="1">IFERROR(INDEX('Trade Journal'!P:P,MATCH(T924,'Trade Journal'!A:A,0)),"")</f>
        <v/>
      </c>
      <c r="V924" s="88" t="str">
        <f ca="1">IFERROR(INDEX('Trade Journal'!Q:Q,MATCH(T924,'Trade Journal'!A:A,0)),"")</f>
        <v/>
      </c>
      <c r="W924" s="88" t="str">
        <f ca="1">IFERROR(INDEX('Trade Journal'!R:R,MATCH(T924,'Trade Journal'!A:A,0)),"")</f>
        <v/>
      </c>
      <c r="X924" s="88" t="str">
        <f t="shared" ca="1" si="15"/>
        <v/>
      </c>
      <c r="Y924" s="88" t="str">
        <f ca="1">IF(X924&lt;&gt;"",SUM(X$2:X924),"")</f>
        <v/>
      </c>
      <c r="Z924" s="96" t="str">
        <f ca="1">IFERROR(INDEX('Trade Journal'!O:O,MATCH(T924,'Trade Journal'!A:A,0)),"")</f>
        <v/>
      </c>
      <c r="AA924" s="96" t="str">
        <f t="array" aca="1" ref="AA924" ca="1">IF(Z924&lt;&gt;"",PRODUCT(Z$2:Z924+1)-1,"")</f>
        <v/>
      </c>
      <c r="AB924" s="96" t="str">
        <f ca="1">IF(AA924&lt;&gt;"",IF(MAX(AA$2:AA924)=AA924,1/(1+AC923)-1,(1+AA924)/(1+AA923)-1),"")</f>
        <v/>
      </c>
      <c r="AC924" s="96" t="str">
        <f t="array" aca="1" ref="AC924" ca="1">IF(AA924&lt;&gt;"",PRODUCT(AB$3:AB924+1)-1,"")</f>
        <v/>
      </c>
      <c r="AD924" s="98" t="str">
        <f ca="1">IF(AA924&lt;&gt;"",POWER((AA924-MAX(AA$2:AA924))/(1+MAX(AA$2:AA924))*100,2),"")</f>
        <v/>
      </c>
    </row>
    <row r="925" spans="20:30" x14ac:dyDescent="0.25">
      <c r="T925" t="str">
        <f t="array" aca="1" ref="T925" ca="1">IF(ROWS($2:925)&lt;=COUNT('Trade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ROWS(U$2:$U925))),"")</f>
        <v/>
      </c>
      <c r="U925" s="88" t="str">
        <f ca="1">IFERROR(INDEX('Trade Journal'!P:P,MATCH(T925,'Trade Journal'!A:A,0)),"")</f>
        <v/>
      </c>
      <c r="V925" s="88" t="str">
        <f ca="1">IFERROR(INDEX('Trade Journal'!Q:Q,MATCH(T925,'Trade Journal'!A:A,0)),"")</f>
        <v/>
      </c>
      <c r="W925" s="88" t="str">
        <f ca="1">IFERROR(INDEX('Trade Journal'!R:R,MATCH(T925,'Trade Journal'!A:A,0)),"")</f>
        <v/>
      </c>
      <c r="X925" s="88" t="str">
        <f t="shared" ca="1" si="15"/>
        <v/>
      </c>
      <c r="Y925" s="88" t="str">
        <f ca="1">IF(X925&lt;&gt;"",SUM(X$2:X925),"")</f>
        <v/>
      </c>
      <c r="Z925" s="96" t="str">
        <f ca="1">IFERROR(INDEX('Trade Journal'!O:O,MATCH(T925,'Trade Journal'!A:A,0)),"")</f>
        <v/>
      </c>
      <c r="AA925" s="96" t="str">
        <f t="array" aca="1" ref="AA925" ca="1">IF(Z925&lt;&gt;"",PRODUCT(Z$2:Z925+1)-1,"")</f>
        <v/>
      </c>
      <c r="AB925" s="96" t="str">
        <f ca="1">IF(AA925&lt;&gt;"",IF(MAX(AA$2:AA925)=AA925,1/(1+AC924)-1,(1+AA925)/(1+AA924)-1),"")</f>
        <v/>
      </c>
      <c r="AC925" s="96" t="str">
        <f t="array" aca="1" ref="AC925" ca="1">IF(AA925&lt;&gt;"",PRODUCT(AB$3:AB925+1)-1,"")</f>
        <v/>
      </c>
      <c r="AD925" s="98" t="str">
        <f ca="1">IF(AA925&lt;&gt;"",POWER((AA925-MAX(AA$2:AA925))/(1+MAX(AA$2:AA925))*100,2),"")</f>
        <v/>
      </c>
    </row>
    <row r="926" spans="20:30" x14ac:dyDescent="0.25">
      <c r="T926" t="str">
        <f t="array" aca="1" ref="T926" ca="1">IF(ROWS($2:926)&lt;=COUNT('Trade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ROWS(U$2:$U926))),"")</f>
        <v/>
      </c>
      <c r="U926" s="88" t="str">
        <f ca="1">IFERROR(INDEX('Trade Journal'!P:P,MATCH(T926,'Trade Journal'!A:A,0)),"")</f>
        <v/>
      </c>
      <c r="V926" s="88" t="str">
        <f ca="1">IFERROR(INDEX('Trade Journal'!Q:Q,MATCH(T926,'Trade Journal'!A:A,0)),"")</f>
        <v/>
      </c>
      <c r="W926" s="88" t="str">
        <f ca="1">IFERROR(INDEX('Trade Journal'!R:R,MATCH(T926,'Trade Journal'!A:A,0)),"")</f>
        <v/>
      </c>
      <c r="X926" s="88" t="str">
        <f t="shared" ca="1" si="15"/>
        <v/>
      </c>
      <c r="Y926" s="88" t="str">
        <f ca="1">IF(X926&lt;&gt;"",SUM(X$2:X926),"")</f>
        <v/>
      </c>
      <c r="Z926" s="96" t="str">
        <f ca="1">IFERROR(INDEX('Trade Journal'!O:O,MATCH(T926,'Trade Journal'!A:A,0)),"")</f>
        <v/>
      </c>
      <c r="AA926" s="96" t="str">
        <f t="array" aca="1" ref="AA926" ca="1">IF(Z926&lt;&gt;"",PRODUCT(Z$2:Z926+1)-1,"")</f>
        <v/>
      </c>
      <c r="AB926" s="96" t="str">
        <f ca="1">IF(AA926&lt;&gt;"",IF(MAX(AA$2:AA926)=AA926,1/(1+AC925)-1,(1+AA926)/(1+AA925)-1),"")</f>
        <v/>
      </c>
      <c r="AC926" s="96" t="str">
        <f t="array" aca="1" ref="AC926" ca="1">IF(AA926&lt;&gt;"",PRODUCT(AB$3:AB926+1)-1,"")</f>
        <v/>
      </c>
      <c r="AD926" s="98" t="str">
        <f ca="1">IF(AA926&lt;&gt;"",POWER((AA926-MAX(AA$2:AA926))/(1+MAX(AA$2:AA926))*100,2),"")</f>
        <v/>
      </c>
    </row>
    <row r="927" spans="20:30" x14ac:dyDescent="0.25">
      <c r="T927" t="str">
        <f t="array" aca="1" ref="T927" ca="1">IF(ROWS($2:927)&lt;=COUNT('Trade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ROWS(U$2:$U927))),"")</f>
        <v/>
      </c>
      <c r="U927" s="88" t="str">
        <f ca="1">IFERROR(INDEX('Trade Journal'!P:P,MATCH(T927,'Trade Journal'!A:A,0)),"")</f>
        <v/>
      </c>
      <c r="V927" s="88" t="str">
        <f ca="1">IFERROR(INDEX('Trade Journal'!Q:Q,MATCH(T927,'Trade Journal'!A:A,0)),"")</f>
        <v/>
      </c>
      <c r="W927" s="88" t="str">
        <f ca="1">IFERROR(INDEX('Trade Journal'!R:R,MATCH(T927,'Trade Journal'!A:A,0)),"")</f>
        <v/>
      </c>
      <c r="X927" s="88" t="str">
        <f t="shared" ca="1" si="15"/>
        <v/>
      </c>
      <c r="Y927" s="88" t="str">
        <f ca="1">IF(X927&lt;&gt;"",SUM(X$2:X927),"")</f>
        <v/>
      </c>
      <c r="Z927" s="96" t="str">
        <f ca="1">IFERROR(INDEX('Trade Journal'!O:O,MATCH(T927,'Trade Journal'!A:A,0)),"")</f>
        <v/>
      </c>
      <c r="AA927" s="96" t="str">
        <f t="array" aca="1" ref="AA927" ca="1">IF(Z927&lt;&gt;"",PRODUCT(Z$2:Z927+1)-1,"")</f>
        <v/>
      </c>
      <c r="AB927" s="96" t="str">
        <f ca="1">IF(AA927&lt;&gt;"",IF(MAX(AA$2:AA927)=AA927,1/(1+AC926)-1,(1+AA927)/(1+AA926)-1),"")</f>
        <v/>
      </c>
      <c r="AC927" s="96" t="str">
        <f t="array" aca="1" ref="AC927" ca="1">IF(AA927&lt;&gt;"",PRODUCT(AB$3:AB927+1)-1,"")</f>
        <v/>
      </c>
      <c r="AD927" s="98" t="str">
        <f ca="1">IF(AA927&lt;&gt;"",POWER((AA927-MAX(AA$2:AA927))/(1+MAX(AA$2:AA927))*100,2),"")</f>
        <v/>
      </c>
    </row>
    <row r="928" spans="20:30" x14ac:dyDescent="0.25">
      <c r="T928" t="str">
        <f t="array" aca="1" ref="T928" ca="1">IF(ROWS($2:928)&lt;=COUNT('Trade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ROWS(U$2:$U928))),"")</f>
        <v/>
      </c>
      <c r="U928" s="88" t="str">
        <f ca="1">IFERROR(INDEX('Trade Journal'!P:P,MATCH(T928,'Trade Journal'!A:A,0)),"")</f>
        <v/>
      </c>
      <c r="V928" s="88" t="str">
        <f ca="1">IFERROR(INDEX('Trade Journal'!Q:Q,MATCH(T928,'Trade Journal'!A:A,0)),"")</f>
        <v/>
      </c>
      <c r="W928" s="88" t="str">
        <f ca="1">IFERROR(INDEX('Trade Journal'!R:R,MATCH(T928,'Trade Journal'!A:A,0)),"")</f>
        <v/>
      </c>
      <c r="X928" s="88" t="str">
        <f t="shared" ca="1" si="15"/>
        <v/>
      </c>
      <c r="Y928" s="88" t="str">
        <f ca="1">IF(X928&lt;&gt;"",SUM(X$2:X928),"")</f>
        <v/>
      </c>
      <c r="Z928" s="96" t="str">
        <f ca="1">IFERROR(INDEX('Trade Journal'!O:O,MATCH(T928,'Trade Journal'!A:A,0)),"")</f>
        <v/>
      </c>
      <c r="AA928" s="96" t="str">
        <f t="array" aca="1" ref="AA928" ca="1">IF(Z928&lt;&gt;"",PRODUCT(Z$2:Z928+1)-1,"")</f>
        <v/>
      </c>
      <c r="AB928" s="96" t="str">
        <f ca="1">IF(AA928&lt;&gt;"",IF(MAX(AA$2:AA928)=AA928,1/(1+AC927)-1,(1+AA928)/(1+AA927)-1),"")</f>
        <v/>
      </c>
      <c r="AC928" s="96" t="str">
        <f t="array" aca="1" ref="AC928" ca="1">IF(AA928&lt;&gt;"",PRODUCT(AB$3:AB928+1)-1,"")</f>
        <v/>
      </c>
      <c r="AD928" s="98" t="str">
        <f ca="1">IF(AA928&lt;&gt;"",POWER((AA928-MAX(AA$2:AA928))/(1+MAX(AA$2:AA928))*100,2),"")</f>
        <v/>
      </c>
    </row>
    <row r="929" spans="20:30" x14ac:dyDescent="0.25">
      <c r="T929" t="str">
        <f t="array" aca="1" ref="T929" ca="1">IF(ROWS($2:929)&lt;=COUNT('Trade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ROWS(U$2:$U929))),"")</f>
        <v/>
      </c>
      <c r="U929" s="88" t="str">
        <f ca="1">IFERROR(INDEX('Trade Journal'!P:P,MATCH(T929,'Trade Journal'!A:A,0)),"")</f>
        <v/>
      </c>
      <c r="V929" s="88" t="str">
        <f ca="1">IFERROR(INDEX('Trade Journal'!Q:Q,MATCH(T929,'Trade Journal'!A:A,0)),"")</f>
        <v/>
      </c>
      <c r="W929" s="88" t="str">
        <f ca="1">IFERROR(INDEX('Trade Journal'!R:R,MATCH(T929,'Trade Journal'!A:A,0)),"")</f>
        <v/>
      </c>
      <c r="X929" s="88" t="str">
        <f t="shared" ca="1" si="15"/>
        <v/>
      </c>
      <c r="Y929" s="88" t="str">
        <f ca="1">IF(X929&lt;&gt;"",SUM(X$2:X929),"")</f>
        <v/>
      </c>
      <c r="Z929" s="96" t="str">
        <f ca="1">IFERROR(INDEX('Trade Journal'!O:O,MATCH(T929,'Trade Journal'!A:A,0)),"")</f>
        <v/>
      </c>
      <c r="AA929" s="96" t="str">
        <f t="array" aca="1" ref="AA929" ca="1">IF(Z929&lt;&gt;"",PRODUCT(Z$2:Z929+1)-1,"")</f>
        <v/>
      </c>
      <c r="AB929" s="96" t="str">
        <f ca="1">IF(AA929&lt;&gt;"",IF(MAX(AA$2:AA929)=AA929,1/(1+AC928)-1,(1+AA929)/(1+AA928)-1),"")</f>
        <v/>
      </c>
      <c r="AC929" s="96" t="str">
        <f t="array" aca="1" ref="AC929" ca="1">IF(AA929&lt;&gt;"",PRODUCT(AB$3:AB929+1)-1,"")</f>
        <v/>
      </c>
      <c r="AD929" s="98" t="str">
        <f ca="1">IF(AA929&lt;&gt;"",POWER((AA929-MAX(AA$2:AA929))/(1+MAX(AA$2:AA929))*100,2),"")</f>
        <v/>
      </c>
    </row>
    <row r="930" spans="20:30" x14ac:dyDescent="0.25">
      <c r="T930" t="str">
        <f t="array" aca="1" ref="T930" ca="1">IF(ROWS($2:930)&lt;=COUNT('Trade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ROWS(U$2:$U930))),"")</f>
        <v/>
      </c>
      <c r="U930" s="88" t="str">
        <f ca="1">IFERROR(INDEX('Trade Journal'!P:P,MATCH(T930,'Trade Journal'!A:A,0)),"")</f>
        <v/>
      </c>
      <c r="V930" s="88" t="str">
        <f ca="1">IFERROR(INDEX('Trade Journal'!Q:Q,MATCH(T930,'Trade Journal'!A:A,0)),"")</f>
        <v/>
      </c>
      <c r="W930" s="88" t="str">
        <f ca="1">IFERROR(INDEX('Trade Journal'!R:R,MATCH(T930,'Trade Journal'!A:A,0)),"")</f>
        <v/>
      </c>
      <c r="X930" s="88" t="str">
        <f t="shared" ca="1" si="15"/>
        <v/>
      </c>
      <c r="Y930" s="88" t="str">
        <f ca="1">IF(X930&lt;&gt;"",SUM(X$2:X930),"")</f>
        <v/>
      </c>
      <c r="Z930" s="96" t="str">
        <f ca="1">IFERROR(INDEX('Trade Journal'!O:O,MATCH(T930,'Trade Journal'!A:A,0)),"")</f>
        <v/>
      </c>
      <c r="AA930" s="96" t="str">
        <f t="array" aca="1" ref="AA930" ca="1">IF(Z930&lt;&gt;"",PRODUCT(Z$2:Z930+1)-1,"")</f>
        <v/>
      </c>
      <c r="AB930" s="96" t="str">
        <f ca="1">IF(AA930&lt;&gt;"",IF(MAX(AA$2:AA930)=AA930,1/(1+AC929)-1,(1+AA930)/(1+AA929)-1),"")</f>
        <v/>
      </c>
      <c r="AC930" s="96" t="str">
        <f t="array" aca="1" ref="AC930" ca="1">IF(AA930&lt;&gt;"",PRODUCT(AB$3:AB930+1)-1,"")</f>
        <v/>
      </c>
      <c r="AD930" s="98" t="str">
        <f ca="1">IF(AA930&lt;&gt;"",POWER((AA930-MAX(AA$2:AA930))/(1+MAX(AA$2:AA930))*100,2),"")</f>
        <v/>
      </c>
    </row>
    <row r="931" spans="20:30" x14ac:dyDescent="0.25">
      <c r="T931" t="str">
        <f t="array" aca="1" ref="T931" ca="1">IF(ROWS($2:931)&lt;=COUNT('Trade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ROWS(U$2:$U931))),"")</f>
        <v/>
      </c>
      <c r="U931" s="88" t="str">
        <f ca="1">IFERROR(INDEX('Trade Journal'!P:P,MATCH(T931,'Trade Journal'!A:A,0)),"")</f>
        <v/>
      </c>
      <c r="V931" s="88" t="str">
        <f ca="1">IFERROR(INDEX('Trade Journal'!Q:Q,MATCH(T931,'Trade Journal'!A:A,0)),"")</f>
        <v/>
      </c>
      <c r="W931" s="88" t="str">
        <f ca="1">IFERROR(INDEX('Trade Journal'!R:R,MATCH(T931,'Trade Journal'!A:A,0)),"")</f>
        <v/>
      </c>
      <c r="X931" s="88" t="str">
        <f t="shared" ca="1" si="15"/>
        <v/>
      </c>
      <c r="Y931" s="88" t="str">
        <f ca="1">IF(X931&lt;&gt;"",SUM(X$2:X931),"")</f>
        <v/>
      </c>
      <c r="Z931" s="96" t="str">
        <f ca="1">IFERROR(INDEX('Trade Journal'!O:O,MATCH(T931,'Trade Journal'!A:A,0)),"")</f>
        <v/>
      </c>
      <c r="AA931" s="96" t="str">
        <f t="array" aca="1" ref="AA931" ca="1">IF(Z931&lt;&gt;"",PRODUCT(Z$2:Z931+1)-1,"")</f>
        <v/>
      </c>
      <c r="AB931" s="96" t="str">
        <f ca="1">IF(AA931&lt;&gt;"",IF(MAX(AA$2:AA931)=AA931,1/(1+AC930)-1,(1+AA931)/(1+AA930)-1),"")</f>
        <v/>
      </c>
      <c r="AC931" s="96" t="str">
        <f t="array" aca="1" ref="AC931" ca="1">IF(AA931&lt;&gt;"",PRODUCT(AB$3:AB931+1)-1,"")</f>
        <v/>
      </c>
      <c r="AD931" s="98" t="str">
        <f ca="1">IF(AA931&lt;&gt;"",POWER((AA931-MAX(AA$2:AA931))/(1+MAX(AA$2:AA931))*100,2),"")</f>
        <v/>
      </c>
    </row>
    <row r="932" spans="20:30" x14ac:dyDescent="0.25">
      <c r="T932" t="str">
        <f t="array" aca="1" ref="T932" ca="1">IF(ROWS($2:932)&lt;=COUNT('Trade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ROWS(U$2:$U932))),"")</f>
        <v/>
      </c>
      <c r="U932" s="88" t="str">
        <f ca="1">IFERROR(INDEX('Trade Journal'!P:P,MATCH(T932,'Trade Journal'!A:A,0)),"")</f>
        <v/>
      </c>
      <c r="V932" s="88" t="str">
        <f ca="1">IFERROR(INDEX('Trade Journal'!Q:Q,MATCH(T932,'Trade Journal'!A:A,0)),"")</f>
        <v/>
      </c>
      <c r="W932" s="88" t="str">
        <f ca="1">IFERROR(INDEX('Trade Journal'!R:R,MATCH(T932,'Trade Journal'!A:A,0)),"")</f>
        <v/>
      </c>
      <c r="X932" s="88" t="str">
        <f t="shared" ca="1" si="15"/>
        <v/>
      </c>
      <c r="Y932" s="88" t="str">
        <f ca="1">IF(X932&lt;&gt;"",SUM(X$2:X932),"")</f>
        <v/>
      </c>
      <c r="Z932" s="96" t="str">
        <f ca="1">IFERROR(INDEX('Trade Journal'!O:O,MATCH(T932,'Trade Journal'!A:A,0)),"")</f>
        <v/>
      </c>
      <c r="AA932" s="96" t="str">
        <f t="array" aca="1" ref="AA932" ca="1">IF(Z932&lt;&gt;"",PRODUCT(Z$2:Z932+1)-1,"")</f>
        <v/>
      </c>
      <c r="AB932" s="96" t="str">
        <f ca="1">IF(AA932&lt;&gt;"",IF(MAX(AA$2:AA932)=AA932,1/(1+AC931)-1,(1+AA932)/(1+AA931)-1),"")</f>
        <v/>
      </c>
      <c r="AC932" s="96" t="str">
        <f t="array" aca="1" ref="AC932" ca="1">IF(AA932&lt;&gt;"",PRODUCT(AB$3:AB932+1)-1,"")</f>
        <v/>
      </c>
      <c r="AD932" s="98" t="str">
        <f ca="1">IF(AA932&lt;&gt;"",POWER((AA932-MAX(AA$2:AA932))/(1+MAX(AA$2:AA932))*100,2),"")</f>
        <v/>
      </c>
    </row>
    <row r="933" spans="20:30" x14ac:dyDescent="0.25">
      <c r="T933" t="str">
        <f t="array" aca="1" ref="T933" ca="1">IF(ROWS($2:933)&lt;=COUNT('Trade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ROWS(U$2:$U933))),"")</f>
        <v/>
      </c>
      <c r="U933" s="88" t="str">
        <f ca="1">IFERROR(INDEX('Trade Journal'!P:P,MATCH(T933,'Trade Journal'!A:A,0)),"")</f>
        <v/>
      </c>
      <c r="V933" s="88" t="str">
        <f ca="1">IFERROR(INDEX('Trade Journal'!Q:Q,MATCH(T933,'Trade Journal'!A:A,0)),"")</f>
        <v/>
      </c>
      <c r="W933" s="88" t="str">
        <f ca="1">IFERROR(INDEX('Trade Journal'!R:R,MATCH(T933,'Trade Journal'!A:A,0)),"")</f>
        <v/>
      </c>
      <c r="X933" s="88" t="str">
        <f t="shared" ca="1" si="15"/>
        <v/>
      </c>
      <c r="Y933" s="88" t="str">
        <f ca="1">IF(X933&lt;&gt;"",SUM(X$2:X933),"")</f>
        <v/>
      </c>
      <c r="Z933" s="96" t="str">
        <f ca="1">IFERROR(INDEX('Trade Journal'!O:O,MATCH(T933,'Trade Journal'!A:A,0)),"")</f>
        <v/>
      </c>
      <c r="AA933" s="96" t="str">
        <f t="array" aca="1" ref="AA933" ca="1">IF(Z933&lt;&gt;"",PRODUCT(Z$2:Z933+1)-1,"")</f>
        <v/>
      </c>
      <c r="AB933" s="96" t="str">
        <f ca="1">IF(AA933&lt;&gt;"",IF(MAX(AA$2:AA933)=AA933,1/(1+AC932)-1,(1+AA933)/(1+AA932)-1),"")</f>
        <v/>
      </c>
      <c r="AC933" s="96" t="str">
        <f t="array" aca="1" ref="AC933" ca="1">IF(AA933&lt;&gt;"",PRODUCT(AB$3:AB933+1)-1,"")</f>
        <v/>
      </c>
      <c r="AD933" s="98" t="str">
        <f ca="1">IF(AA933&lt;&gt;"",POWER((AA933-MAX(AA$2:AA933))/(1+MAX(AA$2:AA933))*100,2),"")</f>
        <v/>
      </c>
    </row>
    <row r="934" spans="20:30" x14ac:dyDescent="0.25">
      <c r="T934" t="str">
        <f t="array" aca="1" ref="T934" ca="1">IF(ROWS($2:934)&lt;=COUNT('Trade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ROWS(U$2:$U934))),"")</f>
        <v/>
      </c>
      <c r="U934" s="88" t="str">
        <f ca="1">IFERROR(INDEX('Trade Journal'!P:P,MATCH(T934,'Trade Journal'!A:A,0)),"")</f>
        <v/>
      </c>
      <c r="V934" s="88" t="str">
        <f ca="1">IFERROR(INDEX('Trade Journal'!Q:Q,MATCH(T934,'Trade Journal'!A:A,0)),"")</f>
        <v/>
      </c>
      <c r="W934" s="88" t="str">
        <f ca="1">IFERROR(INDEX('Trade Journal'!R:R,MATCH(T934,'Trade Journal'!A:A,0)),"")</f>
        <v/>
      </c>
      <c r="X934" s="88" t="str">
        <f t="shared" ca="1" si="15"/>
        <v/>
      </c>
      <c r="Y934" s="88" t="str">
        <f ca="1">IF(X934&lt;&gt;"",SUM(X$2:X934),"")</f>
        <v/>
      </c>
      <c r="Z934" s="96" t="str">
        <f ca="1">IFERROR(INDEX('Trade Journal'!O:O,MATCH(T934,'Trade Journal'!A:A,0)),"")</f>
        <v/>
      </c>
      <c r="AA934" s="96" t="str">
        <f t="array" aca="1" ref="AA934" ca="1">IF(Z934&lt;&gt;"",PRODUCT(Z$2:Z934+1)-1,"")</f>
        <v/>
      </c>
      <c r="AB934" s="96" t="str">
        <f ca="1">IF(AA934&lt;&gt;"",IF(MAX(AA$2:AA934)=AA934,1/(1+AC933)-1,(1+AA934)/(1+AA933)-1),"")</f>
        <v/>
      </c>
      <c r="AC934" s="96" t="str">
        <f t="array" aca="1" ref="AC934" ca="1">IF(AA934&lt;&gt;"",PRODUCT(AB$3:AB934+1)-1,"")</f>
        <v/>
      </c>
      <c r="AD934" s="98" t="str">
        <f ca="1">IF(AA934&lt;&gt;"",POWER((AA934-MAX(AA$2:AA934))/(1+MAX(AA$2:AA934))*100,2),"")</f>
        <v/>
      </c>
    </row>
    <row r="935" spans="20:30" x14ac:dyDescent="0.25">
      <c r="T935" t="str">
        <f t="array" aca="1" ref="T935" ca="1">IF(ROWS($2:935)&lt;=COUNT('Trade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ROWS(U$2:$U935))),"")</f>
        <v/>
      </c>
      <c r="U935" s="88" t="str">
        <f ca="1">IFERROR(INDEX('Trade Journal'!P:P,MATCH(T935,'Trade Journal'!A:A,0)),"")</f>
        <v/>
      </c>
      <c r="V935" s="88" t="str">
        <f ca="1">IFERROR(INDEX('Trade Journal'!Q:Q,MATCH(T935,'Trade Journal'!A:A,0)),"")</f>
        <v/>
      </c>
      <c r="W935" s="88" t="str">
        <f ca="1">IFERROR(INDEX('Trade Journal'!R:R,MATCH(T935,'Trade Journal'!A:A,0)),"")</f>
        <v/>
      </c>
      <c r="X935" s="88" t="str">
        <f t="shared" ca="1" si="15"/>
        <v/>
      </c>
      <c r="Y935" s="88" t="str">
        <f ca="1">IF(X935&lt;&gt;"",SUM(X$2:X935),"")</f>
        <v/>
      </c>
      <c r="Z935" s="96" t="str">
        <f ca="1">IFERROR(INDEX('Trade Journal'!O:O,MATCH(T935,'Trade Journal'!A:A,0)),"")</f>
        <v/>
      </c>
      <c r="AA935" s="96" t="str">
        <f t="array" aca="1" ref="AA935" ca="1">IF(Z935&lt;&gt;"",PRODUCT(Z$2:Z935+1)-1,"")</f>
        <v/>
      </c>
      <c r="AB935" s="96" t="str">
        <f ca="1">IF(AA935&lt;&gt;"",IF(MAX(AA$2:AA935)=AA935,1/(1+AC934)-1,(1+AA935)/(1+AA934)-1),"")</f>
        <v/>
      </c>
      <c r="AC935" s="96" t="str">
        <f t="array" aca="1" ref="AC935" ca="1">IF(AA935&lt;&gt;"",PRODUCT(AB$3:AB935+1)-1,"")</f>
        <v/>
      </c>
      <c r="AD935" s="98" t="str">
        <f ca="1">IF(AA935&lt;&gt;"",POWER((AA935-MAX(AA$2:AA935))/(1+MAX(AA$2:AA935))*100,2),"")</f>
        <v/>
      </c>
    </row>
    <row r="936" spans="20:30" x14ac:dyDescent="0.25">
      <c r="T936" t="str">
        <f t="array" aca="1" ref="T936" ca="1">IF(ROWS($2:936)&lt;=COUNT('Trade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ROWS(U$2:$U936))),"")</f>
        <v/>
      </c>
      <c r="U936" s="88" t="str">
        <f ca="1">IFERROR(INDEX('Trade Journal'!P:P,MATCH(T936,'Trade Journal'!A:A,0)),"")</f>
        <v/>
      </c>
      <c r="V936" s="88" t="str">
        <f ca="1">IFERROR(INDEX('Trade Journal'!Q:Q,MATCH(T936,'Trade Journal'!A:A,0)),"")</f>
        <v/>
      </c>
      <c r="W936" s="88" t="str">
        <f ca="1">IFERROR(INDEX('Trade Journal'!R:R,MATCH(T936,'Trade Journal'!A:A,0)),"")</f>
        <v/>
      </c>
      <c r="X936" s="88" t="str">
        <f t="shared" ca="1" si="15"/>
        <v/>
      </c>
      <c r="Y936" s="88" t="str">
        <f ca="1">IF(X936&lt;&gt;"",SUM(X$2:X936),"")</f>
        <v/>
      </c>
      <c r="Z936" s="96" t="str">
        <f ca="1">IFERROR(INDEX('Trade Journal'!O:O,MATCH(T936,'Trade Journal'!A:A,0)),"")</f>
        <v/>
      </c>
      <c r="AA936" s="96" t="str">
        <f t="array" aca="1" ref="AA936" ca="1">IF(Z936&lt;&gt;"",PRODUCT(Z$2:Z936+1)-1,"")</f>
        <v/>
      </c>
      <c r="AB936" s="96" t="str">
        <f ca="1">IF(AA936&lt;&gt;"",IF(MAX(AA$2:AA936)=AA936,1/(1+AC935)-1,(1+AA936)/(1+AA935)-1),"")</f>
        <v/>
      </c>
      <c r="AC936" s="96" t="str">
        <f t="array" aca="1" ref="AC936" ca="1">IF(AA936&lt;&gt;"",PRODUCT(AB$3:AB936+1)-1,"")</f>
        <v/>
      </c>
      <c r="AD936" s="98" t="str">
        <f ca="1">IF(AA936&lt;&gt;"",POWER((AA936-MAX(AA$2:AA936))/(1+MAX(AA$2:AA936))*100,2),"")</f>
        <v/>
      </c>
    </row>
    <row r="937" spans="20:30" x14ac:dyDescent="0.25">
      <c r="T937" t="str">
        <f t="array" aca="1" ref="T937" ca="1">IF(ROWS($2:937)&lt;=COUNT('Trade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ROWS(U$2:$U937))),"")</f>
        <v/>
      </c>
      <c r="U937" s="88" t="str">
        <f ca="1">IFERROR(INDEX('Trade Journal'!P:P,MATCH(T937,'Trade Journal'!A:A,0)),"")</f>
        <v/>
      </c>
      <c r="V937" s="88" t="str">
        <f ca="1">IFERROR(INDEX('Trade Journal'!Q:Q,MATCH(T937,'Trade Journal'!A:A,0)),"")</f>
        <v/>
      </c>
      <c r="W937" s="88" t="str">
        <f ca="1">IFERROR(INDEX('Trade Journal'!R:R,MATCH(T937,'Trade Journal'!A:A,0)),"")</f>
        <v/>
      </c>
      <c r="X937" s="88" t="str">
        <f t="shared" ca="1" si="15"/>
        <v/>
      </c>
      <c r="Y937" s="88" t="str">
        <f ca="1">IF(X937&lt;&gt;"",SUM(X$2:X937),"")</f>
        <v/>
      </c>
      <c r="Z937" s="96" t="str">
        <f ca="1">IFERROR(INDEX('Trade Journal'!O:O,MATCH(T937,'Trade Journal'!A:A,0)),"")</f>
        <v/>
      </c>
      <c r="AA937" s="96" t="str">
        <f t="array" aca="1" ref="AA937" ca="1">IF(Z937&lt;&gt;"",PRODUCT(Z$2:Z937+1)-1,"")</f>
        <v/>
      </c>
      <c r="AB937" s="96" t="str">
        <f ca="1">IF(AA937&lt;&gt;"",IF(MAX(AA$2:AA937)=AA937,1/(1+AC936)-1,(1+AA937)/(1+AA936)-1),"")</f>
        <v/>
      </c>
      <c r="AC937" s="96" t="str">
        <f t="array" aca="1" ref="AC937" ca="1">IF(AA937&lt;&gt;"",PRODUCT(AB$3:AB937+1)-1,"")</f>
        <v/>
      </c>
      <c r="AD937" s="98" t="str">
        <f ca="1">IF(AA937&lt;&gt;"",POWER((AA937-MAX(AA$2:AA937))/(1+MAX(AA$2:AA937))*100,2),"")</f>
        <v/>
      </c>
    </row>
    <row r="938" spans="20:30" x14ac:dyDescent="0.25">
      <c r="T938" t="str">
        <f t="array" aca="1" ref="T938" ca="1">IF(ROWS($2:938)&lt;=COUNT('Trade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ROWS(U$2:$U938))),"")</f>
        <v/>
      </c>
      <c r="U938" s="88" t="str">
        <f ca="1">IFERROR(INDEX('Trade Journal'!P:P,MATCH(T938,'Trade Journal'!A:A,0)),"")</f>
        <v/>
      </c>
      <c r="V938" s="88" t="str">
        <f ca="1">IFERROR(INDEX('Trade Journal'!Q:Q,MATCH(T938,'Trade Journal'!A:A,0)),"")</f>
        <v/>
      </c>
      <c r="W938" s="88" t="str">
        <f ca="1">IFERROR(INDEX('Trade Journal'!R:R,MATCH(T938,'Trade Journal'!A:A,0)),"")</f>
        <v/>
      </c>
      <c r="X938" s="88" t="str">
        <f t="shared" ca="1" si="15"/>
        <v/>
      </c>
      <c r="Y938" s="88" t="str">
        <f ca="1">IF(X938&lt;&gt;"",SUM(X$2:X938),"")</f>
        <v/>
      </c>
      <c r="Z938" s="96" t="str">
        <f ca="1">IFERROR(INDEX('Trade Journal'!O:O,MATCH(T938,'Trade Journal'!A:A,0)),"")</f>
        <v/>
      </c>
      <c r="AA938" s="96" t="str">
        <f t="array" aca="1" ref="AA938" ca="1">IF(Z938&lt;&gt;"",PRODUCT(Z$2:Z938+1)-1,"")</f>
        <v/>
      </c>
      <c r="AB938" s="96" t="str">
        <f ca="1">IF(AA938&lt;&gt;"",IF(MAX(AA$2:AA938)=AA938,1/(1+AC937)-1,(1+AA938)/(1+AA937)-1),"")</f>
        <v/>
      </c>
      <c r="AC938" s="96" t="str">
        <f t="array" aca="1" ref="AC938" ca="1">IF(AA938&lt;&gt;"",PRODUCT(AB$3:AB938+1)-1,"")</f>
        <v/>
      </c>
      <c r="AD938" s="98" t="str">
        <f ca="1">IF(AA938&lt;&gt;"",POWER((AA938-MAX(AA$2:AA938))/(1+MAX(AA$2:AA938))*100,2),"")</f>
        <v/>
      </c>
    </row>
    <row r="939" spans="20:30" x14ac:dyDescent="0.25">
      <c r="T939" t="str">
        <f t="array" aca="1" ref="T939" ca="1">IF(ROWS($2:939)&lt;=COUNT('Trade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ROWS(U$2:$U939))),"")</f>
        <v/>
      </c>
      <c r="U939" s="88" t="str">
        <f ca="1">IFERROR(INDEX('Trade Journal'!P:P,MATCH(T939,'Trade Journal'!A:A,0)),"")</f>
        <v/>
      </c>
      <c r="V939" s="88" t="str">
        <f ca="1">IFERROR(INDEX('Trade Journal'!Q:Q,MATCH(T939,'Trade Journal'!A:A,0)),"")</f>
        <v/>
      </c>
      <c r="W939" s="88" t="str">
        <f ca="1">IFERROR(INDEX('Trade Journal'!R:R,MATCH(T939,'Trade Journal'!A:A,0)),"")</f>
        <v/>
      </c>
      <c r="X939" s="88" t="str">
        <f t="shared" ca="1" si="15"/>
        <v/>
      </c>
      <c r="Y939" s="88" t="str">
        <f ca="1">IF(X939&lt;&gt;"",SUM(X$2:X939),"")</f>
        <v/>
      </c>
      <c r="Z939" s="96" t="str">
        <f ca="1">IFERROR(INDEX('Trade Journal'!O:O,MATCH(T939,'Trade Journal'!A:A,0)),"")</f>
        <v/>
      </c>
      <c r="AA939" s="96" t="str">
        <f t="array" aca="1" ref="AA939" ca="1">IF(Z939&lt;&gt;"",PRODUCT(Z$2:Z939+1)-1,"")</f>
        <v/>
      </c>
      <c r="AB939" s="96" t="str">
        <f ca="1">IF(AA939&lt;&gt;"",IF(MAX(AA$2:AA939)=AA939,1/(1+AC938)-1,(1+AA939)/(1+AA938)-1),"")</f>
        <v/>
      </c>
      <c r="AC939" s="96" t="str">
        <f t="array" aca="1" ref="AC939" ca="1">IF(AA939&lt;&gt;"",PRODUCT(AB$3:AB939+1)-1,"")</f>
        <v/>
      </c>
      <c r="AD939" s="98" t="str">
        <f ca="1">IF(AA939&lt;&gt;"",POWER((AA939-MAX(AA$2:AA939))/(1+MAX(AA$2:AA939))*100,2),"")</f>
        <v/>
      </c>
    </row>
    <row r="940" spans="20:30" x14ac:dyDescent="0.25">
      <c r="T940" t="str">
        <f t="array" aca="1" ref="T940" ca="1">IF(ROWS($2:940)&lt;=COUNT('Trade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ROWS(U$2:$U940))),"")</f>
        <v/>
      </c>
      <c r="U940" s="88" t="str">
        <f ca="1">IFERROR(INDEX('Trade Journal'!P:P,MATCH(T940,'Trade Journal'!A:A,0)),"")</f>
        <v/>
      </c>
      <c r="V940" s="88" t="str">
        <f ca="1">IFERROR(INDEX('Trade Journal'!Q:Q,MATCH(T940,'Trade Journal'!A:A,0)),"")</f>
        <v/>
      </c>
      <c r="W940" s="88" t="str">
        <f ca="1">IFERROR(INDEX('Trade Journal'!R:R,MATCH(T940,'Trade Journal'!A:A,0)),"")</f>
        <v/>
      </c>
      <c r="X940" s="88" t="str">
        <f t="shared" ca="1" si="15"/>
        <v/>
      </c>
      <c r="Y940" s="88" t="str">
        <f ca="1">IF(X940&lt;&gt;"",SUM(X$2:X940),"")</f>
        <v/>
      </c>
      <c r="Z940" s="96" t="str">
        <f ca="1">IFERROR(INDEX('Trade Journal'!O:O,MATCH(T940,'Trade Journal'!A:A,0)),"")</f>
        <v/>
      </c>
      <c r="AA940" s="96" t="str">
        <f t="array" aca="1" ref="AA940" ca="1">IF(Z940&lt;&gt;"",PRODUCT(Z$2:Z940+1)-1,"")</f>
        <v/>
      </c>
      <c r="AB940" s="96" t="str">
        <f ca="1">IF(AA940&lt;&gt;"",IF(MAX(AA$2:AA940)=AA940,1/(1+AC939)-1,(1+AA940)/(1+AA939)-1),"")</f>
        <v/>
      </c>
      <c r="AC940" s="96" t="str">
        <f t="array" aca="1" ref="AC940" ca="1">IF(AA940&lt;&gt;"",PRODUCT(AB$3:AB940+1)-1,"")</f>
        <v/>
      </c>
      <c r="AD940" s="98" t="str">
        <f ca="1">IF(AA940&lt;&gt;"",POWER((AA940-MAX(AA$2:AA940))/(1+MAX(AA$2:AA940))*100,2),"")</f>
        <v/>
      </c>
    </row>
    <row r="941" spans="20:30" x14ac:dyDescent="0.25">
      <c r="T941" t="str">
        <f t="array" aca="1" ref="T941" ca="1">IF(ROWS($2:941)&lt;=COUNT('Trade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ROWS(U$2:$U941))),"")</f>
        <v/>
      </c>
      <c r="U941" s="88" t="str">
        <f ca="1">IFERROR(INDEX('Trade Journal'!P:P,MATCH(T941,'Trade Journal'!A:A,0)),"")</f>
        <v/>
      </c>
      <c r="V941" s="88" t="str">
        <f ca="1">IFERROR(INDEX('Trade Journal'!Q:Q,MATCH(T941,'Trade Journal'!A:A,0)),"")</f>
        <v/>
      </c>
      <c r="W941" s="88" t="str">
        <f ca="1">IFERROR(INDEX('Trade Journal'!R:R,MATCH(T941,'Trade Journal'!A:A,0)),"")</f>
        <v/>
      </c>
      <c r="X941" s="88" t="str">
        <f t="shared" ca="1" si="15"/>
        <v/>
      </c>
      <c r="Y941" s="88" t="str">
        <f ca="1">IF(X941&lt;&gt;"",SUM(X$2:X941),"")</f>
        <v/>
      </c>
      <c r="Z941" s="96" t="str">
        <f ca="1">IFERROR(INDEX('Trade Journal'!O:O,MATCH(T941,'Trade Journal'!A:A,0)),"")</f>
        <v/>
      </c>
      <c r="AA941" s="96" t="str">
        <f t="array" aca="1" ref="AA941" ca="1">IF(Z941&lt;&gt;"",PRODUCT(Z$2:Z941+1)-1,"")</f>
        <v/>
      </c>
      <c r="AB941" s="96" t="str">
        <f ca="1">IF(AA941&lt;&gt;"",IF(MAX(AA$2:AA941)=AA941,1/(1+AC940)-1,(1+AA941)/(1+AA940)-1),"")</f>
        <v/>
      </c>
      <c r="AC941" s="96" t="str">
        <f t="array" aca="1" ref="AC941" ca="1">IF(AA941&lt;&gt;"",PRODUCT(AB$3:AB941+1)-1,"")</f>
        <v/>
      </c>
      <c r="AD941" s="98" t="str">
        <f ca="1">IF(AA941&lt;&gt;"",POWER((AA941-MAX(AA$2:AA941))/(1+MAX(AA$2:AA941))*100,2),"")</f>
        <v/>
      </c>
    </row>
    <row r="942" spans="20:30" x14ac:dyDescent="0.25">
      <c r="T942" t="str">
        <f t="array" aca="1" ref="T942" ca="1">IF(ROWS($2:942)&lt;=COUNT('Trade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ROWS(U$2:$U942))),"")</f>
        <v/>
      </c>
      <c r="U942" s="88" t="str">
        <f ca="1">IFERROR(INDEX('Trade Journal'!P:P,MATCH(T942,'Trade Journal'!A:A,0)),"")</f>
        <v/>
      </c>
      <c r="V942" s="88" t="str">
        <f ca="1">IFERROR(INDEX('Trade Journal'!Q:Q,MATCH(T942,'Trade Journal'!A:A,0)),"")</f>
        <v/>
      </c>
      <c r="W942" s="88" t="str">
        <f ca="1">IFERROR(INDEX('Trade Journal'!R:R,MATCH(T942,'Trade Journal'!A:A,0)),"")</f>
        <v/>
      </c>
      <c r="X942" s="88" t="str">
        <f t="shared" ca="1" si="15"/>
        <v/>
      </c>
      <c r="Y942" s="88" t="str">
        <f ca="1">IF(X942&lt;&gt;"",SUM(X$2:X942),"")</f>
        <v/>
      </c>
      <c r="Z942" s="96" t="str">
        <f ca="1">IFERROR(INDEX('Trade Journal'!O:O,MATCH(T942,'Trade Journal'!A:A,0)),"")</f>
        <v/>
      </c>
      <c r="AA942" s="96" t="str">
        <f t="array" aca="1" ref="AA942" ca="1">IF(Z942&lt;&gt;"",PRODUCT(Z$2:Z942+1)-1,"")</f>
        <v/>
      </c>
      <c r="AB942" s="96" t="str">
        <f ca="1">IF(AA942&lt;&gt;"",IF(MAX(AA$2:AA942)=AA942,1/(1+AC941)-1,(1+AA942)/(1+AA941)-1),"")</f>
        <v/>
      </c>
      <c r="AC942" s="96" t="str">
        <f t="array" aca="1" ref="AC942" ca="1">IF(AA942&lt;&gt;"",PRODUCT(AB$3:AB942+1)-1,"")</f>
        <v/>
      </c>
      <c r="AD942" s="98" t="str">
        <f ca="1">IF(AA942&lt;&gt;"",POWER((AA942-MAX(AA$2:AA942))/(1+MAX(AA$2:AA942))*100,2),"")</f>
        <v/>
      </c>
    </row>
    <row r="943" spans="20:30" x14ac:dyDescent="0.25">
      <c r="T943" t="str">
        <f t="array" aca="1" ref="T943" ca="1">IF(ROWS($2:943)&lt;=COUNT('Trade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ROWS(U$2:$U943))),"")</f>
        <v/>
      </c>
      <c r="U943" s="88" t="str">
        <f ca="1">IFERROR(INDEX('Trade Journal'!P:P,MATCH(T943,'Trade Journal'!A:A,0)),"")</f>
        <v/>
      </c>
      <c r="V943" s="88" t="str">
        <f ca="1">IFERROR(INDEX('Trade Journal'!Q:Q,MATCH(T943,'Trade Journal'!A:A,0)),"")</f>
        <v/>
      </c>
      <c r="W943" s="88" t="str">
        <f ca="1">IFERROR(INDEX('Trade Journal'!R:R,MATCH(T943,'Trade Journal'!A:A,0)),"")</f>
        <v/>
      </c>
      <c r="X943" s="88" t="str">
        <f t="shared" ca="1" si="15"/>
        <v/>
      </c>
      <c r="Y943" s="88" t="str">
        <f ca="1">IF(X943&lt;&gt;"",SUM(X$2:X943),"")</f>
        <v/>
      </c>
      <c r="Z943" s="96" t="str">
        <f ca="1">IFERROR(INDEX('Trade Journal'!O:O,MATCH(T943,'Trade Journal'!A:A,0)),"")</f>
        <v/>
      </c>
      <c r="AA943" s="96" t="str">
        <f t="array" aca="1" ref="AA943" ca="1">IF(Z943&lt;&gt;"",PRODUCT(Z$2:Z943+1)-1,"")</f>
        <v/>
      </c>
      <c r="AB943" s="96" t="str">
        <f ca="1">IF(AA943&lt;&gt;"",IF(MAX(AA$2:AA943)=AA943,1/(1+AC942)-1,(1+AA943)/(1+AA942)-1),"")</f>
        <v/>
      </c>
      <c r="AC943" s="96" t="str">
        <f t="array" aca="1" ref="AC943" ca="1">IF(AA943&lt;&gt;"",PRODUCT(AB$3:AB943+1)-1,"")</f>
        <v/>
      </c>
      <c r="AD943" s="98" t="str">
        <f ca="1">IF(AA943&lt;&gt;"",POWER((AA943-MAX(AA$2:AA943))/(1+MAX(AA$2:AA943))*100,2),"")</f>
        <v/>
      </c>
    </row>
    <row r="944" spans="20:30" x14ac:dyDescent="0.25">
      <c r="T944" t="str">
        <f t="array" aca="1" ref="T944" ca="1">IF(ROWS($2:944)&lt;=COUNT('Trade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ROWS(U$2:$U944))),"")</f>
        <v/>
      </c>
      <c r="U944" s="88" t="str">
        <f ca="1">IFERROR(INDEX('Trade Journal'!P:P,MATCH(T944,'Trade Journal'!A:A,0)),"")</f>
        <v/>
      </c>
      <c r="V944" s="88" t="str">
        <f ca="1">IFERROR(INDEX('Trade Journal'!Q:Q,MATCH(T944,'Trade Journal'!A:A,0)),"")</f>
        <v/>
      </c>
      <c r="W944" s="88" t="str">
        <f ca="1">IFERROR(INDEX('Trade Journal'!R:R,MATCH(T944,'Trade Journal'!A:A,0)),"")</f>
        <v/>
      </c>
      <c r="X944" s="88" t="str">
        <f t="shared" ca="1" si="15"/>
        <v/>
      </c>
      <c r="Y944" s="88" t="str">
        <f ca="1">IF(X944&lt;&gt;"",SUM(X$2:X944),"")</f>
        <v/>
      </c>
      <c r="Z944" s="96" t="str">
        <f ca="1">IFERROR(INDEX('Trade Journal'!O:O,MATCH(T944,'Trade Journal'!A:A,0)),"")</f>
        <v/>
      </c>
      <c r="AA944" s="96" t="str">
        <f t="array" aca="1" ref="AA944" ca="1">IF(Z944&lt;&gt;"",PRODUCT(Z$2:Z944+1)-1,"")</f>
        <v/>
      </c>
      <c r="AB944" s="96" t="str">
        <f ca="1">IF(AA944&lt;&gt;"",IF(MAX(AA$2:AA944)=AA944,1/(1+AC943)-1,(1+AA944)/(1+AA943)-1),"")</f>
        <v/>
      </c>
      <c r="AC944" s="96" t="str">
        <f t="array" aca="1" ref="AC944" ca="1">IF(AA944&lt;&gt;"",PRODUCT(AB$3:AB944+1)-1,"")</f>
        <v/>
      </c>
      <c r="AD944" s="98" t="str">
        <f ca="1">IF(AA944&lt;&gt;"",POWER((AA944-MAX(AA$2:AA944))/(1+MAX(AA$2:AA944))*100,2),"")</f>
        <v/>
      </c>
    </row>
    <row r="945" spans="20:30" x14ac:dyDescent="0.25">
      <c r="T945" t="str">
        <f t="array" aca="1" ref="T945" ca="1">IF(ROWS($2:945)&lt;=COUNT('Trade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ROWS(U$2:$U945))),"")</f>
        <v/>
      </c>
      <c r="U945" s="88" t="str">
        <f ca="1">IFERROR(INDEX('Trade Journal'!P:P,MATCH(T945,'Trade Journal'!A:A,0)),"")</f>
        <v/>
      </c>
      <c r="V945" s="88" t="str">
        <f ca="1">IFERROR(INDEX('Trade Journal'!Q:Q,MATCH(T945,'Trade Journal'!A:A,0)),"")</f>
        <v/>
      </c>
      <c r="W945" s="88" t="str">
        <f ca="1">IFERROR(INDEX('Trade Journal'!R:R,MATCH(T945,'Trade Journal'!A:A,0)),"")</f>
        <v/>
      </c>
      <c r="X945" s="88" t="str">
        <f t="shared" ca="1" si="15"/>
        <v/>
      </c>
      <c r="Y945" s="88" t="str">
        <f ca="1">IF(X945&lt;&gt;"",SUM(X$2:X945),"")</f>
        <v/>
      </c>
      <c r="Z945" s="96" t="str">
        <f ca="1">IFERROR(INDEX('Trade Journal'!O:O,MATCH(T945,'Trade Journal'!A:A,0)),"")</f>
        <v/>
      </c>
      <c r="AA945" s="96" t="str">
        <f t="array" aca="1" ref="AA945" ca="1">IF(Z945&lt;&gt;"",PRODUCT(Z$2:Z945+1)-1,"")</f>
        <v/>
      </c>
      <c r="AB945" s="96" t="str">
        <f ca="1">IF(AA945&lt;&gt;"",IF(MAX(AA$2:AA945)=AA945,1/(1+AC944)-1,(1+AA945)/(1+AA944)-1),"")</f>
        <v/>
      </c>
      <c r="AC945" s="96" t="str">
        <f t="array" aca="1" ref="AC945" ca="1">IF(AA945&lt;&gt;"",PRODUCT(AB$3:AB945+1)-1,"")</f>
        <v/>
      </c>
      <c r="AD945" s="98" t="str">
        <f ca="1">IF(AA945&lt;&gt;"",POWER((AA945-MAX(AA$2:AA945))/(1+MAX(AA$2:AA945))*100,2),"")</f>
        <v/>
      </c>
    </row>
    <row r="946" spans="20:30" x14ac:dyDescent="0.25">
      <c r="T946" t="str">
        <f t="array" aca="1" ref="T946" ca="1">IF(ROWS($2:946)&lt;=COUNT('Trade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ROWS(U$2:$U946))),"")</f>
        <v/>
      </c>
      <c r="U946" s="88" t="str">
        <f ca="1">IFERROR(INDEX('Trade Journal'!P:P,MATCH(T946,'Trade Journal'!A:A,0)),"")</f>
        <v/>
      </c>
      <c r="V946" s="88" t="str">
        <f ca="1">IFERROR(INDEX('Trade Journal'!Q:Q,MATCH(T946,'Trade Journal'!A:A,0)),"")</f>
        <v/>
      </c>
      <c r="W946" s="88" t="str">
        <f ca="1">IFERROR(INDEX('Trade Journal'!R:R,MATCH(T946,'Trade Journal'!A:A,0)),"")</f>
        <v/>
      </c>
      <c r="X946" s="88" t="str">
        <f t="shared" ca="1" si="15"/>
        <v/>
      </c>
      <c r="Y946" s="88" t="str">
        <f ca="1">IF(X946&lt;&gt;"",SUM(X$2:X946),"")</f>
        <v/>
      </c>
      <c r="Z946" s="96" t="str">
        <f ca="1">IFERROR(INDEX('Trade Journal'!O:O,MATCH(T946,'Trade Journal'!A:A,0)),"")</f>
        <v/>
      </c>
      <c r="AA946" s="96" t="str">
        <f t="array" aca="1" ref="AA946" ca="1">IF(Z946&lt;&gt;"",PRODUCT(Z$2:Z946+1)-1,"")</f>
        <v/>
      </c>
      <c r="AB946" s="96" t="str">
        <f ca="1">IF(AA946&lt;&gt;"",IF(MAX(AA$2:AA946)=AA946,1/(1+AC945)-1,(1+AA946)/(1+AA945)-1),"")</f>
        <v/>
      </c>
      <c r="AC946" s="96" t="str">
        <f t="array" aca="1" ref="AC946" ca="1">IF(AA946&lt;&gt;"",PRODUCT(AB$3:AB946+1)-1,"")</f>
        <v/>
      </c>
      <c r="AD946" s="98" t="str">
        <f ca="1">IF(AA946&lt;&gt;"",POWER((AA946-MAX(AA$2:AA946))/(1+MAX(AA$2:AA946))*100,2),"")</f>
        <v/>
      </c>
    </row>
    <row r="947" spans="20:30" x14ac:dyDescent="0.25">
      <c r="T947" t="str">
        <f t="array" aca="1" ref="T947" ca="1">IF(ROWS($2:947)&lt;=COUNT('Trade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ROWS(U$2:$U947))),"")</f>
        <v/>
      </c>
      <c r="U947" s="88" t="str">
        <f ca="1">IFERROR(INDEX('Trade Journal'!P:P,MATCH(T947,'Trade Journal'!A:A,0)),"")</f>
        <v/>
      </c>
      <c r="V947" s="88" t="str">
        <f ca="1">IFERROR(INDEX('Trade Journal'!Q:Q,MATCH(T947,'Trade Journal'!A:A,0)),"")</f>
        <v/>
      </c>
      <c r="W947" s="88" t="str">
        <f ca="1">IFERROR(INDEX('Trade Journal'!R:R,MATCH(T947,'Trade Journal'!A:A,0)),"")</f>
        <v/>
      </c>
      <c r="X947" s="88" t="str">
        <f t="shared" ca="1" si="15"/>
        <v/>
      </c>
      <c r="Y947" s="88" t="str">
        <f ca="1">IF(X947&lt;&gt;"",SUM(X$2:X947),"")</f>
        <v/>
      </c>
      <c r="Z947" s="96" t="str">
        <f ca="1">IFERROR(INDEX('Trade Journal'!O:O,MATCH(T947,'Trade Journal'!A:A,0)),"")</f>
        <v/>
      </c>
      <c r="AA947" s="96" t="str">
        <f t="array" aca="1" ref="AA947" ca="1">IF(Z947&lt;&gt;"",PRODUCT(Z$2:Z947+1)-1,"")</f>
        <v/>
      </c>
      <c r="AB947" s="96" t="str">
        <f ca="1">IF(AA947&lt;&gt;"",IF(MAX(AA$2:AA947)=AA947,1/(1+AC946)-1,(1+AA947)/(1+AA946)-1),"")</f>
        <v/>
      </c>
      <c r="AC947" s="96" t="str">
        <f t="array" aca="1" ref="AC947" ca="1">IF(AA947&lt;&gt;"",PRODUCT(AB$3:AB947+1)-1,"")</f>
        <v/>
      </c>
      <c r="AD947" s="98" t="str">
        <f ca="1">IF(AA947&lt;&gt;"",POWER((AA947-MAX(AA$2:AA947))/(1+MAX(AA$2:AA947))*100,2),"")</f>
        <v/>
      </c>
    </row>
    <row r="948" spans="20:30" x14ac:dyDescent="0.25">
      <c r="T948" t="str">
        <f t="array" aca="1" ref="T948" ca="1">IF(ROWS($2:948)&lt;=COUNT('Trade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ROWS(U$2:$U948))),"")</f>
        <v/>
      </c>
      <c r="U948" s="88" t="str">
        <f ca="1">IFERROR(INDEX('Trade Journal'!P:P,MATCH(T948,'Trade Journal'!A:A,0)),"")</f>
        <v/>
      </c>
      <c r="V948" s="88" t="str">
        <f ca="1">IFERROR(INDEX('Trade Journal'!Q:Q,MATCH(T948,'Trade Journal'!A:A,0)),"")</f>
        <v/>
      </c>
      <c r="W948" s="88" t="str">
        <f ca="1">IFERROR(INDEX('Trade Journal'!R:R,MATCH(T948,'Trade Journal'!A:A,0)),"")</f>
        <v/>
      </c>
      <c r="X948" s="88" t="str">
        <f t="shared" ca="1" si="15"/>
        <v/>
      </c>
      <c r="Y948" s="88" t="str">
        <f ca="1">IF(X948&lt;&gt;"",SUM(X$2:X948),"")</f>
        <v/>
      </c>
      <c r="Z948" s="96" t="str">
        <f ca="1">IFERROR(INDEX('Trade Journal'!O:O,MATCH(T948,'Trade Journal'!A:A,0)),"")</f>
        <v/>
      </c>
      <c r="AA948" s="96" t="str">
        <f t="array" aca="1" ref="AA948" ca="1">IF(Z948&lt;&gt;"",PRODUCT(Z$2:Z948+1)-1,"")</f>
        <v/>
      </c>
      <c r="AB948" s="96" t="str">
        <f ca="1">IF(AA948&lt;&gt;"",IF(MAX(AA$2:AA948)=AA948,1/(1+AC947)-1,(1+AA948)/(1+AA947)-1),"")</f>
        <v/>
      </c>
      <c r="AC948" s="96" t="str">
        <f t="array" aca="1" ref="AC948" ca="1">IF(AA948&lt;&gt;"",PRODUCT(AB$3:AB948+1)-1,"")</f>
        <v/>
      </c>
      <c r="AD948" s="98" t="str">
        <f ca="1">IF(AA948&lt;&gt;"",POWER((AA948-MAX(AA$2:AA948))/(1+MAX(AA$2:AA948))*100,2),"")</f>
        <v/>
      </c>
    </row>
    <row r="949" spans="20:30" x14ac:dyDescent="0.25">
      <c r="T949" t="str">
        <f t="array" aca="1" ref="T949" ca="1">IF(ROWS($2:949)&lt;=COUNT('Trade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ROWS(U$2:$U949))),"")</f>
        <v/>
      </c>
      <c r="U949" s="88" t="str">
        <f ca="1">IFERROR(INDEX('Trade Journal'!P:P,MATCH(T949,'Trade Journal'!A:A,0)),"")</f>
        <v/>
      </c>
      <c r="V949" s="88" t="str">
        <f ca="1">IFERROR(INDEX('Trade Journal'!Q:Q,MATCH(T949,'Trade Journal'!A:A,0)),"")</f>
        <v/>
      </c>
      <c r="W949" s="88" t="str">
        <f ca="1">IFERROR(INDEX('Trade Journal'!R:R,MATCH(T949,'Trade Journal'!A:A,0)),"")</f>
        <v/>
      </c>
      <c r="X949" s="88" t="str">
        <f t="shared" ca="1" si="15"/>
        <v/>
      </c>
      <c r="Y949" s="88" t="str">
        <f ca="1">IF(X949&lt;&gt;"",SUM(X$2:X949),"")</f>
        <v/>
      </c>
      <c r="Z949" s="96" t="str">
        <f ca="1">IFERROR(INDEX('Trade Journal'!O:O,MATCH(T949,'Trade Journal'!A:A,0)),"")</f>
        <v/>
      </c>
      <c r="AA949" s="96" t="str">
        <f t="array" aca="1" ref="AA949" ca="1">IF(Z949&lt;&gt;"",PRODUCT(Z$2:Z949+1)-1,"")</f>
        <v/>
      </c>
      <c r="AB949" s="96" t="str">
        <f ca="1">IF(AA949&lt;&gt;"",IF(MAX(AA$2:AA949)=AA949,1/(1+AC948)-1,(1+AA949)/(1+AA948)-1),"")</f>
        <v/>
      </c>
      <c r="AC949" s="96" t="str">
        <f t="array" aca="1" ref="AC949" ca="1">IF(AA949&lt;&gt;"",PRODUCT(AB$3:AB949+1)-1,"")</f>
        <v/>
      </c>
      <c r="AD949" s="98" t="str">
        <f ca="1">IF(AA949&lt;&gt;"",POWER((AA949-MAX(AA$2:AA949))/(1+MAX(AA$2:AA949))*100,2),"")</f>
        <v/>
      </c>
    </row>
    <row r="950" spans="20:30" x14ac:dyDescent="0.25">
      <c r="T950" t="str">
        <f t="array" aca="1" ref="T950" ca="1">IF(ROWS($2:950)&lt;=COUNT('Trade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ROWS(U$2:$U950))),"")</f>
        <v/>
      </c>
      <c r="U950" s="88" t="str">
        <f ca="1">IFERROR(INDEX('Trade Journal'!P:P,MATCH(T950,'Trade Journal'!A:A,0)),"")</f>
        <v/>
      </c>
      <c r="V950" s="88" t="str">
        <f ca="1">IFERROR(INDEX('Trade Journal'!Q:Q,MATCH(T950,'Trade Journal'!A:A,0)),"")</f>
        <v/>
      </c>
      <c r="W950" s="88" t="str">
        <f ca="1">IFERROR(INDEX('Trade Journal'!R:R,MATCH(T950,'Trade Journal'!A:A,0)),"")</f>
        <v/>
      </c>
      <c r="X950" s="88" t="str">
        <f t="shared" ca="1" si="15"/>
        <v/>
      </c>
      <c r="Y950" s="88" t="str">
        <f ca="1">IF(X950&lt;&gt;"",SUM(X$2:X950),"")</f>
        <v/>
      </c>
      <c r="Z950" s="96" t="str">
        <f ca="1">IFERROR(INDEX('Trade Journal'!O:O,MATCH(T950,'Trade Journal'!A:A,0)),"")</f>
        <v/>
      </c>
      <c r="AA950" s="96" t="str">
        <f t="array" aca="1" ref="AA950" ca="1">IF(Z950&lt;&gt;"",PRODUCT(Z$2:Z950+1)-1,"")</f>
        <v/>
      </c>
      <c r="AB950" s="96" t="str">
        <f ca="1">IF(AA950&lt;&gt;"",IF(MAX(AA$2:AA950)=AA950,1/(1+AC949)-1,(1+AA950)/(1+AA949)-1),"")</f>
        <v/>
      </c>
      <c r="AC950" s="96" t="str">
        <f t="array" aca="1" ref="AC950" ca="1">IF(AA950&lt;&gt;"",PRODUCT(AB$3:AB950+1)-1,"")</f>
        <v/>
      </c>
      <c r="AD950" s="98" t="str">
        <f ca="1">IF(AA950&lt;&gt;"",POWER((AA950-MAX(AA$2:AA950))/(1+MAX(AA$2:AA950))*100,2),"")</f>
        <v/>
      </c>
    </row>
    <row r="951" spans="20:30" x14ac:dyDescent="0.25">
      <c r="T951" t="str">
        <f t="array" aca="1" ref="T951" ca="1">IF(ROWS($2:951)&lt;=COUNT('Trade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ROWS(U$2:$U951))),"")</f>
        <v/>
      </c>
      <c r="U951" s="88" t="str">
        <f ca="1">IFERROR(INDEX('Trade Journal'!P:P,MATCH(T951,'Trade Journal'!A:A,0)),"")</f>
        <v/>
      </c>
      <c r="V951" s="88" t="str">
        <f ca="1">IFERROR(INDEX('Trade Journal'!Q:Q,MATCH(T951,'Trade Journal'!A:A,0)),"")</f>
        <v/>
      </c>
      <c r="W951" s="88" t="str">
        <f ca="1">IFERROR(INDEX('Trade Journal'!R:R,MATCH(T951,'Trade Journal'!A:A,0)),"")</f>
        <v/>
      </c>
      <c r="X951" s="88" t="str">
        <f t="shared" ca="1" si="15"/>
        <v/>
      </c>
      <c r="Y951" s="88" t="str">
        <f ca="1">IF(X951&lt;&gt;"",SUM(X$2:X951),"")</f>
        <v/>
      </c>
      <c r="Z951" s="96" t="str">
        <f ca="1">IFERROR(INDEX('Trade Journal'!O:O,MATCH(T951,'Trade Journal'!A:A,0)),"")</f>
        <v/>
      </c>
      <c r="AA951" s="96" t="str">
        <f t="array" aca="1" ref="AA951" ca="1">IF(Z951&lt;&gt;"",PRODUCT(Z$2:Z951+1)-1,"")</f>
        <v/>
      </c>
      <c r="AB951" s="96" t="str">
        <f ca="1">IF(AA951&lt;&gt;"",IF(MAX(AA$2:AA951)=AA951,1/(1+AC950)-1,(1+AA951)/(1+AA950)-1),"")</f>
        <v/>
      </c>
      <c r="AC951" s="96" t="str">
        <f t="array" aca="1" ref="AC951" ca="1">IF(AA951&lt;&gt;"",PRODUCT(AB$3:AB951+1)-1,"")</f>
        <v/>
      </c>
      <c r="AD951" s="98" t="str">
        <f ca="1">IF(AA951&lt;&gt;"",POWER((AA951-MAX(AA$2:AA951))/(1+MAX(AA$2:AA951))*100,2),"")</f>
        <v/>
      </c>
    </row>
    <row r="952" spans="20:30" x14ac:dyDescent="0.25">
      <c r="T952" t="str">
        <f t="array" aca="1" ref="T952" ca="1">IF(ROWS($2:952)&lt;=COUNT('Trade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ROWS(U$2:$U952))),"")</f>
        <v/>
      </c>
      <c r="U952" s="88" t="str">
        <f ca="1">IFERROR(INDEX('Trade Journal'!P:P,MATCH(T952,'Trade Journal'!A:A,0)),"")</f>
        <v/>
      </c>
      <c r="V952" s="88" t="str">
        <f ca="1">IFERROR(INDEX('Trade Journal'!Q:Q,MATCH(T952,'Trade Journal'!A:A,0)),"")</f>
        <v/>
      </c>
      <c r="W952" s="88" t="str">
        <f ca="1">IFERROR(INDEX('Trade Journal'!R:R,MATCH(T952,'Trade Journal'!A:A,0)),"")</f>
        <v/>
      </c>
      <c r="X952" s="88" t="str">
        <f t="shared" ca="1" si="15"/>
        <v/>
      </c>
      <c r="Y952" s="88" t="str">
        <f ca="1">IF(X952&lt;&gt;"",SUM(X$2:X952),"")</f>
        <v/>
      </c>
      <c r="Z952" s="96" t="str">
        <f ca="1">IFERROR(INDEX('Trade Journal'!O:O,MATCH(T952,'Trade Journal'!A:A,0)),"")</f>
        <v/>
      </c>
      <c r="AA952" s="96" t="str">
        <f t="array" aca="1" ref="AA952" ca="1">IF(Z952&lt;&gt;"",PRODUCT(Z$2:Z952+1)-1,"")</f>
        <v/>
      </c>
      <c r="AB952" s="96" t="str">
        <f ca="1">IF(AA952&lt;&gt;"",IF(MAX(AA$2:AA952)=AA952,1/(1+AC951)-1,(1+AA952)/(1+AA951)-1),"")</f>
        <v/>
      </c>
      <c r="AC952" s="96" t="str">
        <f t="array" aca="1" ref="AC952" ca="1">IF(AA952&lt;&gt;"",PRODUCT(AB$3:AB952+1)-1,"")</f>
        <v/>
      </c>
      <c r="AD952" s="98" t="str">
        <f ca="1">IF(AA952&lt;&gt;"",POWER((AA952-MAX(AA$2:AA952))/(1+MAX(AA$2:AA952))*100,2),"")</f>
        <v/>
      </c>
    </row>
    <row r="953" spans="20:30" x14ac:dyDescent="0.25">
      <c r="T953" t="str">
        <f t="array" aca="1" ref="T953" ca="1">IF(ROWS($2:953)&lt;=COUNT('Trade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ROWS(U$2:$U953))),"")</f>
        <v/>
      </c>
      <c r="U953" s="88" t="str">
        <f ca="1">IFERROR(INDEX('Trade Journal'!P:P,MATCH(T953,'Trade Journal'!A:A,0)),"")</f>
        <v/>
      </c>
      <c r="V953" s="88" t="str">
        <f ca="1">IFERROR(INDEX('Trade Journal'!Q:Q,MATCH(T953,'Trade Journal'!A:A,0)),"")</f>
        <v/>
      </c>
      <c r="W953" s="88" t="str">
        <f ca="1">IFERROR(INDEX('Trade Journal'!R:R,MATCH(T953,'Trade Journal'!A:A,0)),"")</f>
        <v/>
      </c>
      <c r="X953" s="88" t="str">
        <f t="shared" ca="1" si="15"/>
        <v/>
      </c>
      <c r="Y953" s="88" t="str">
        <f ca="1">IF(X953&lt;&gt;"",SUM(X$2:X953),"")</f>
        <v/>
      </c>
      <c r="Z953" s="96" t="str">
        <f ca="1">IFERROR(INDEX('Trade Journal'!O:O,MATCH(T953,'Trade Journal'!A:A,0)),"")</f>
        <v/>
      </c>
      <c r="AA953" s="96" t="str">
        <f t="array" aca="1" ref="AA953" ca="1">IF(Z953&lt;&gt;"",PRODUCT(Z$2:Z953+1)-1,"")</f>
        <v/>
      </c>
      <c r="AB953" s="96" t="str">
        <f ca="1">IF(AA953&lt;&gt;"",IF(MAX(AA$2:AA953)=AA953,1/(1+AC952)-1,(1+AA953)/(1+AA952)-1),"")</f>
        <v/>
      </c>
      <c r="AC953" s="96" t="str">
        <f t="array" aca="1" ref="AC953" ca="1">IF(AA953&lt;&gt;"",PRODUCT(AB$3:AB953+1)-1,"")</f>
        <v/>
      </c>
      <c r="AD953" s="98" t="str">
        <f ca="1">IF(AA953&lt;&gt;"",POWER((AA953-MAX(AA$2:AA953))/(1+MAX(AA$2:AA953))*100,2),"")</f>
        <v/>
      </c>
    </row>
    <row r="954" spans="20:30" x14ac:dyDescent="0.25">
      <c r="T954" t="str">
        <f t="array" aca="1" ref="T954" ca="1">IF(ROWS($2:954)&lt;=COUNT('Trade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ROWS(U$2:$U954))),"")</f>
        <v/>
      </c>
      <c r="U954" s="88" t="str">
        <f ca="1">IFERROR(INDEX('Trade Journal'!P:P,MATCH(T954,'Trade Journal'!A:A,0)),"")</f>
        <v/>
      </c>
      <c r="V954" s="88" t="str">
        <f ca="1">IFERROR(INDEX('Trade Journal'!Q:Q,MATCH(T954,'Trade Journal'!A:A,0)),"")</f>
        <v/>
      </c>
      <c r="W954" s="88" t="str">
        <f ca="1">IFERROR(INDEX('Trade Journal'!R:R,MATCH(T954,'Trade Journal'!A:A,0)),"")</f>
        <v/>
      </c>
      <c r="X954" s="88" t="str">
        <f t="shared" ca="1" si="15"/>
        <v/>
      </c>
      <c r="Y954" s="88" t="str">
        <f ca="1">IF(X954&lt;&gt;"",SUM(X$2:X954),"")</f>
        <v/>
      </c>
      <c r="Z954" s="96" t="str">
        <f ca="1">IFERROR(INDEX('Trade Journal'!O:O,MATCH(T954,'Trade Journal'!A:A,0)),"")</f>
        <v/>
      </c>
      <c r="AA954" s="96" t="str">
        <f t="array" aca="1" ref="AA954" ca="1">IF(Z954&lt;&gt;"",PRODUCT(Z$2:Z954+1)-1,"")</f>
        <v/>
      </c>
      <c r="AB954" s="96" t="str">
        <f ca="1">IF(AA954&lt;&gt;"",IF(MAX(AA$2:AA954)=AA954,1/(1+AC953)-1,(1+AA954)/(1+AA953)-1),"")</f>
        <v/>
      </c>
      <c r="AC954" s="96" t="str">
        <f t="array" aca="1" ref="AC954" ca="1">IF(AA954&lt;&gt;"",PRODUCT(AB$3:AB954+1)-1,"")</f>
        <v/>
      </c>
      <c r="AD954" s="98" t="str">
        <f ca="1">IF(AA954&lt;&gt;"",POWER((AA954-MAX(AA$2:AA954))/(1+MAX(AA$2:AA954))*100,2),"")</f>
        <v/>
      </c>
    </row>
    <row r="955" spans="20:30" x14ac:dyDescent="0.25">
      <c r="T955" t="str">
        <f t="array" aca="1" ref="T955" ca="1">IF(ROWS($2:955)&lt;=COUNT('Trade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ROWS(U$2:$U955))),"")</f>
        <v/>
      </c>
      <c r="U955" s="88" t="str">
        <f ca="1">IFERROR(INDEX('Trade Journal'!P:P,MATCH(T955,'Trade Journal'!A:A,0)),"")</f>
        <v/>
      </c>
      <c r="V955" s="88" t="str">
        <f ca="1">IFERROR(INDEX('Trade Journal'!Q:Q,MATCH(T955,'Trade Journal'!A:A,0)),"")</f>
        <v/>
      </c>
      <c r="W955" s="88" t="str">
        <f ca="1">IFERROR(INDEX('Trade Journal'!R:R,MATCH(T955,'Trade Journal'!A:A,0)),"")</f>
        <v/>
      </c>
      <c r="X955" s="88" t="str">
        <f t="shared" ca="1" si="15"/>
        <v/>
      </c>
      <c r="Y955" s="88" t="str">
        <f ca="1">IF(X955&lt;&gt;"",SUM(X$2:X955),"")</f>
        <v/>
      </c>
      <c r="Z955" s="96" t="str">
        <f ca="1">IFERROR(INDEX('Trade Journal'!O:O,MATCH(T955,'Trade Journal'!A:A,0)),"")</f>
        <v/>
      </c>
      <c r="AA955" s="96" t="str">
        <f t="array" aca="1" ref="AA955" ca="1">IF(Z955&lt;&gt;"",PRODUCT(Z$2:Z955+1)-1,"")</f>
        <v/>
      </c>
      <c r="AB955" s="96" t="str">
        <f ca="1">IF(AA955&lt;&gt;"",IF(MAX(AA$2:AA955)=AA955,1/(1+AC954)-1,(1+AA955)/(1+AA954)-1),"")</f>
        <v/>
      </c>
      <c r="AC955" s="96" t="str">
        <f t="array" aca="1" ref="AC955" ca="1">IF(AA955&lt;&gt;"",PRODUCT(AB$3:AB955+1)-1,"")</f>
        <v/>
      </c>
      <c r="AD955" s="98" t="str">
        <f ca="1">IF(AA955&lt;&gt;"",POWER((AA955-MAX(AA$2:AA955))/(1+MAX(AA$2:AA955))*100,2),"")</f>
        <v/>
      </c>
    </row>
    <row r="956" spans="20:30" x14ac:dyDescent="0.25">
      <c r="T956" t="str">
        <f t="array" aca="1" ref="T956" ca="1">IF(ROWS($2:956)&lt;=COUNT('Trade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ROWS(U$2:$U956))),"")</f>
        <v/>
      </c>
      <c r="U956" s="88" t="str">
        <f ca="1">IFERROR(INDEX('Trade Journal'!P:P,MATCH(T956,'Trade Journal'!A:A,0)),"")</f>
        <v/>
      </c>
      <c r="V956" s="88" t="str">
        <f ca="1">IFERROR(INDEX('Trade Journal'!Q:Q,MATCH(T956,'Trade Journal'!A:A,0)),"")</f>
        <v/>
      </c>
      <c r="W956" s="88" t="str">
        <f ca="1">IFERROR(INDEX('Trade Journal'!R:R,MATCH(T956,'Trade Journal'!A:A,0)),"")</f>
        <v/>
      </c>
      <c r="X956" s="88" t="str">
        <f t="shared" ca="1" si="15"/>
        <v/>
      </c>
      <c r="Y956" s="88" t="str">
        <f ca="1">IF(X956&lt;&gt;"",SUM(X$2:X956),"")</f>
        <v/>
      </c>
      <c r="Z956" s="96" t="str">
        <f ca="1">IFERROR(INDEX('Trade Journal'!O:O,MATCH(T956,'Trade Journal'!A:A,0)),"")</f>
        <v/>
      </c>
      <c r="AA956" s="96" t="str">
        <f t="array" aca="1" ref="AA956" ca="1">IF(Z956&lt;&gt;"",PRODUCT(Z$2:Z956+1)-1,"")</f>
        <v/>
      </c>
      <c r="AB956" s="96" t="str">
        <f ca="1">IF(AA956&lt;&gt;"",IF(MAX(AA$2:AA956)=AA956,1/(1+AC955)-1,(1+AA956)/(1+AA955)-1),"")</f>
        <v/>
      </c>
      <c r="AC956" s="96" t="str">
        <f t="array" aca="1" ref="AC956" ca="1">IF(AA956&lt;&gt;"",PRODUCT(AB$3:AB956+1)-1,"")</f>
        <v/>
      </c>
      <c r="AD956" s="98" t="str">
        <f ca="1">IF(AA956&lt;&gt;"",POWER((AA956-MAX(AA$2:AA956))/(1+MAX(AA$2:AA956))*100,2),"")</f>
        <v/>
      </c>
    </row>
    <row r="957" spans="20:30" x14ac:dyDescent="0.25">
      <c r="T957" t="str">
        <f t="array" aca="1" ref="T957" ca="1">IF(ROWS($2:957)&lt;=COUNT('Trade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ROWS(U$2:$U957))),"")</f>
        <v/>
      </c>
      <c r="U957" s="88" t="str">
        <f ca="1">IFERROR(INDEX('Trade Journal'!P:P,MATCH(T957,'Trade Journal'!A:A,0)),"")</f>
        <v/>
      </c>
      <c r="V957" s="88" t="str">
        <f ca="1">IFERROR(INDEX('Trade Journal'!Q:Q,MATCH(T957,'Trade Journal'!A:A,0)),"")</f>
        <v/>
      </c>
      <c r="W957" s="88" t="str">
        <f ca="1">IFERROR(INDEX('Trade Journal'!R:R,MATCH(T957,'Trade Journal'!A:A,0)),"")</f>
        <v/>
      </c>
      <c r="X957" s="88" t="str">
        <f t="shared" ca="1" si="15"/>
        <v/>
      </c>
      <c r="Y957" s="88" t="str">
        <f ca="1">IF(X957&lt;&gt;"",SUM(X$2:X957),"")</f>
        <v/>
      </c>
      <c r="Z957" s="96" t="str">
        <f ca="1">IFERROR(INDEX('Trade Journal'!O:O,MATCH(T957,'Trade Journal'!A:A,0)),"")</f>
        <v/>
      </c>
      <c r="AA957" s="96" t="str">
        <f t="array" aca="1" ref="AA957" ca="1">IF(Z957&lt;&gt;"",PRODUCT(Z$2:Z957+1)-1,"")</f>
        <v/>
      </c>
      <c r="AB957" s="96" t="str">
        <f ca="1">IF(AA957&lt;&gt;"",IF(MAX(AA$2:AA957)=AA957,1/(1+AC956)-1,(1+AA957)/(1+AA956)-1),"")</f>
        <v/>
      </c>
      <c r="AC957" s="96" t="str">
        <f t="array" aca="1" ref="AC957" ca="1">IF(AA957&lt;&gt;"",PRODUCT(AB$3:AB957+1)-1,"")</f>
        <v/>
      </c>
      <c r="AD957" s="98" t="str">
        <f ca="1">IF(AA957&lt;&gt;"",POWER((AA957-MAX(AA$2:AA957))/(1+MAX(AA$2:AA957))*100,2),"")</f>
        <v/>
      </c>
    </row>
    <row r="958" spans="20:30" x14ac:dyDescent="0.25">
      <c r="T958" t="str">
        <f t="array" aca="1" ref="T958" ca="1">IF(ROWS($2:958)&lt;=COUNT('Trade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ROWS(U$2:$U958))),"")</f>
        <v/>
      </c>
      <c r="U958" s="88" t="str">
        <f ca="1">IFERROR(INDEX('Trade Journal'!P:P,MATCH(T958,'Trade Journal'!A:A,0)),"")</f>
        <v/>
      </c>
      <c r="V958" s="88" t="str">
        <f ca="1">IFERROR(INDEX('Trade Journal'!Q:Q,MATCH(T958,'Trade Journal'!A:A,0)),"")</f>
        <v/>
      </c>
      <c r="W958" s="88" t="str">
        <f ca="1">IFERROR(INDEX('Trade Journal'!R:R,MATCH(T958,'Trade Journal'!A:A,0)),"")</f>
        <v/>
      </c>
      <c r="X958" s="88" t="str">
        <f t="shared" ca="1" si="15"/>
        <v/>
      </c>
      <c r="Y958" s="88" t="str">
        <f ca="1">IF(X958&lt;&gt;"",SUM(X$2:X958),"")</f>
        <v/>
      </c>
      <c r="Z958" s="96" t="str">
        <f ca="1">IFERROR(INDEX('Trade Journal'!O:O,MATCH(T958,'Trade Journal'!A:A,0)),"")</f>
        <v/>
      </c>
      <c r="AA958" s="96" t="str">
        <f t="array" aca="1" ref="AA958" ca="1">IF(Z958&lt;&gt;"",PRODUCT(Z$2:Z958+1)-1,"")</f>
        <v/>
      </c>
      <c r="AB958" s="96" t="str">
        <f ca="1">IF(AA958&lt;&gt;"",IF(MAX(AA$2:AA958)=AA958,1/(1+AC957)-1,(1+AA958)/(1+AA957)-1),"")</f>
        <v/>
      </c>
      <c r="AC958" s="96" t="str">
        <f t="array" aca="1" ref="AC958" ca="1">IF(AA958&lt;&gt;"",PRODUCT(AB$3:AB958+1)-1,"")</f>
        <v/>
      </c>
      <c r="AD958" s="98" t="str">
        <f ca="1">IF(AA958&lt;&gt;"",POWER((AA958-MAX(AA$2:AA958))/(1+MAX(AA$2:AA958))*100,2),"")</f>
        <v/>
      </c>
    </row>
    <row r="959" spans="20:30" x14ac:dyDescent="0.25">
      <c r="T959" t="str">
        <f t="array" aca="1" ref="T959" ca="1">IF(ROWS($2:959)&lt;=COUNT('Trade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ROWS(U$2:$U959))),"")</f>
        <v/>
      </c>
      <c r="U959" s="88" t="str">
        <f ca="1">IFERROR(INDEX('Trade Journal'!P:P,MATCH(T959,'Trade Journal'!A:A,0)),"")</f>
        <v/>
      </c>
      <c r="V959" s="88" t="str">
        <f ca="1">IFERROR(INDEX('Trade Journal'!Q:Q,MATCH(T959,'Trade Journal'!A:A,0)),"")</f>
        <v/>
      </c>
      <c r="W959" s="88" t="str">
        <f ca="1">IFERROR(INDEX('Trade Journal'!R:R,MATCH(T959,'Trade Journal'!A:A,0)),"")</f>
        <v/>
      </c>
      <c r="X959" s="88" t="str">
        <f t="shared" ca="1" si="15"/>
        <v/>
      </c>
      <c r="Y959" s="88" t="str">
        <f ca="1">IF(X959&lt;&gt;"",SUM(X$2:X959),"")</f>
        <v/>
      </c>
      <c r="Z959" s="96" t="str">
        <f ca="1">IFERROR(INDEX('Trade Journal'!O:O,MATCH(T959,'Trade Journal'!A:A,0)),"")</f>
        <v/>
      </c>
      <c r="AA959" s="96" t="str">
        <f t="array" aca="1" ref="AA959" ca="1">IF(Z959&lt;&gt;"",PRODUCT(Z$2:Z959+1)-1,"")</f>
        <v/>
      </c>
      <c r="AB959" s="96" t="str">
        <f ca="1">IF(AA959&lt;&gt;"",IF(MAX(AA$2:AA959)=AA959,1/(1+AC958)-1,(1+AA959)/(1+AA958)-1),"")</f>
        <v/>
      </c>
      <c r="AC959" s="96" t="str">
        <f t="array" aca="1" ref="AC959" ca="1">IF(AA959&lt;&gt;"",PRODUCT(AB$3:AB959+1)-1,"")</f>
        <v/>
      </c>
      <c r="AD959" s="98" t="str">
        <f ca="1">IF(AA959&lt;&gt;"",POWER((AA959-MAX(AA$2:AA959))/(1+MAX(AA$2:AA959))*100,2),"")</f>
        <v/>
      </c>
    </row>
    <row r="960" spans="20:30" x14ac:dyDescent="0.25">
      <c r="T960" t="str">
        <f t="array" aca="1" ref="T960" ca="1">IF(ROWS($2:960)&lt;=COUNT('Trade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ROWS(U$2:$U960))),"")</f>
        <v/>
      </c>
      <c r="U960" s="88" t="str">
        <f ca="1">IFERROR(INDEX('Trade Journal'!P:P,MATCH(T960,'Trade Journal'!A:A,0)),"")</f>
        <v/>
      </c>
      <c r="V960" s="88" t="str">
        <f ca="1">IFERROR(INDEX('Trade Journal'!Q:Q,MATCH(T960,'Trade Journal'!A:A,0)),"")</f>
        <v/>
      </c>
      <c r="W960" s="88" t="str">
        <f ca="1">IFERROR(INDEX('Trade Journal'!R:R,MATCH(T960,'Trade Journal'!A:A,0)),"")</f>
        <v/>
      </c>
      <c r="X960" s="88" t="str">
        <f t="shared" ca="1" si="15"/>
        <v/>
      </c>
      <c r="Y960" s="88" t="str">
        <f ca="1">IF(X960&lt;&gt;"",SUM(X$2:X960),"")</f>
        <v/>
      </c>
      <c r="Z960" s="96" t="str">
        <f ca="1">IFERROR(INDEX('Trade Journal'!O:O,MATCH(T960,'Trade Journal'!A:A,0)),"")</f>
        <v/>
      </c>
      <c r="AA960" s="96" t="str">
        <f t="array" aca="1" ref="AA960" ca="1">IF(Z960&lt;&gt;"",PRODUCT(Z$2:Z960+1)-1,"")</f>
        <v/>
      </c>
      <c r="AB960" s="96" t="str">
        <f ca="1">IF(AA960&lt;&gt;"",IF(MAX(AA$2:AA960)=AA960,1/(1+AC959)-1,(1+AA960)/(1+AA959)-1),"")</f>
        <v/>
      </c>
      <c r="AC960" s="96" t="str">
        <f t="array" aca="1" ref="AC960" ca="1">IF(AA960&lt;&gt;"",PRODUCT(AB$3:AB960+1)-1,"")</f>
        <v/>
      </c>
      <c r="AD960" s="98" t="str">
        <f ca="1">IF(AA960&lt;&gt;"",POWER((AA960-MAX(AA$2:AA960))/(1+MAX(AA$2:AA960))*100,2),"")</f>
        <v/>
      </c>
    </row>
    <row r="961" spans="20:30" x14ac:dyDescent="0.25">
      <c r="T961" t="str">
        <f t="array" aca="1" ref="T961" ca="1">IF(ROWS($2:961)&lt;=COUNT('Trade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ROWS(U$2:$U961))),"")</f>
        <v/>
      </c>
      <c r="U961" s="88" t="str">
        <f ca="1">IFERROR(INDEX('Trade Journal'!P:P,MATCH(T961,'Trade Journal'!A:A,0)),"")</f>
        <v/>
      </c>
      <c r="V961" s="88" t="str">
        <f ca="1">IFERROR(INDEX('Trade Journal'!Q:Q,MATCH(T961,'Trade Journal'!A:A,0)),"")</f>
        <v/>
      </c>
      <c r="W961" s="88" t="str">
        <f ca="1">IFERROR(INDEX('Trade Journal'!R:R,MATCH(T961,'Trade Journal'!A:A,0)),"")</f>
        <v/>
      </c>
      <c r="X961" s="88" t="str">
        <f t="shared" ca="1" si="15"/>
        <v/>
      </c>
      <c r="Y961" s="88" t="str">
        <f ca="1">IF(X961&lt;&gt;"",SUM(X$2:X961),"")</f>
        <v/>
      </c>
      <c r="Z961" s="96" t="str">
        <f ca="1">IFERROR(INDEX('Trade Journal'!O:O,MATCH(T961,'Trade Journal'!A:A,0)),"")</f>
        <v/>
      </c>
      <c r="AA961" s="96" t="str">
        <f t="array" aca="1" ref="AA961" ca="1">IF(Z961&lt;&gt;"",PRODUCT(Z$2:Z961+1)-1,"")</f>
        <v/>
      </c>
      <c r="AB961" s="96" t="str">
        <f ca="1">IF(AA961&lt;&gt;"",IF(MAX(AA$2:AA961)=AA961,1/(1+AC960)-1,(1+AA961)/(1+AA960)-1),"")</f>
        <v/>
      </c>
      <c r="AC961" s="96" t="str">
        <f t="array" aca="1" ref="AC961" ca="1">IF(AA961&lt;&gt;"",PRODUCT(AB$3:AB961+1)-1,"")</f>
        <v/>
      </c>
      <c r="AD961" s="98" t="str">
        <f ca="1">IF(AA961&lt;&gt;"",POWER((AA961-MAX(AA$2:AA961))/(1+MAX(AA$2:AA961))*100,2),"")</f>
        <v/>
      </c>
    </row>
    <row r="962" spans="20:30" x14ac:dyDescent="0.25">
      <c r="T962" t="str">
        <f t="array" aca="1" ref="T962" ca="1">IF(ROWS($2:962)&lt;=COUNT('Trade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ROWS(U$2:$U962))),"")</f>
        <v/>
      </c>
      <c r="U962" s="88" t="str">
        <f ca="1">IFERROR(INDEX('Trade Journal'!P:P,MATCH(T962,'Trade Journal'!A:A,0)),"")</f>
        <v/>
      </c>
      <c r="V962" s="88" t="str">
        <f ca="1">IFERROR(INDEX('Trade Journal'!Q:Q,MATCH(T962,'Trade Journal'!A:A,0)),"")</f>
        <v/>
      </c>
      <c r="W962" s="88" t="str">
        <f ca="1">IFERROR(INDEX('Trade Journal'!R:R,MATCH(T962,'Trade Journal'!A:A,0)),"")</f>
        <v/>
      </c>
      <c r="X962" s="88" t="str">
        <f t="shared" ca="1" si="15"/>
        <v/>
      </c>
      <c r="Y962" s="88" t="str">
        <f ca="1">IF(X962&lt;&gt;"",SUM(X$2:X962),"")</f>
        <v/>
      </c>
      <c r="Z962" s="96" t="str">
        <f ca="1">IFERROR(INDEX('Trade Journal'!O:O,MATCH(T962,'Trade Journal'!A:A,0)),"")</f>
        <v/>
      </c>
      <c r="AA962" s="96" t="str">
        <f t="array" aca="1" ref="AA962" ca="1">IF(Z962&lt;&gt;"",PRODUCT(Z$2:Z962+1)-1,"")</f>
        <v/>
      </c>
      <c r="AB962" s="96" t="str">
        <f ca="1">IF(AA962&lt;&gt;"",IF(MAX(AA$2:AA962)=AA962,1/(1+AC961)-1,(1+AA962)/(1+AA961)-1),"")</f>
        <v/>
      </c>
      <c r="AC962" s="96" t="str">
        <f t="array" aca="1" ref="AC962" ca="1">IF(AA962&lt;&gt;"",PRODUCT(AB$3:AB962+1)-1,"")</f>
        <v/>
      </c>
      <c r="AD962" s="98" t="str">
        <f ca="1">IF(AA962&lt;&gt;"",POWER((AA962-MAX(AA$2:AA962))/(1+MAX(AA$2:AA962))*100,2),"")</f>
        <v/>
      </c>
    </row>
    <row r="963" spans="20:30" x14ac:dyDescent="0.25">
      <c r="T963" t="str">
        <f t="array" aca="1" ref="T963" ca="1">IF(ROWS($2:963)&lt;=COUNT('Trade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ROWS(U$2:$U963))),"")</f>
        <v/>
      </c>
      <c r="U963" s="88" t="str">
        <f ca="1">IFERROR(INDEX('Trade Journal'!P:P,MATCH(T963,'Trade Journal'!A:A,0)),"")</f>
        <v/>
      </c>
      <c r="V963" s="88" t="str">
        <f ca="1">IFERROR(INDEX('Trade Journal'!Q:Q,MATCH(T963,'Trade Journal'!A:A,0)),"")</f>
        <v/>
      </c>
      <c r="W963" s="88" t="str">
        <f ca="1">IFERROR(INDEX('Trade Journal'!R:R,MATCH(T963,'Trade Journal'!A:A,0)),"")</f>
        <v/>
      </c>
      <c r="X963" s="88" t="str">
        <f t="shared" ca="1" si="15"/>
        <v/>
      </c>
      <c r="Y963" s="88" t="str">
        <f ca="1">IF(X963&lt;&gt;"",SUM(X$2:X963),"")</f>
        <v/>
      </c>
      <c r="Z963" s="96" t="str">
        <f ca="1">IFERROR(INDEX('Trade Journal'!O:O,MATCH(T963,'Trade Journal'!A:A,0)),"")</f>
        <v/>
      </c>
      <c r="AA963" s="96" t="str">
        <f t="array" aca="1" ref="AA963" ca="1">IF(Z963&lt;&gt;"",PRODUCT(Z$2:Z963+1)-1,"")</f>
        <v/>
      </c>
      <c r="AB963" s="96" t="str">
        <f ca="1">IF(AA963&lt;&gt;"",IF(MAX(AA$2:AA963)=AA963,1/(1+AC962)-1,(1+AA963)/(1+AA962)-1),"")</f>
        <v/>
      </c>
      <c r="AC963" s="96" t="str">
        <f t="array" aca="1" ref="AC963" ca="1">IF(AA963&lt;&gt;"",PRODUCT(AB$3:AB963+1)-1,"")</f>
        <v/>
      </c>
      <c r="AD963" s="98" t="str">
        <f ca="1">IF(AA963&lt;&gt;"",POWER((AA963-MAX(AA$2:AA963))/(1+MAX(AA$2:AA963))*100,2),"")</f>
        <v/>
      </c>
    </row>
    <row r="964" spans="20:30" x14ac:dyDescent="0.25">
      <c r="T964" t="str">
        <f t="array" aca="1" ref="T964" ca="1">IF(ROWS($2:964)&lt;=COUNT('Trade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ROWS(U$2:$U964))),"")</f>
        <v/>
      </c>
      <c r="U964" s="88" t="str">
        <f ca="1">IFERROR(INDEX('Trade Journal'!P:P,MATCH(T964,'Trade Journal'!A:A,0)),"")</f>
        <v/>
      </c>
      <c r="V964" s="88" t="str">
        <f ca="1">IFERROR(INDEX('Trade Journal'!Q:Q,MATCH(T964,'Trade Journal'!A:A,0)),"")</f>
        <v/>
      </c>
      <c r="W964" s="88" t="str">
        <f ca="1">IFERROR(INDEX('Trade Journal'!R:R,MATCH(T964,'Trade Journal'!A:A,0)),"")</f>
        <v/>
      </c>
      <c r="X964" s="88" t="str">
        <f t="shared" ca="1" si="15"/>
        <v/>
      </c>
      <c r="Y964" s="88" t="str">
        <f ca="1">IF(X964&lt;&gt;"",SUM(X$2:X964),"")</f>
        <v/>
      </c>
      <c r="Z964" s="96" t="str">
        <f ca="1">IFERROR(INDEX('Trade Journal'!O:O,MATCH(T964,'Trade Journal'!A:A,0)),"")</f>
        <v/>
      </c>
      <c r="AA964" s="96" t="str">
        <f t="array" aca="1" ref="AA964" ca="1">IF(Z964&lt;&gt;"",PRODUCT(Z$2:Z964+1)-1,"")</f>
        <v/>
      </c>
      <c r="AB964" s="96" t="str">
        <f ca="1">IF(AA964&lt;&gt;"",IF(MAX(AA$2:AA964)=AA964,1/(1+AC963)-1,(1+AA964)/(1+AA963)-1),"")</f>
        <v/>
      </c>
      <c r="AC964" s="96" t="str">
        <f t="array" aca="1" ref="AC964" ca="1">IF(AA964&lt;&gt;"",PRODUCT(AB$3:AB964+1)-1,"")</f>
        <v/>
      </c>
      <c r="AD964" s="98" t="str">
        <f ca="1">IF(AA964&lt;&gt;"",POWER((AA964-MAX(AA$2:AA964))/(1+MAX(AA$2:AA964))*100,2),"")</f>
        <v/>
      </c>
    </row>
    <row r="965" spans="20:30" x14ac:dyDescent="0.25">
      <c r="T965" t="str">
        <f t="array" aca="1" ref="T965" ca="1">IF(ROWS($2:965)&lt;=COUNT('Trade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ROWS(U$2:$U965))),"")</f>
        <v/>
      </c>
      <c r="U965" s="88" t="str">
        <f ca="1">IFERROR(INDEX('Trade Journal'!P:P,MATCH(T965,'Trade Journal'!A:A,0)),"")</f>
        <v/>
      </c>
      <c r="V965" s="88" t="str">
        <f ca="1">IFERROR(INDEX('Trade Journal'!Q:Q,MATCH(T965,'Trade Journal'!A:A,0)),"")</f>
        <v/>
      </c>
      <c r="W965" s="88" t="str">
        <f ca="1">IFERROR(INDEX('Trade Journal'!R:R,MATCH(T965,'Trade Journal'!A:A,0)),"")</f>
        <v/>
      </c>
      <c r="X965" s="88" t="str">
        <f t="shared" ca="1" si="15"/>
        <v/>
      </c>
      <c r="Y965" s="88" t="str">
        <f ca="1">IF(X965&lt;&gt;"",SUM(X$2:X965),"")</f>
        <v/>
      </c>
      <c r="Z965" s="96" t="str">
        <f ca="1">IFERROR(INDEX('Trade Journal'!O:O,MATCH(T965,'Trade Journal'!A:A,0)),"")</f>
        <v/>
      </c>
      <c r="AA965" s="96" t="str">
        <f t="array" aca="1" ref="AA965" ca="1">IF(Z965&lt;&gt;"",PRODUCT(Z$2:Z965+1)-1,"")</f>
        <v/>
      </c>
      <c r="AB965" s="96" t="str">
        <f ca="1">IF(AA965&lt;&gt;"",IF(MAX(AA$2:AA965)=AA965,1/(1+AC964)-1,(1+AA965)/(1+AA964)-1),"")</f>
        <v/>
      </c>
      <c r="AC965" s="96" t="str">
        <f t="array" aca="1" ref="AC965" ca="1">IF(AA965&lt;&gt;"",PRODUCT(AB$3:AB965+1)-1,"")</f>
        <v/>
      </c>
      <c r="AD965" s="98" t="str">
        <f ca="1">IF(AA965&lt;&gt;"",POWER((AA965-MAX(AA$2:AA965))/(1+MAX(AA$2:AA965))*100,2),"")</f>
        <v/>
      </c>
    </row>
    <row r="966" spans="20:30" x14ac:dyDescent="0.25">
      <c r="T966" t="str">
        <f t="array" aca="1" ref="T966" ca="1">IF(ROWS($2:966)&lt;=COUNT('Trade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ROWS(U$2:$U966))),"")</f>
        <v/>
      </c>
      <c r="U966" s="88" t="str">
        <f ca="1">IFERROR(INDEX('Trade Journal'!P:P,MATCH(T966,'Trade Journal'!A:A,0)),"")</f>
        <v/>
      </c>
      <c r="V966" s="88" t="str">
        <f ca="1">IFERROR(INDEX('Trade Journal'!Q:Q,MATCH(T966,'Trade Journal'!A:A,0)),"")</f>
        <v/>
      </c>
      <c r="W966" s="88" t="str">
        <f ca="1">IFERROR(INDEX('Trade Journal'!R:R,MATCH(T966,'Trade Journal'!A:A,0)),"")</f>
        <v/>
      </c>
      <c r="X966" s="88" t="str">
        <f t="shared" ca="1" si="15"/>
        <v/>
      </c>
      <c r="Y966" s="88" t="str">
        <f ca="1">IF(X966&lt;&gt;"",SUM(X$2:X966),"")</f>
        <v/>
      </c>
      <c r="Z966" s="96" t="str">
        <f ca="1">IFERROR(INDEX('Trade Journal'!O:O,MATCH(T966,'Trade Journal'!A:A,0)),"")</f>
        <v/>
      </c>
      <c r="AA966" s="96" t="str">
        <f t="array" aca="1" ref="AA966" ca="1">IF(Z966&lt;&gt;"",PRODUCT(Z$2:Z966+1)-1,"")</f>
        <v/>
      </c>
      <c r="AB966" s="96" t="str">
        <f ca="1">IF(AA966&lt;&gt;"",IF(MAX(AA$2:AA966)=AA966,1/(1+AC965)-1,(1+AA966)/(1+AA965)-1),"")</f>
        <v/>
      </c>
      <c r="AC966" s="96" t="str">
        <f t="array" aca="1" ref="AC966" ca="1">IF(AA966&lt;&gt;"",PRODUCT(AB$3:AB966+1)-1,"")</f>
        <v/>
      </c>
      <c r="AD966" s="98" t="str">
        <f ca="1">IF(AA966&lt;&gt;"",POWER((AA966-MAX(AA$2:AA966))/(1+MAX(AA$2:AA966))*100,2),"")</f>
        <v/>
      </c>
    </row>
    <row r="967" spans="20:30" x14ac:dyDescent="0.25">
      <c r="T967" t="str">
        <f t="array" aca="1" ref="T967" ca="1">IF(ROWS($2:967)&lt;=COUNT('Trade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ROWS(U$2:$U967))),"")</f>
        <v/>
      </c>
      <c r="U967" s="88" t="str">
        <f ca="1">IFERROR(INDEX('Trade Journal'!P:P,MATCH(T967,'Trade Journal'!A:A,0)),"")</f>
        <v/>
      </c>
      <c r="V967" s="88" t="str">
        <f ca="1">IFERROR(INDEX('Trade Journal'!Q:Q,MATCH(T967,'Trade Journal'!A:A,0)),"")</f>
        <v/>
      </c>
      <c r="W967" s="88" t="str">
        <f ca="1">IFERROR(INDEX('Trade Journal'!R:R,MATCH(T967,'Trade Journal'!A:A,0)),"")</f>
        <v/>
      </c>
      <c r="X967" s="88" t="str">
        <f t="shared" ca="1" si="15"/>
        <v/>
      </c>
      <c r="Y967" s="88" t="str">
        <f ca="1">IF(X967&lt;&gt;"",SUM(X$2:X967),"")</f>
        <v/>
      </c>
      <c r="Z967" s="96" t="str">
        <f ca="1">IFERROR(INDEX('Trade Journal'!O:O,MATCH(T967,'Trade Journal'!A:A,0)),"")</f>
        <v/>
      </c>
      <c r="AA967" s="96" t="str">
        <f t="array" aca="1" ref="AA967" ca="1">IF(Z967&lt;&gt;"",PRODUCT(Z$2:Z967+1)-1,"")</f>
        <v/>
      </c>
      <c r="AB967" s="96" t="str">
        <f ca="1">IF(AA967&lt;&gt;"",IF(MAX(AA$2:AA967)=AA967,1/(1+AC966)-1,(1+AA967)/(1+AA966)-1),"")</f>
        <v/>
      </c>
      <c r="AC967" s="96" t="str">
        <f t="array" aca="1" ref="AC967" ca="1">IF(AA967&lt;&gt;"",PRODUCT(AB$3:AB967+1)-1,"")</f>
        <v/>
      </c>
      <c r="AD967" s="98" t="str">
        <f ca="1">IF(AA967&lt;&gt;"",POWER((AA967-MAX(AA$2:AA967))/(1+MAX(AA$2:AA967))*100,2),"")</f>
        <v/>
      </c>
    </row>
    <row r="968" spans="20:30" x14ac:dyDescent="0.25">
      <c r="T968" t="str">
        <f t="array" aca="1" ref="T968" ca="1">IF(ROWS($2:968)&lt;=COUNT('Trade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ROWS(U$2:$U968))),"")</f>
        <v/>
      </c>
      <c r="U968" s="88" t="str">
        <f ca="1">IFERROR(INDEX('Trade Journal'!P:P,MATCH(T968,'Trade Journal'!A:A,0)),"")</f>
        <v/>
      </c>
      <c r="V968" s="88" t="str">
        <f ca="1">IFERROR(INDEX('Trade Journal'!Q:Q,MATCH(T968,'Trade Journal'!A:A,0)),"")</f>
        <v/>
      </c>
      <c r="W968" s="88" t="str">
        <f ca="1">IFERROR(INDEX('Trade Journal'!R:R,MATCH(T968,'Trade Journal'!A:A,0)),"")</f>
        <v/>
      </c>
      <c r="X968" s="88" t="str">
        <f t="shared" ca="1" si="15"/>
        <v/>
      </c>
      <c r="Y968" s="88" t="str">
        <f ca="1">IF(X968&lt;&gt;"",SUM(X$2:X968),"")</f>
        <v/>
      </c>
      <c r="Z968" s="96" t="str">
        <f ca="1">IFERROR(INDEX('Trade Journal'!O:O,MATCH(T968,'Trade Journal'!A:A,0)),"")</f>
        <v/>
      </c>
      <c r="AA968" s="96" t="str">
        <f t="array" aca="1" ref="AA968" ca="1">IF(Z968&lt;&gt;"",PRODUCT(Z$2:Z968+1)-1,"")</f>
        <v/>
      </c>
      <c r="AB968" s="96" t="str">
        <f ca="1">IF(AA968&lt;&gt;"",IF(MAX(AA$2:AA968)=AA968,1/(1+AC967)-1,(1+AA968)/(1+AA967)-1),"")</f>
        <v/>
      </c>
      <c r="AC968" s="96" t="str">
        <f t="array" aca="1" ref="AC968" ca="1">IF(AA968&lt;&gt;"",PRODUCT(AB$3:AB968+1)-1,"")</f>
        <v/>
      </c>
      <c r="AD968" s="98" t="str">
        <f ca="1">IF(AA968&lt;&gt;"",POWER((AA968-MAX(AA$2:AA968))/(1+MAX(AA$2:AA968))*100,2),"")</f>
        <v/>
      </c>
    </row>
    <row r="969" spans="20:30" x14ac:dyDescent="0.25">
      <c r="T969" t="str">
        <f t="array" aca="1" ref="T969" ca="1">IF(ROWS($2:969)&lt;=COUNT('Trade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ROWS(U$2:$U969))),"")</f>
        <v/>
      </c>
      <c r="U969" s="88" t="str">
        <f ca="1">IFERROR(INDEX('Trade Journal'!P:P,MATCH(T969,'Trade Journal'!A:A,0)),"")</f>
        <v/>
      </c>
      <c r="V969" s="88" t="str">
        <f ca="1">IFERROR(INDEX('Trade Journal'!Q:Q,MATCH(T969,'Trade Journal'!A:A,0)),"")</f>
        <v/>
      </c>
      <c r="W969" s="88" t="str">
        <f ca="1">IFERROR(INDEX('Trade Journal'!R:R,MATCH(T969,'Trade Journal'!A:A,0)),"")</f>
        <v/>
      </c>
      <c r="X969" s="88" t="str">
        <f t="shared" ca="1" si="15"/>
        <v/>
      </c>
      <c r="Y969" s="88" t="str">
        <f ca="1">IF(X969&lt;&gt;"",SUM(X$2:X969),"")</f>
        <v/>
      </c>
      <c r="Z969" s="96" t="str">
        <f ca="1">IFERROR(INDEX('Trade Journal'!O:O,MATCH(T969,'Trade Journal'!A:A,0)),"")</f>
        <v/>
      </c>
      <c r="AA969" s="96" t="str">
        <f t="array" aca="1" ref="AA969" ca="1">IF(Z969&lt;&gt;"",PRODUCT(Z$2:Z969+1)-1,"")</f>
        <v/>
      </c>
      <c r="AB969" s="96" t="str">
        <f ca="1">IF(AA969&lt;&gt;"",IF(MAX(AA$2:AA969)=AA969,1/(1+AC968)-1,(1+AA969)/(1+AA968)-1),"")</f>
        <v/>
      </c>
      <c r="AC969" s="96" t="str">
        <f t="array" aca="1" ref="AC969" ca="1">IF(AA969&lt;&gt;"",PRODUCT(AB$3:AB969+1)-1,"")</f>
        <v/>
      </c>
      <c r="AD969" s="98" t="str">
        <f ca="1">IF(AA969&lt;&gt;"",POWER((AA969-MAX(AA$2:AA969))/(1+MAX(AA$2:AA969))*100,2),"")</f>
        <v/>
      </c>
    </row>
    <row r="970" spans="20:30" x14ac:dyDescent="0.25">
      <c r="T970" t="str">
        <f t="array" aca="1" ref="T970" ca="1">IF(ROWS($2:970)&lt;=COUNT('Trade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ROWS(U$2:$U970))),"")</f>
        <v/>
      </c>
      <c r="U970" s="88" t="str">
        <f ca="1">IFERROR(INDEX('Trade Journal'!P:P,MATCH(T970,'Trade Journal'!A:A,0)),"")</f>
        <v/>
      </c>
      <c r="V970" s="88" t="str">
        <f ca="1">IFERROR(INDEX('Trade Journal'!Q:Q,MATCH(T970,'Trade Journal'!A:A,0)),"")</f>
        <v/>
      </c>
      <c r="W970" s="88" t="str">
        <f ca="1">IFERROR(INDEX('Trade Journal'!R:R,MATCH(T970,'Trade Journal'!A:A,0)),"")</f>
        <v/>
      </c>
      <c r="X970" s="88" t="str">
        <f t="shared" ca="1" si="15"/>
        <v/>
      </c>
      <c r="Y970" s="88" t="str">
        <f ca="1">IF(X970&lt;&gt;"",SUM(X$2:X970),"")</f>
        <v/>
      </c>
      <c r="Z970" s="96" t="str">
        <f ca="1">IFERROR(INDEX('Trade Journal'!O:O,MATCH(T970,'Trade Journal'!A:A,0)),"")</f>
        <v/>
      </c>
      <c r="AA970" s="96" t="str">
        <f t="array" aca="1" ref="AA970" ca="1">IF(Z970&lt;&gt;"",PRODUCT(Z$2:Z970+1)-1,"")</f>
        <v/>
      </c>
      <c r="AB970" s="96" t="str">
        <f ca="1">IF(AA970&lt;&gt;"",IF(MAX(AA$2:AA970)=AA970,1/(1+AC969)-1,(1+AA970)/(1+AA969)-1),"")</f>
        <v/>
      </c>
      <c r="AC970" s="96" t="str">
        <f t="array" aca="1" ref="AC970" ca="1">IF(AA970&lt;&gt;"",PRODUCT(AB$3:AB970+1)-1,"")</f>
        <v/>
      </c>
      <c r="AD970" s="98" t="str">
        <f ca="1">IF(AA970&lt;&gt;"",POWER((AA970-MAX(AA$2:AA970))/(1+MAX(AA$2:AA970))*100,2),"")</f>
        <v/>
      </c>
    </row>
    <row r="971" spans="20:30" x14ac:dyDescent="0.25">
      <c r="T971" t="str">
        <f t="array" aca="1" ref="T971" ca="1">IF(ROWS($2:971)&lt;=COUNT('Trade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ROWS(U$2:$U971))),"")</f>
        <v/>
      </c>
      <c r="U971" s="88" t="str">
        <f ca="1">IFERROR(INDEX('Trade Journal'!P:P,MATCH(T971,'Trade Journal'!A:A,0)),"")</f>
        <v/>
      </c>
      <c r="V971" s="88" t="str">
        <f ca="1">IFERROR(INDEX('Trade Journal'!Q:Q,MATCH(T971,'Trade Journal'!A:A,0)),"")</f>
        <v/>
      </c>
      <c r="W971" s="88" t="str">
        <f ca="1">IFERROR(INDEX('Trade Journal'!R:R,MATCH(T971,'Trade Journal'!A:A,0)),"")</f>
        <v/>
      </c>
      <c r="X971" s="88" t="str">
        <f t="shared" ca="1" si="15"/>
        <v/>
      </c>
      <c r="Y971" s="88" t="str">
        <f ca="1">IF(X971&lt;&gt;"",SUM(X$2:X971),"")</f>
        <v/>
      </c>
      <c r="Z971" s="96" t="str">
        <f ca="1">IFERROR(INDEX('Trade Journal'!O:O,MATCH(T971,'Trade Journal'!A:A,0)),"")</f>
        <v/>
      </c>
      <c r="AA971" s="96" t="str">
        <f t="array" aca="1" ref="AA971" ca="1">IF(Z971&lt;&gt;"",PRODUCT(Z$2:Z971+1)-1,"")</f>
        <v/>
      </c>
      <c r="AB971" s="96" t="str">
        <f ca="1">IF(AA971&lt;&gt;"",IF(MAX(AA$2:AA971)=AA971,1/(1+AC970)-1,(1+AA971)/(1+AA970)-1),"")</f>
        <v/>
      </c>
      <c r="AC971" s="96" t="str">
        <f t="array" aca="1" ref="AC971" ca="1">IF(AA971&lt;&gt;"",PRODUCT(AB$3:AB971+1)-1,"")</f>
        <v/>
      </c>
      <c r="AD971" s="98" t="str">
        <f ca="1">IF(AA971&lt;&gt;"",POWER((AA971-MAX(AA$2:AA971))/(1+MAX(AA$2:AA971))*100,2),"")</f>
        <v/>
      </c>
    </row>
    <row r="972" spans="20:30" x14ac:dyDescent="0.25">
      <c r="T972" t="str">
        <f t="array" aca="1" ref="T972" ca="1">IF(ROWS($2:972)&lt;=COUNT('Trade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ROWS(U$2:$U972))),"")</f>
        <v/>
      </c>
      <c r="U972" s="88" t="str">
        <f ca="1">IFERROR(INDEX('Trade Journal'!P:P,MATCH(T972,'Trade Journal'!A:A,0)),"")</f>
        <v/>
      </c>
      <c r="V972" s="88" t="str">
        <f ca="1">IFERROR(INDEX('Trade Journal'!Q:Q,MATCH(T972,'Trade Journal'!A:A,0)),"")</f>
        <v/>
      </c>
      <c r="W972" s="88" t="str">
        <f ca="1">IFERROR(INDEX('Trade Journal'!R:R,MATCH(T972,'Trade Journal'!A:A,0)),"")</f>
        <v/>
      </c>
      <c r="X972" s="88" t="str">
        <f t="shared" ca="1" si="15"/>
        <v/>
      </c>
      <c r="Y972" s="88" t="str">
        <f ca="1">IF(X972&lt;&gt;"",SUM(X$2:X972),"")</f>
        <v/>
      </c>
      <c r="Z972" s="96" t="str">
        <f ca="1">IFERROR(INDEX('Trade Journal'!O:O,MATCH(T972,'Trade Journal'!A:A,0)),"")</f>
        <v/>
      </c>
      <c r="AA972" s="96" t="str">
        <f t="array" aca="1" ref="AA972" ca="1">IF(Z972&lt;&gt;"",PRODUCT(Z$2:Z972+1)-1,"")</f>
        <v/>
      </c>
      <c r="AB972" s="96" t="str">
        <f ca="1">IF(AA972&lt;&gt;"",IF(MAX(AA$2:AA972)=AA972,1/(1+AC971)-1,(1+AA972)/(1+AA971)-1),"")</f>
        <v/>
      </c>
      <c r="AC972" s="96" t="str">
        <f t="array" aca="1" ref="AC972" ca="1">IF(AA972&lt;&gt;"",PRODUCT(AB$3:AB972+1)-1,"")</f>
        <v/>
      </c>
      <c r="AD972" s="98" t="str">
        <f ca="1">IF(AA972&lt;&gt;"",POWER((AA972-MAX(AA$2:AA972))/(1+MAX(AA$2:AA972))*100,2),"")</f>
        <v/>
      </c>
    </row>
    <row r="973" spans="20:30" x14ac:dyDescent="0.25">
      <c r="T973" t="str">
        <f t="array" aca="1" ref="T973" ca="1">IF(ROWS($2:973)&lt;=COUNT('Trade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ROWS(U$2:$U973))),"")</f>
        <v/>
      </c>
      <c r="U973" s="88" t="str">
        <f ca="1">IFERROR(INDEX('Trade Journal'!P:P,MATCH(T973,'Trade Journal'!A:A,0)),"")</f>
        <v/>
      </c>
      <c r="V973" s="88" t="str">
        <f ca="1">IFERROR(INDEX('Trade Journal'!Q:Q,MATCH(T973,'Trade Journal'!A:A,0)),"")</f>
        <v/>
      </c>
      <c r="W973" s="88" t="str">
        <f ca="1">IFERROR(INDEX('Trade Journal'!R:R,MATCH(T973,'Trade Journal'!A:A,0)),"")</f>
        <v/>
      </c>
      <c r="X973" s="88" t="str">
        <f t="shared" ca="1" si="15"/>
        <v/>
      </c>
      <c r="Y973" s="88" t="str">
        <f ca="1">IF(X973&lt;&gt;"",SUM(X$2:X973),"")</f>
        <v/>
      </c>
      <c r="Z973" s="96" t="str">
        <f ca="1">IFERROR(INDEX('Trade Journal'!O:O,MATCH(T973,'Trade Journal'!A:A,0)),"")</f>
        <v/>
      </c>
      <c r="AA973" s="96" t="str">
        <f t="array" aca="1" ref="AA973" ca="1">IF(Z973&lt;&gt;"",PRODUCT(Z$2:Z973+1)-1,"")</f>
        <v/>
      </c>
      <c r="AB973" s="96" t="str">
        <f ca="1">IF(AA973&lt;&gt;"",IF(MAX(AA$2:AA973)=AA973,1/(1+AC972)-1,(1+AA973)/(1+AA972)-1),"")</f>
        <v/>
      </c>
      <c r="AC973" s="96" t="str">
        <f t="array" aca="1" ref="AC973" ca="1">IF(AA973&lt;&gt;"",PRODUCT(AB$3:AB973+1)-1,"")</f>
        <v/>
      </c>
      <c r="AD973" s="98" t="str">
        <f ca="1">IF(AA973&lt;&gt;"",POWER((AA973-MAX(AA$2:AA973))/(1+MAX(AA$2:AA973))*100,2),"")</f>
        <v/>
      </c>
    </row>
    <row r="974" spans="20:30" x14ac:dyDescent="0.25">
      <c r="T974" t="str">
        <f t="array" aca="1" ref="T974" ca="1">IF(ROWS($2:974)&lt;=COUNT('Trade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ROWS(U$2:$U974))),"")</f>
        <v/>
      </c>
      <c r="U974" s="88" t="str">
        <f ca="1">IFERROR(INDEX('Trade Journal'!P:P,MATCH(T974,'Trade Journal'!A:A,0)),"")</f>
        <v/>
      </c>
      <c r="V974" s="88" t="str">
        <f ca="1">IFERROR(INDEX('Trade Journal'!Q:Q,MATCH(T974,'Trade Journal'!A:A,0)),"")</f>
        <v/>
      </c>
      <c r="W974" s="88" t="str">
        <f ca="1">IFERROR(INDEX('Trade Journal'!R:R,MATCH(T974,'Trade Journal'!A:A,0)),"")</f>
        <v/>
      </c>
      <c r="X974" s="88" t="str">
        <f t="shared" ca="1" si="15"/>
        <v/>
      </c>
      <c r="Y974" s="88" t="str">
        <f ca="1">IF(X974&lt;&gt;"",SUM(X$2:X974),"")</f>
        <v/>
      </c>
      <c r="Z974" s="96" t="str">
        <f ca="1">IFERROR(INDEX('Trade Journal'!O:O,MATCH(T974,'Trade Journal'!A:A,0)),"")</f>
        <v/>
      </c>
      <c r="AA974" s="96" t="str">
        <f t="array" aca="1" ref="AA974" ca="1">IF(Z974&lt;&gt;"",PRODUCT(Z$2:Z974+1)-1,"")</f>
        <v/>
      </c>
      <c r="AB974" s="96" t="str">
        <f ca="1">IF(AA974&lt;&gt;"",IF(MAX(AA$2:AA974)=AA974,1/(1+AC973)-1,(1+AA974)/(1+AA973)-1),"")</f>
        <v/>
      </c>
      <c r="AC974" s="96" t="str">
        <f t="array" aca="1" ref="AC974" ca="1">IF(AA974&lt;&gt;"",PRODUCT(AB$3:AB974+1)-1,"")</f>
        <v/>
      </c>
      <c r="AD974" s="98" t="str">
        <f ca="1">IF(AA974&lt;&gt;"",POWER((AA974-MAX(AA$2:AA974))/(1+MAX(AA$2:AA974))*100,2),"")</f>
        <v/>
      </c>
    </row>
    <row r="975" spans="20:30" x14ac:dyDescent="0.25">
      <c r="T975" t="str">
        <f t="array" aca="1" ref="T975" ca="1">IF(ROWS($2:975)&lt;=COUNT('Trade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ROWS(U$2:$U975))),"")</f>
        <v/>
      </c>
      <c r="U975" s="88" t="str">
        <f ca="1">IFERROR(INDEX('Trade Journal'!P:P,MATCH(T975,'Trade Journal'!A:A,0)),"")</f>
        <v/>
      </c>
      <c r="V975" s="88" t="str">
        <f ca="1">IFERROR(INDEX('Trade Journal'!Q:Q,MATCH(T975,'Trade Journal'!A:A,0)),"")</f>
        <v/>
      </c>
      <c r="W975" s="88" t="str">
        <f ca="1">IFERROR(INDEX('Trade Journal'!R:R,MATCH(T975,'Trade Journal'!A:A,0)),"")</f>
        <v/>
      </c>
      <c r="X975" s="88" t="str">
        <f t="shared" ca="1" si="15"/>
        <v/>
      </c>
      <c r="Y975" s="88" t="str">
        <f ca="1">IF(X975&lt;&gt;"",SUM(X$2:X975),"")</f>
        <v/>
      </c>
      <c r="Z975" s="96" t="str">
        <f ca="1">IFERROR(INDEX('Trade Journal'!O:O,MATCH(T975,'Trade Journal'!A:A,0)),"")</f>
        <v/>
      </c>
      <c r="AA975" s="96" t="str">
        <f t="array" aca="1" ref="AA975" ca="1">IF(Z975&lt;&gt;"",PRODUCT(Z$2:Z975+1)-1,"")</f>
        <v/>
      </c>
      <c r="AB975" s="96" t="str">
        <f ca="1">IF(AA975&lt;&gt;"",IF(MAX(AA$2:AA975)=AA975,1/(1+AC974)-1,(1+AA975)/(1+AA974)-1),"")</f>
        <v/>
      </c>
      <c r="AC975" s="96" t="str">
        <f t="array" aca="1" ref="AC975" ca="1">IF(AA975&lt;&gt;"",PRODUCT(AB$3:AB975+1)-1,"")</f>
        <v/>
      </c>
      <c r="AD975" s="98" t="str">
        <f ca="1">IF(AA975&lt;&gt;"",POWER((AA975-MAX(AA$2:AA975))/(1+MAX(AA$2:AA975))*100,2),"")</f>
        <v/>
      </c>
    </row>
    <row r="976" spans="20:30" x14ac:dyDescent="0.25">
      <c r="T976" t="str">
        <f t="array" aca="1" ref="T976" ca="1">IF(ROWS($2:976)&lt;=COUNT('Trade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ROWS(U$2:$U976))),"")</f>
        <v/>
      </c>
      <c r="U976" s="88" t="str">
        <f ca="1">IFERROR(INDEX('Trade Journal'!P:P,MATCH(T976,'Trade Journal'!A:A,0)),"")</f>
        <v/>
      </c>
      <c r="V976" s="88" t="str">
        <f ca="1">IFERROR(INDEX('Trade Journal'!Q:Q,MATCH(T976,'Trade Journal'!A:A,0)),"")</f>
        <v/>
      </c>
      <c r="W976" s="88" t="str">
        <f ca="1">IFERROR(INDEX('Trade Journal'!R:R,MATCH(T976,'Trade Journal'!A:A,0)),"")</f>
        <v/>
      </c>
      <c r="X976" s="88" t="str">
        <f t="shared" ref="X976:X1001" ca="1" si="16">IF(OR(U976&lt;&gt;"",V976&lt;&gt;"",W976&lt;&gt;""),SUM(U976:W976),"")</f>
        <v/>
      </c>
      <c r="Y976" s="88" t="str">
        <f ca="1">IF(X976&lt;&gt;"",SUM(X$2:X976),"")</f>
        <v/>
      </c>
      <c r="Z976" s="96" t="str">
        <f ca="1">IFERROR(INDEX('Trade Journal'!O:O,MATCH(T976,'Trade Journal'!A:A,0)),"")</f>
        <v/>
      </c>
      <c r="AA976" s="96" t="str">
        <f t="array" aca="1" ref="AA976" ca="1">IF(Z976&lt;&gt;"",PRODUCT(Z$2:Z976+1)-1,"")</f>
        <v/>
      </c>
      <c r="AB976" s="96" t="str">
        <f ca="1">IF(AA976&lt;&gt;"",IF(MAX(AA$2:AA976)=AA976,1/(1+AC975)-1,(1+AA976)/(1+AA975)-1),"")</f>
        <v/>
      </c>
      <c r="AC976" s="96" t="str">
        <f t="array" aca="1" ref="AC976" ca="1">IF(AA976&lt;&gt;"",PRODUCT(AB$3:AB976+1)-1,"")</f>
        <v/>
      </c>
      <c r="AD976" s="98" t="str">
        <f ca="1">IF(AA976&lt;&gt;"",POWER((AA976-MAX(AA$2:AA976))/(1+MAX(AA$2:AA976))*100,2),"")</f>
        <v/>
      </c>
    </row>
    <row r="977" spans="20:30" x14ac:dyDescent="0.25">
      <c r="T977" t="str">
        <f t="array" aca="1" ref="T977" ca="1">IF(ROWS($2:977)&lt;=COUNT('Trade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ROWS(U$2:$U977))),"")</f>
        <v/>
      </c>
      <c r="U977" s="88" t="str">
        <f ca="1">IFERROR(INDEX('Trade Journal'!P:P,MATCH(T977,'Trade Journal'!A:A,0)),"")</f>
        <v/>
      </c>
      <c r="V977" s="88" t="str">
        <f ca="1">IFERROR(INDEX('Trade Journal'!Q:Q,MATCH(T977,'Trade Journal'!A:A,0)),"")</f>
        <v/>
      </c>
      <c r="W977" s="88" t="str">
        <f ca="1">IFERROR(INDEX('Trade Journal'!R:R,MATCH(T977,'Trade Journal'!A:A,0)),"")</f>
        <v/>
      </c>
      <c r="X977" s="88" t="str">
        <f t="shared" ca="1" si="16"/>
        <v/>
      </c>
      <c r="Y977" s="88" t="str">
        <f ca="1">IF(X977&lt;&gt;"",SUM(X$2:X977),"")</f>
        <v/>
      </c>
      <c r="Z977" s="96" t="str">
        <f ca="1">IFERROR(INDEX('Trade Journal'!O:O,MATCH(T977,'Trade Journal'!A:A,0)),"")</f>
        <v/>
      </c>
      <c r="AA977" s="96" t="str">
        <f t="array" aca="1" ref="AA977" ca="1">IF(Z977&lt;&gt;"",PRODUCT(Z$2:Z977+1)-1,"")</f>
        <v/>
      </c>
      <c r="AB977" s="96" t="str">
        <f ca="1">IF(AA977&lt;&gt;"",IF(MAX(AA$2:AA977)=AA977,1/(1+AC976)-1,(1+AA977)/(1+AA976)-1),"")</f>
        <v/>
      </c>
      <c r="AC977" s="96" t="str">
        <f t="array" aca="1" ref="AC977" ca="1">IF(AA977&lt;&gt;"",PRODUCT(AB$3:AB977+1)-1,"")</f>
        <v/>
      </c>
      <c r="AD977" s="98" t="str">
        <f ca="1">IF(AA977&lt;&gt;"",POWER((AA977-MAX(AA$2:AA977))/(1+MAX(AA$2:AA977))*100,2),"")</f>
        <v/>
      </c>
    </row>
    <row r="978" spans="20:30" x14ac:dyDescent="0.25">
      <c r="T978" t="str">
        <f t="array" aca="1" ref="T978" ca="1">IF(ROWS($2:978)&lt;=COUNT('Trade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ROWS(U$2:$U978))),"")</f>
        <v/>
      </c>
      <c r="U978" s="88" t="str">
        <f ca="1">IFERROR(INDEX('Trade Journal'!P:P,MATCH(T978,'Trade Journal'!A:A,0)),"")</f>
        <v/>
      </c>
      <c r="V978" s="88" t="str">
        <f ca="1">IFERROR(INDEX('Trade Journal'!Q:Q,MATCH(T978,'Trade Journal'!A:A,0)),"")</f>
        <v/>
      </c>
      <c r="W978" s="88" t="str">
        <f ca="1">IFERROR(INDEX('Trade Journal'!R:R,MATCH(T978,'Trade Journal'!A:A,0)),"")</f>
        <v/>
      </c>
      <c r="X978" s="88" t="str">
        <f t="shared" ca="1" si="16"/>
        <v/>
      </c>
      <c r="Y978" s="88" t="str">
        <f ca="1">IF(X978&lt;&gt;"",SUM(X$2:X978),"")</f>
        <v/>
      </c>
      <c r="Z978" s="96" t="str">
        <f ca="1">IFERROR(INDEX('Trade Journal'!O:O,MATCH(T978,'Trade Journal'!A:A,0)),"")</f>
        <v/>
      </c>
      <c r="AA978" s="96" t="str">
        <f t="array" aca="1" ref="AA978" ca="1">IF(Z978&lt;&gt;"",PRODUCT(Z$2:Z978+1)-1,"")</f>
        <v/>
      </c>
      <c r="AB978" s="96" t="str">
        <f ca="1">IF(AA978&lt;&gt;"",IF(MAX(AA$2:AA978)=AA978,1/(1+AC977)-1,(1+AA978)/(1+AA977)-1),"")</f>
        <v/>
      </c>
      <c r="AC978" s="96" t="str">
        <f t="array" aca="1" ref="AC978" ca="1">IF(AA978&lt;&gt;"",PRODUCT(AB$3:AB978+1)-1,"")</f>
        <v/>
      </c>
      <c r="AD978" s="98" t="str">
        <f ca="1">IF(AA978&lt;&gt;"",POWER((AA978-MAX(AA$2:AA978))/(1+MAX(AA$2:AA978))*100,2),"")</f>
        <v/>
      </c>
    </row>
    <row r="979" spans="20:30" x14ac:dyDescent="0.25">
      <c r="T979" t="str">
        <f t="array" aca="1" ref="T979" ca="1">IF(ROWS($2:979)&lt;=COUNT('Trade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ROWS(U$2:$U979))),"")</f>
        <v/>
      </c>
      <c r="U979" s="88" t="str">
        <f ca="1">IFERROR(INDEX('Trade Journal'!P:P,MATCH(T979,'Trade Journal'!A:A,0)),"")</f>
        <v/>
      </c>
      <c r="V979" s="88" t="str">
        <f ca="1">IFERROR(INDEX('Trade Journal'!Q:Q,MATCH(T979,'Trade Journal'!A:A,0)),"")</f>
        <v/>
      </c>
      <c r="W979" s="88" t="str">
        <f ca="1">IFERROR(INDEX('Trade Journal'!R:R,MATCH(T979,'Trade Journal'!A:A,0)),"")</f>
        <v/>
      </c>
      <c r="X979" s="88" t="str">
        <f t="shared" ca="1" si="16"/>
        <v/>
      </c>
      <c r="Y979" s="88" t="str">
        <f ca="1">IF(X979&lt;&gt;"",SUM(X$2:X979),"")</f>
        <v/>
      </c>
      <c r="Z979" s="96" t="str">
        <f ca="1">IFERROR(INDEX('Trade Journal'!O:O,MATCH(T979,'Trade Journal'!A:A,0)),"")</f>
        <v/>
      </c>
      <c r="AA979" s="96" t="str">
        <f t="array" aca="1" ref="AA979" ca="1">IF(Z979&lt;&gt;"",PRODUCT(Z$2:Z979+1)-1,"")</f>
        <v/>
      </c>
      <c r="AB979" s="96" t="str">
        <f ca="1">IF(AA979&lt;&gt;"",IF(MAX(AA$2:AA979)=AA979,1/(1+AC978)-1,(1+AA979)/(1+AA978)-1),"")</f>
        <v/>
      </c>
      <c r="AC979" s="96" t="str">
        <f t="array" aca="1" ref="AC979" ca="1">IF(AA979&lt;&gt;"",PRODUCT(AB$3:AB979+1)-1,"")</f>
        <v/>
      </c>
      <c r="AD979" s="98" t="str">
        <f ca="1">IF(AA979&lt;&gt;"",POWER((AA979-MAX(AA$2:AA979))/(1+MAX(AA$2:AA979))*100,2),"")</f>
        <v/>
      </c>
    </row>
    <row r="980" spans="20:30" x14ac:dyDescent="0.25">
      <c r="T980" t="str">
        <f t="array" aca="1" ref="T980" ca="1">IF(ROWS($2:980)&lt;=COUNT('Trade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ROWS(U$2:$U980))),"")</f>
        <v/>
      </c>
      <c r="U980" s="88" t="str">
        <f ca="1">IFERROR(INDEX('Trade Journal'!P:P,MATCH(T980,'Trade Journal'!A:A,0)),"")</f>
        <v/>
      </c>
      <c r="V980" s="88" t="str">
        <f ca="1">IFERROR(INDEX('Trade Journal'!Q:Q,MATCH(T980,'Trade Journal'!A:A,0)),"")</f>
        <v/>
      </c>
      <c r="W980" s="88" t="str">
        <f ca="1">IFERROR(INDEX('Trade Journal'!R:R,MATCH(T980,'Trade Journal'!A:A,0)),"")</f>
        <v/>
      </c>
      <c r="X980" s="88" t="str">
        <f t="shared" ca="1" si="16"/>
        <v/>
      </c>
      <c r="Y980" s="88" t="str">
        <f ca="1">IF(X980&lt;&gt;"",SUM(X$2:X980),"")</f>
        <v/>
      </c>
      <c r="Z980" s="96" t="str">
        <f ca="1">IFERROR(INDEX('Trade Journal'!O:O,MATCH(T980,'Trade Journal'!A:A,0)),"")</f>
        <v/>
      </c>
      <c r="AA980" s="96" t="str">
        <f t="array" aca="1" ref="AA980" ca="1">IF(Z980&lt;&gt;"",PRODUCT(Z$2:Z980+1)-1,"")</f>
        <v/>
      </c>
      <c r="AB980" s="96" t="str">
        <f ca="1">IF(AA980&lt;&gt;"",IF(MAX(AA$2:AA980)=AA980,1/(1+AC979)-1,(1+AA980)/(1+AA979)-1),"")</f>
        <v/>
      </c>
      <c r="AC980" s="96" t="str">
        <f t="array" aca="1" ref="AC980" ca="1">IF(AA980&lt;&gt;"",PRODUCT(AB$3:AB980+1)-1,"")</f>
        <v/>
      </c>
      <c r="AD980" s="98" t="str">
        <f ca="1">IF(AA980&lt;&gt;"",POWER((AA980-MAX(AA$2:AA980))/(1+MAX(AA$2:AA980))*100,2),"")</f>
        <v/>
      </c>
    </row>
    <row r="981" spans="20:30" x14ac:dyDescent="0.25">
      <c r="T981" t="str">
        <f t="array" aca="1" ref="T981" ca="1">IF(ROWS($2:981)&lt;=COUNT('Trade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ROWS(U$2:$U981))),"")</f>
        <v/>
      </c>
      <c r="U981" s="88" t="str">
        <f ca="1">IFERROR(INDEX('Trade Journal'!P:P,MATCH(T981,'Trade Journal'!A:A,0)),"")</f>
        <v/>
      </c>
      <c r="V981" s="88" t="str">
        <f ca="1">IFERROR(INDEX('Trade Journal'!Q:Q,MATCH(T981,'Trade Journal'!A:A,0)),"")</f>
        <v/>
      </c>
      <c r="W981" s="88" t="str">
        <f ca="1">IFERROR(INDEX('Trade Journal'!R:R,MATCH(T981,'Trade Journal'!A:A,0)),"")</f>
        <v/>
      </c>
      <c r="X981" s="88" t="str">
        <f t="shared" ca="1" si="16"/>
        <v/>
      </c>
      <c r="Y981" s="88" t="str">
        <f ca="1">IF(X981&lt;&gt;"",SUM(X$2:X981),"")</f>
        <v/>
      </c>
      <c r="Z981" s="96" t="str">
        <f ca="1">IFERROR(INDEX('Trade Journal'!O:O,MATCH(T981,'Trade Journal'!A:A,0)),"")</f>
        <v/>
      </c>
      <c r="AA981" s="96" t="str">
        <f t="array" aca="1" ref="AA981" ca="1">IF(Z981&lt;&gt;"",PRODUCT(Z$2:Z981+1)-1,"")</f>
        <v/>
      </c>
      <c r="AB981" s="96" t="str">
        <f ca="1">IF(AA981&lt;&gt;"",IF(MAX(AA$2:AA981)=AA981,1/(1+AC980)-1,(1+AA981)/(1+AA980)-1),"")</f>
        <v/>
      </c>
      <c r="AC981" s="96" t="str">
        <f t="array" aca="1" ref="AC981" ca="1">IF(AA981&lt;&gt;"",PRODUCT(AB$3:AB981+1)-1,"")</f>
        <v/>
      </c>
      <c r="AD981" s="98" t="str">
        <f ca="1">IF(AA981&lt;&gt;"",POWER((AA981-MAX(AA$2:AA981))/(1+MAX(AA$2:AA981))*100,2),"")</f>
        <v/>
      </c>
    </row>
    <row r="982" spans="20:30" x14ac:dyDescent="0.25">
      <c r="T982" t="str">
        <f t="array" aca="1" ref="T982" ca="1">IF(ROWS($2:982)&lt;=COUNT('Trade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ROWS(U$2:$U982))),"")</f>
        <v/>
      </c>
      <c r="U982" s="88" t="str">
        <f ca="1">IFERROR(INDEX('Trade Journal'!P:P,MATCH(T982,'Trade Journal'!A:A,0)),"")</f>
        <v/>
      </c>
      <c r="V982" s="88" t="str">
        <f ca="1">IFERROR(INDEX('Trade Journal'!Q:Q,MATCH(T982,'Trade Journal'!A:A,0)),"")</f>
        <v/>
      </c>
      <c r="W982" s="88" t="str">
        <f ca="1">IFERROR(INDEX('Trade Journal'!R:R,MATCH(T982,'Trade Journal'!A:A,0)),"")</f>
        <v/>
      </c>
      <c r="X982" s="88" t="str">
        <f t="shared" ca="1" si="16"/>
        <v/>
      </c>
      <c r="Y982" s="88" t="str">
        <f ca="1">IF(X982&lt;&gt;"",SUM(X$2:X982),"")</f>
        <v/>
      </c>
      <c r="Z982" s="96" t="str">
        <f ca="1">IFERROR(INDEX('Trade Journal'!O:O,MATCH(T982,'Trade Journal'!A:A,0)),"")</f>
        <v/>
      </c>
      <c r="AA982" s="96" t="str">
        <f t="array" aca="1" ref="AA982" ca="1">IF(Z982&lt;&gt;"",PRODUCT(Z$2:Z982+1)-1,"")</f>
        <v/>
      </c>
      <c r="AB982" s="96" t="str">
        <f ca="1">IF(AA982&lt;&gt;"",IF(MAX(AA$2:AA982)=AA982,1/(1+AC981)-1,(1+AA982)/(1+AA981)-1),"")</f>
        <v/>
      </c>
      <c r="AC982" s="96" t="str">
        <f t="array" aca="1" ref="AC982" ca="1">IF(AA982&lt;&gt;"",PRODUCT(AB$3:AB982+1)-1,"")</f>
        <v/>
      </c>
      <c r="AD982" s="98" t="str">
        <f ca="1">IF(AA982&lt;&gt;"",POWER((AA982-MAX(AA$2:AA982))/(1+MAX(AA$2:AA982))*100,2),"")</f>
        <v/>
      </c>
    </row>
    <row r="983" spans="20:30" x14ac:dyDescent="0.25">
      <c r="T983" t="str">
        <f t="array" aca="1" ref="T983" ca="1">IF(ROWS($2:983)&lt;=COUNT('Trade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ROWS(U$2:$U983))),"")</f>
        <v/>
      </c>
      <c r="U983" s="88" t="str">
        <f ca="1">IFERROR(INDEX('Trade Journal'!P:P,MATCH(T983,'Trade Journal'!A:A,0)),"")</f>
        <v/>
      </c>
      <c r="V983" s="88" t="str">
        <f ca="1">IFERROR(INDEX('Trade Journal'!Q:Q,MATCH(T983,'Trade Journal'!A:A,0)),"")</f>
        <v/>
      </c>
      <c r="W983" s="88" t="str">
        <f ca="1">IFERROR(INDEX('Trade Journal'!R:R,MATCH(T983,'Trade Journal'!A:A,0)),"")</f>
        <v/>
      </c>
      <c r="X983" s="88" t="str">
        <f t="shared" ca="1" si="16"/>
        <v/>
      </c>
      <c r="Y983" s="88" t="str">
        <f ca="1">IF(X983&lt;&gt;"",SUM(X$2:X983),"")</f>
        <v/>
      </c>
      <c r="Z983" s="96" t="str">
        <f ca="1">IFERROR(INDEX('Trade Journal'!O:O,MATCH(T983,'Trade Journal'!A:A,0)),"")</f>
        <v/>
      </c>
      <c r="AA983" s="96" t="str">
        <f t="array" aca="1" ref="AA983" ca="1">IF(Z983&lt;&gt;"",PRODUCT(Z$2:Z983+1)-1,"")</f>
        <v/>
      </c>
      <c r="AB983" s="96" t="str">
        <f ca="1">IF(AA983&lt;&gt;"",IF(MAX(AA$2:AA983)=AA983,1/(1+AC982)-1,(1+AA983)/(1+AA982)-1),"")</f>
        <v/>
      </c>
      <c r="AC983" s="96" t="str">
        <f t="array" aca="1" ref="AC983" ca="1">IF(AA983&lt;&gt;"",PRODUCT(AB$3:AB983+1)-1,"")</f>
        <v/>
      </c>
      <c r="AD983" s="98" t="str">
        <f ca="1">IF(AA983&lt;&gt;"",POWER((AA983-MAX(AA$2:AA983))/(1+MAX(AA$2:AA983))*100,2),"")</f>
        <v/>
      </c>
    </row>
    <row r="984" spans="20:30" x14ac:dyDescent="0.25">
      <c r="T984" t="str">
        <f t="array" aca="1" ref="T984" ca="1">IF(ROWS($2:984)&lt;=COUNT('Trade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ROWS(U$2:$U984))),"")</f>
        <v/>
      </c>
      <c r="U984" s="88" t="str">
        <f ca="1">IFERROR(INDEX('Trade Journal'!P:P,MATCH(T984,'Trade Journal'!A:A,0)),"")</f>
        <v/>
      </c>
      <c r="V984" s="88" t="str">
        <f ca="1">IFERROR(INDEX('Trade Journal'!Q:Q,MATCH(T984,'Trade Journal'!A:A,0)),"")</f>
        <v/>
      </c>
      <c r="W984" s="88" t="str">
        <f ca="1">IFERROR(INDEX('Trade Journal'!R:R,MATCH(T984,'Trade Journal'!A:A,0)),"")</f>
        <v/>
      </c>
      <c r="X984" s="88" t="str">
        <f t="shared" ca="1" si="16"/>
        <v/>
      </c>
      <c r="Y984" s="88" t="str">
        <f ca="1">IF(X984&lt;&gt;"",SUM(X$2:X984),"")</f>
        <v/>
      </c>
      <c r="Z984" s="96" t="str">
        <f ca="1">IFERROR(INDEX('Trade Journal'!O:O,MATCH(T984,'Trade Journal'!A:A,0)),"")</f>
        <v/>
      </c>
      <c r="AA984" s="96" t="str">
        <f t="array" aca="1" ref="AA984" ca="1">IF(Z984&lt;&gt;"",PRODUCT(Z$2:Z984+1)-1,"")</f>
        <v/>
      </c>
      <c r="AB984" s="96" t="str">
        <f ca="1">IF(AA984&lt;&gt;"",IF(MAX(AA$2:AA984)=AA984,1/(1+AC983)-1,(1+AA984)/(1+AA983)-1),"")</f>
        <v/>
      </c>
      <c r="AC984" s="96" t="str">
        <f t="array" aca="1" ref="AC984" ca="1">IF(AA984&lt;&gt;"",PRODUCT(AB$3:AB984+1)-1,"")</f>
        <v/>
      </c>
      <c r="AD984" s="98" t="str">
        <f ca="1">IF(AA984&lt;&gt;"",POWER((AA984-MAX(AA$2:AA984))/(1+MAX(AA$2:AA984))*100,2),"")</f>
        <v/>
      </c>
    </row>
    <row r="985" spans="20:30" x14ac:dyDescent="0.25">
      <c r="T985" t="str">
        <f t="array" aca="1" ref="T985" ca="1">IF(ROWS($2:985)&lt;=COUNT('Trade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ROWS(U$2:$U985))),"")</f>
        <v/>
      </c>
      <c r="U985" s="88" t="str">
        <f ca="1">IFERROR(INDEX('Trade Journal'!P:P,MATCH(T985,'Trade Journal'!A:A,0)),"")</f>
        <v/>
      </c>
      <c r="V985" s="88" t="str">
        <f ca="1">IFERROR(INDEX('Trade Journal'!Q:Q,MATCH(T985,'Trade Journal'!A:A,0)),"")</f>
        <v/>
      </c>
      <c r="W985" s="88" t="str">
        <f ca="1">IFERROR(INDEX('Trade Journal'!R:R,MATCH(T985,'Trade Journal'!A:A,0)),"")</f>
        <v/>
      </c>
      <c r="X985" s="88" t="str">
        <f t="shared" ca="1" si="16"/>
        <v/>
      </c>
      <c r="Y985" s="88" t="str">
        <f ca="1">IF(X985&lt;&gt;"",SUM(X$2:X985),"")</f>
        <v/>
      </c>
      <c r="Z985" s="96" t="str">
        <f ca="1">IFERROR(INDEX('Trade Journal'!O:O,MATCH(T985,'Trade Journal'!A:A,0)),"")</f>
        <v/>
      </c>
      <c r="AA985" s="96" t="str">
        <f t="array" aca="1" ref="AA985" ca="1">IF(Z985&lt;&gt;"",PRODUCT(Z$2:Z985+1)-1,"")</f>
        <v/>
      </c>
      <c r="AB985" s="96" t="str">
        <f ca="1">IF(AA985&lt;&gt;"",IF(MAX(AA$2:AA985)=AA985,1/(1+AC984)-1,(1+AA985)/(1+AA984)-1),"")</f>
        <v/>
      </c>
      <c r="AC985" s="96" t="str">
        <f t="array" aca="1" ref="AC985" ca="1">IF(AA985&lt;&gt;"",PRODUCT(AB$3:AB985+1)-1,"")</f>
        <v/>
      </c>
      <c r="AD985" s="98" t="str">
        <f ca="1">IF(AA985&lt;&gt;"",POWER((AA985-MAX(AA$2:AA985))/(1+MAX(AA$2:AA985))*100,2),"")</f>
        <v/>
      </c>
    </row>
    <row r="986" spans="20:30" x14ac:dyDescent="0.25">
      <c r="T986" t="str">
        <f t="array" aca="1" ref="T986" ca="1">IF(ROWS($2:986)&lt;=COUNT('Trade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ROWS(U$2:$U986))),"")</f>
        <v/>
      </c>
      <c r="U986" s="88" t="str">
        <f ca="1">IFERROR(INDEX('Trade Journal'!P:P,MATCH(T986,'Trade Journal'!A:A,0)),"")</f>
        <v/>
      </c>
      <c r="V986" s="88" t="str">
        <f ca="1">IFERROR(INDEX('Trade Journal'!Q:Q,MATCH(T986,'Trade Journal'!A:A,0)),"")</f>
        <v/>
      </c>
      <c r="W986" s="88" t="str">
        <f ca="1">IFERROR(INDEX('Trade Journal'!R:R,MATCH(T986,'Trade Journal'!A:A,0)),"")</f>
        <v/>
      </c>
      <c r="X986" s="88" t="str">
        <f t="shared" ca="1" si="16"/>
        <v/>
      </c>
      <c r="Y986" s="88" t="str">
        <f ca="1">IF(X986&lt;&gt;"",SUM(X$2:X986),"")</f>
        <v/>
      </c>
      <c r="Z986" s="96" t="str">
        <f ca="1">IFERROR(INDEX('Trade Journal'!O:O,MATCH(T986,'Trade Journal'!A:A,0)),"")</f>
        <v/>
      </c>
      <c r="AA986" s="96" t="str">
        <f t="array" aca="1" ref="AA986" ca="1">IF(Z986&lt;&gt;"",PRODUCT(Z$2:Z986+1)-1,"")</f>
        <v/>
      </c>
      <c r="AB986" s="96" t="str">
        <f ca="1">IF(AA986&lt;&gt;"",IF(MAX(AA$2:AA986)=AA986,1/(1+AC985)-1,(1+AA986)/(1+AA985)-1),"")</f>
        <v/>
      </c>
      <c r="AC986" s="96" t="str">
        <f t="array" aca="1" ref="AC986" ca="1">IF(AA986&lt;&gt;"",PRODUCT(AB$3:AB986+1)-1,"")</f>
        <v/>
      </c>
      <c r="AD986" s="98" t="str">
        <f ca="1">IF(AA986&lt;&gt;"",POWER((AA986-MAX(AA$2:AA986))/(1+MAX(AA$2:AA986))*100,2),"")</f>
        <v/>
      </c>
    </row>
    <row r="987" spans="20:30" x14ac:dyDescent="0.25">
      <c r="T987" t="str">
        <f t="array" aca="1" ref="T987" ca="1">IF(ROWS($2:987)&lt;=COUNT('Trade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ROWS(U$2:$U987))),"")</f>
        <v/>
      </c>
      <c r="U987" s="88" t="str">
        <f ca="1">IFERROR(INDEX('Trade Journal'!P:P,MATCH(T987,'Trade Journal'!A:A,0)),"")</f>
        <v/>
      </c>
      <c r="V987" s="88" t="str">
        <f ca="1">IFERROR(INDEX('Trade Journal'!Q:Q,MATCH(T987,'Trade Journal'!A:A,0)),"")</f>
        <v/>
      </c>
      <c r="W987" s="88" t="str">
        <f ca="1">IFERROR(INDEX('Trade Journal'!R:R,MATCH(T987,'Trade Journal'!A:A,0)),"")</f>
        <v/>
      </c>
      <c r="X987" s="88" t="str">
        <f t="shared" ca="1" si="16"/>
        <v/>
      </c>
      <c r="Y987" s="88" t="str">
        <f ca="1">IF(X987&lt;&gt;"",SUM(X$2:X987),"")</f>
        <v/>
      </c>
      <c r="Z987" s="96" t="str">
        <f ca="1">IFERROR(INDEX('Trade Journal'!O:O,MATCH(T987,'Trade Journal'!A:A,0)),"")</f>
        <v/>
      </c>
      <c r="AA987" s="96" t="str">
        <f t="array" aca="1" ref="AA987" ca="1">IF(Z987&lt;&gt;"",PRODUCT(Z$2:Z987+1)-1,"")</f>
        <v/>
      </c>
      <c r="AB987" s="96" t="str">
        <f ca="1">IF(AA987&lt;&gt;"",IF(MAX(AA$2:AA987)=AA987,1/(1+AC986)-1,(1+AA987)/(1+AA986)-1),"")</f>
        <v/>
      </c>
      <c r="AC987" s="96" t="str">
        <f t="array" aca="1" ref="AC987" ca="1">IF(AA987&lt;&gt;"",PRODUCT(AB$3:AB987+1)-1,"")</f>
        <v/>
      </c>
      <c r="AD987" s="98" t="str">
        <f ca="1">IF(AA987&lt;&gt;"",POWER((AA987-MAX(AA$2:AA987))/(1+MAX(AA$2:AA987))*100,2),"")</f>
        <v/>
      </c>
    </row>
    <row r="988" spans="20:30" x14ac:dyDescent="0.25">
      <c r="T988" t="str">
        <f t="array" aca="1" ref="T988" ca="1">IF(ROWS($2:988)&lt;=COUNT('Trade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ROWS(U$2:$U988))),"")</f>
        <v/>
      </c>
      <c r="U988" s="88" t="str">
        <f ca="1">IFERROR(INDEX('Trade Journal'!P:P,MATCH(T988,'Trade Journal'!A:A,0)),"")</f>
        <v/>
      </c>
      <c r="V988" s="88" t="str">
        <f ca="1">IFERROR(INDEX('Trade Journal'!Q:Q,MATCH(T988,'Trade Journal'!A:A,0)),"")</f>
        <v/>
      </c>
      <c r="W988" s="88" t="str">
        <f ca="1">IFERROR(INDEX('Trade Journal'!R:R,MATCH(T988,'Trade Journal'!A:A,0)),"")</f>
        <v/>
      </c>
      <c r="X988" s="88" t="str">
        <f t="shared" ca="1" si="16"/>
        <v/>
      </c>
      <c r="Y988" s="88" t="str">
        <f ca="1">IF(X988&lt;&gt;"",SUM(X$2:X988),"")</f>
        <v/>
      </c>
      <c r="Z988" s="96" t="str">
        <f ca="1">IFERROR(INDEX('Trade Journal'!O:O,MATCH(T988,'Trade Journal'!A:A,0)),"")</f>
        <v/>
      </c>
      <c r="AA988" s="96" t="str">
        <f t="array" aca="1" ref="AA988" ca="1">IF(Z988&lt;&gt;"",PRODUCT(Z$2:Z988+1)-1,"")</f>
        <v/>
      </c>
      <c r="AB988" s="96" t="str">
        <f ca="1">IF(AA988&lt;&gt;"",IF(MAX(AA$2:AA988)=AA988,1/(1+AC987)-1,(1+AA988)/(1+AA987)-1),"")</f>
        <v/>
      </c>
      <c r="AC988" s="96" t="str">
        <f t="array" aca="1" ref="AC988" ca="1">IF(AA988&lt;&gt;"",PRODUCT(AB$3:AB988+1)-1,"")</f>
        <v/>
      </c>
      <c r="AD988" s="98" t="str">
        <f ca="1">IF(AA988&lt;&gt;"",POWER((AA988-MAX(AA$2:AA988))/(1+MAX(AA$2:AA988))*100,2),"")</f>
        <v/>
      </c>
    </row>
    <row r="989" spans="20:30" x14ac:dyDescent="0.25">
      <c r="T989" t="str">
        <f t="array" aca="1" ref="T989" ca="1">IF(ROWS($2:989)&lt;=COUNT('Trade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ROWS(U$2:$U989))),"")</f>
        <v/>
      </c>
      <c r="U989" s="88" t="str">
        <f ca="1">IFERROR(INDEX('Trade Journal'!P:P,MATCH(T989,'Trade Journal'!A:A,0)),"")</f>
        <v/>
      </c>
      <c r="V989" s="88" t="str">
        <f ca="1">IFERROR(INDEX('Trade Journal'!Q:Q,MATCH(T989,'Trade Journal'!A:A,0)),"")</f>
        <v/>
      </c>
      <c r="W989" s="88" t="str">
        <f ca="1">IFERROR(INDEX('Trade Journal'!R:R,MATCH(T989,'Trade Journal'!A:A,0)),"")</f>
        <v/>
      </c>
      <c r="X989" s="88" t="str">
        <f t="shared" ca="1" si="16"/>
        <v/>
      </c>
      <c r="Y989" s="88" t="str">
        <f ca="1">IF(X989&lt;&gt;"",SUM(X$2:X989),"")</f>
        <v/>
      </c>
      <c r="Z989" s="96" t="str">
        <f ca="1">IFERROR(INDEX('Trade Journal'!O:O,MATCH(T989,'Trade Journal'!A:A,0)),"")</f>
        <v/>
      </c>
      <c r="AA989" s="96" t="str">
        <f t="array" aca="1" ref="AA989" ca="1">IF(Z989&lt;&gt;"",PRODUCT(Z$2:Z989+1)-1,"")</f>
        <v/>
      </c>
      <c r="AB989" s="96" t="str">
        <f ca="1">IF(AA989&lt;&gt;"",IF(MAX(AA$2:AA989)=AA989,1/(1+AC988)-1,(1+AA989)/(1+AA988)-1),"")</f>
        <v/>
      </c>
      <c r="AC989" s="96" t="str">
        <f t="array" aca="1" ref="AC989" ca="1">IF(AA989&lt;&gt;"",PRODUCT(AB$3:AB989+1)-1,"")</f>
        <v/>
      </c>
      <c r="AD989" s="98" t="str">
        <f ca="1">IF(AA989&lt;&gt;"",POWER((AA989-MAX(AA$2:AA989))/(1+MAX(AA$2:AA989))*100,2),"")</f>
        <v/>
      </c>
    </row>
    <row r="990" spans="20:30" x14ac:dyDescent="0.25">
      <c r="T990" t="str">
        <f t="array" aca="1" ref="T990" ca="1">IF(ROWS($2:990)&lt;=COUNT('Trade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ROWS(U$2:$U990))),"")</f>
        <v/>
      </c>
      <c r="U990" s="88" t="str">
        <f ca="1">IFERROR(INDEX('Trade Journal'!P:P,MATCH(T990,'Trade Journal'!A:A,0)),"")</f>
        <v/>
      </c>
      <c r="V990" s="88" t="str">
        <f ca="1">IFERROR(INDEX('Trade Journal'!Q:Q,MATCH(T990,'Trade Journal'!A:A,0)),"")</f>
        <v/>
      </c>
      <c r="W990" s="88" t="str">
        <f ca="1">IFERROR(INDEX('Trade Journal'!R:R,MATCH(T990,'Trade Journal'!A:A,0)),"")</f>
        <v/>
      </c>
      <c r="X990" s="88" t="str">
        <f t="shared" ca="1" si="16"/>
        <v/>
      </c>
      <c r="Y990" s="88" t="str">
        <f ca="1">IF(X990&lt;&gt;"",SUM(X$2:X990),"")</f>
        <v/>
      </c>
      <c r="Z990" s="96" t="str">
        <f ca="1">IFERROR(INDEX('Trade Journal'!O:O,MATCH(T990,'Trade Journal'!A:A,0)),"")</f>
        <v/>
      </c>
      <c r="AA990" s="96" t="str">
        <f t="array" aca="1" ref="AA990" ca="1">IF(Z990&lt;&gt;"",PRODUCT(Z$2:Z990+1)-1,"")</f>
        <v/>
      </c>
      <c r="AB990" s="96" t="str">
        <f ca="1">IF(AA990&lt;&gt;"",IF(MAX(AA$2:AA990)=AA990,1/(1+AC989)-1,(1+AA990)/(1+AA989)-1),"")</f>
        <v/>
      </c>
      <c r="AC990" s="96" t="str">
        <f t="array" aca="1" ref="AC990" ca="1">IF(AA990&lt;&gt;"",PRODUCT(AB$3:AB990+1)-1,"")</f>
        <v/>
      </c>
      <c r="AD990" s="98" t="str">
        <f ca="1">IF(AA990&lt;&gt;"",POWER((AA990-MAX(AA$2:AA990))/(1+MAX(AA$2:AA990))*100,2),"")</f>
        <v/>
      </c>
    </row>
    <row r="991" spans="20:30" x14ac:dyDescent="0.25">
      <c r="T991" t="str">
        <f t="array" aca="1" ref="T991" ca="1">IF(ROWS($2:991)&lt;=COUNT('Trade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ROWS(U$2:$U991))),"")</f>
        <v/>
      </c>
      <c r="U991" s="88" t="str">
        <f ca="1">IFERROR(INDEX('Trade Journal'!P:P,MATCH(T991,'Trade Journal'!A:A,0)),"")</f>
        <v/>
      </c>
      <c r="V991" s="88" t="str">
        <f ca="1">IFERROR(INDEX('Trade Journal'!Q:Q,MATCH(T991,'Trade Journal'!A:A,0)),"")</f>
        <v/>
      </c>
      <c r="W991" s="88" t="str">
        <f ca="1">IFERROR(INDEX('Trade Journal'!R:R,MATCH(T991,'Trade Journal'!A:A,0)),"")</f>
        <v/>
      </c>
      <c r="X991" s="88" t="str">
        <f t="shared" ca="1" si="16"/>
        <v/>
      </c>
      <c r="Y991" s="88" t="str">
        <f ca="1">IF(X991&lt;&gt;"",SUM(X$2:X991),"")</f>
        <v/>
      </c>
      <c r="Z991" s="96" t="str">
        <f ca="1">IFERROR(INDEX('Trade Journal'!O:O,MATCH(T991,'Trade Journal'!A:A,0)),"")</f>
        <v/>
      </c>
      <c r="AA991" s="96" t="str">
        <f t="array" aca="1" ref="AA991" ca="1">IF(Z991&lt;&gt;"",PRODUCT(Z$2:Z991+1)-1,"")</f>
        <v/>
      </c>
      <c r="AB991" s="96" t="str">
        <f ca="1">IF(AA991&lt;&gt;"",IF(MAX(AA$2:AA991)=AA991,1/(1+AC990)-1,(1+AA991)/(1+AA990)-1),"")</f>
        <v/>
      </c>
      <c r="AC991" s="96" t="str">
        <f t="array" aca="1" ref="AC991" ca="1">IF(AA991&lt;&gt;"",PRODUCT(AB$3:AB991+1)-1,"")</f>
        <v/>
      </c>
      <c r="AD991" s="98" t="str">
        <f ca="1">IF(AA991&lt;&gt;"",POWER((AA991-MAX(AA$2:AA991))/(1+MAX(AA$2:AA991))*100,2),"")</f>
        <v/>
      </c>
    </row>
    <row r="992" spans="20:30" x14ac:dyDescent="0.25">
      <c r="T992" t="str">
        <f t="array" aca="1" ref="T992" ca="1">IF(ROWS($2:992)&lt;=COUNT('Trade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ROWS(U$2:$U992))),"")</f>
        <v/>
      </c>
      <c r="U992" s="88" t="str">
        <f ca="1">IFERROR(INDEX('Trade Journal'!P:P,MATCH(T992,'Trade Journal'!A:A,0)),"")</f>
        <v/>
      </c>
      <c r="V992" s="88" t="str">
        <f ca="1">IFERROR(INDEX('Trade Journal'!Q:Q,MATCH(T992,'Trade Journal'!A:A,0)),"")</f>
        <v/>
      </c>
      <c r="W992" s="88" t="str">
        <f ca="1">IFERROR(INDEX('Trade Journal'!R:R,MATCH(T992,'Trade Journal'!A:A,0)),"")</f>
        <v/>
      </c>
      <c r="X992" s="88" t="str">
        <f t="shared" ca="1" si="16"/>
        <v/>
      </c>
      <c r="Y992" s="88" t="str">
        <f ca="1">IF(X992&lt;&gt;"",SUM(X$2:X992),"")</f>
        <v/>
      </c>
      <c r="Z992" s="96" t="str">
        <f ca="1">IFERROR(INDEX('Trade Journal'!O:O,MATCH(T992,'Trade Journal'!A:A,0)),"")</f>
        <v/>
      </c>
      <c r="AA992" s="96" t="str">
        <f t="array" aca="1" ref="AA992" ca="1">IF(Z992&lt;&gt;"",PRODUCT(Z$2:Z992+1)-1,"")</f>
        <v/>
      </c>
      <c r="AB992" s="96" t="str">
        <f ca="1">IF(AA992&lt;&gt;"",IF(MAX(AA$2:AA992)=AA992,1/(1+AC991)-1,(1+AA992)/(1+AA991)-1),"")</f>
        <v/>
      </c>
      <c r="AC992" s="96" t="str">
        <f t="array" aca="1" ref="AC992" ca="1">IF(AA992&lt;&gt;"",PRODUCT(AB$3:AB992+1)-1,"")</f>
        <v/>
      </c>
      <c r="AD992" s="98" t="str">
        <f ca="1">IF(AA992&lt;&gt;"",POWER((AA992-MAX(AA$2:AA992))/(1+MAX(AA$2:AA992))*100,2),"")</f>
        <v/>
      </c>
    </row>
    <row r="993" spans="20:30" x14ac:dyDescent="0.25">
      <c r="T993" t="str">
        <f t="array" aca="1" ref="T993" ca="1">IF(ROWS($2:993)&lt;=COUNT('Trade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ROWS(U$2:$U993))),"")</f>
        <v/>
      </c>
      <c r="U993" s="88" t="str">
        <f ca="1">IFERROR(INDEX('Trade Journal'!P:P,MATCH(T993,'Trade Journal'!A:A,0)),"")</f>
        <v/>
      </c>
      <c r="V993" s="88" t="str">
        <f ca="1">IFERROR(INDEX('Trade Journal'!Q:Q,MATCH(T993,'Trade Journal'!A:A,0)),"")</f>
        <v/>
      </c>
      <c r="W993" s="88" t="str">
        <f ca="1">IFERROR(INDEX('Trade Journal'!R:R,MATCH(T993,'Trade Journal'!A:A,0)),"")</f>
        <v/>
      </c>
      <c r="X993" s="88" t="str">
        <f t="shared" ca="1" si="16"/>
        <v/>
      </c>
      <c r="Y993" s="88" t="str">
        <f ca="1">IF(X993&lt;&gt;"",SUM(X$2:X993),"")</f>
        <v/>
      </c>
      <c r="Z993" s="96" t="str">
        <f ca="1">IFERROR(INDEX('Trade Journal'!O:O,MATCH(T993,'Trade Journal'!A:A,0)),"")</f>
        <v/>
      </c>
      <c r="AA993" s="96" t="str">
        <f t="array" aca="1" ref="AA993" ca="1">IF(Z993&lt;&gt;"",PRODUCT(Z$2:Z993+1)-1,"")</f>
        <v/>
      </c>
      <c r="AB993" s="96" t="str">
        <f ca="1">IF(AA993&lt;&gt;"",IF(MAX(AA$2:AA993)=AA993,1/(1+AC992)-1,(1+AA993)/(1+AA992)-1),"")</f>
        <v/>
      </c>
      <c r="AC993" s="96" t="str">
        <f t="array" aca="1" ref="AC993" ca="1">IF(AA993&lt;&gt;"",PRODUCT(AB$3:AB993+1)-1,"")</f>
        <v/>
      </c>
      <c r="AD993" s="98" t="str">
        <f ca="1">IF(AA993&lt;&gt;"",POWER((AA993-MAX(AA$2:AA993))/(1+MAX(AA$2:AA993))*100,2),"")</f>
        <v/>
      </c>
    </row>
    <row r="994" spans="20:30" x14ac:dyDescent="0.25">
      <c r="T994" t="str">
        <f t="array" aca="1" ref="T994" ca="1">IF(ROWS($2:994)&lt;=COUNT('Trade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ROWS(U$2:$U994))),"")</f>
        <v/>
      </c>
      <c r="U994" s="88" t="str">
        <f ca="1">IFERROR(INDEX('Trade Journal'!P:P,MATCH(T994,'Trade Journal'!A:A,0)),"")</f>
        <v/>
      </c>
      <c r="V994" s="88" t="str">
        <f ca="1">IFERROR(INDEX('Trade Journal'!Q:Q,MATCH(T994,'Trade Journal'!A:A,0)),"")</f>
        <v/>
      </c>
      <c r="W994" s="88" t="str">
        <f ca="1">IFERROR(INDEX('Trade Journal'!R:R,MATCH(T994,'Trade Journal'!A:A,0)),"")</f>
        <v/>
      </c>
      <c r="X994" s="88" t="str">
        <f t="shared" ca="1" si="16"/>
        <v/>
      </c>
      <c r="Y994" s="88" t="str">
        <f ca="1">IF(X994&lt;&gt;"",SUM(X$2:X994),"")</f>
        <v/>
      </c>
      <c r="Z994" s="96" t="str">
        <f ca="1">IFERROR(INDEX('Trade Journal'!O:O,MATCH(T994,'Trade Journal'!A:A,0)),"")</f>
        <v/>
      </c>
      <c r="AA994" s="96" t="str">
        <f t="array" aca="1" ref="AA994" ca="1">IF(Z994&lt;&gt;"",PRODUCT(Z$2:Z994+1)-1,"")</f>
        <v/>
      </c>
      <c r="AB994" s="96" t="str">
        <f ca="1">IF(AA994&lt;&gt;"",IF(MAX(AA$2:AA994)=AA994,1/(1+AC993)-1,(1+AA994)/(1+AA993)-1),"")</f>
        <v/>
      </c>
      <c r="AC994" s="96" t="str">
        <f t="array" aca="1" ref="AC994" ca="1">IF(AA994&lt;&gt;"",PRODUCT(AB$3:AB994+1)-1,"")</f>
        <v/>
      </c>
      <c r="AD994" s="98" t="str">
        <f ca="1">IF(AA994&lt;&gt;"",POWER((AA994-MAX(AA$2:AA994))/(1+MAX(AA$2:AA994))*100,2),"")</f>
        <v/>
      </c>
    </row>
    <row r="995" spans="20:30" x14ac:dyDescent="0.25">
      <c r="T995" t="str">
        <f t="array" aca="1" ref="T995" ca="1">IF(ROWS($2:995)&lt;=COUNT('Trade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ROWS(U$2:$U995))),"")</f>
        <v/>
      </c>
      <c r="U995" s="88" t="str">
        <f ca="1">IFERROR(INDEX('Trade Journal'!P:P,MATCH(T995,'Trade Journal'!A:A,0)),"")</f>
        <v/>
      </c>
      <c r="V995" s="88" t="str">
        <f ca="1">IFERROR(INDEX('Trade Journal'!Q:Q,MATCH(T995,'Trade Journal'!A:A,0)),"")</f>
        <v/>
      </c>
      <c r="W995" s="88" t="str">
        <f ca="1">IFERROR(INDEX('Trade Journal'!R:R,MATCH(T995,'Trade Journal'!A:A,0)),"")</f>
        <v/>
      </c>
      <c r="X995" s="88" t="str">
        <f t="shared" ca="1" si="16"/>
        <v/>
      </c>
      <c r="Y995" s="88" t="str">
        <f ca="1">IF(X995&lt;&gt;"",SUM(X$2:X995),"")</f>
        <v/>
      </c>
      <c r="Z995" s="96" t="str">
        <f ca="1">IFERROR(INDEX('Trade Journal'!O:O,MATCH(T995,'Trade Journal'!A:A,0)),"")</f>
        <v/>
      </c>
      <c r="AA995" s="96" t="str">
        <f t="array" aca="1" ref="AA995" ca="1">IF(Z995&lt;&gt;"",PRODUCT(Z$2:Z995+1)-1,"")</f>
        <v/>
      </c>
      <c r="AB995" s="96" t="str">
        <f ca="1">IF(AA995&lt;&gt;"",IF(MAX(AA$2:AA995)=AA995,1/(1+AC994)-1,(1+AA995)/(1+AA994)-1),"")</f>
        <v/>
      </c>
      <c r="AC995" s="96" t="str">
        <f t="array" aca="1" ref="AC995" ca="1">IF(AA995&lt;&gt;"",PRODUCT(AB$3:AB995+1)-1,"")</f>
        <v/>
      </c>
      <c r="AD995" s="98" t="str">
        <f ca="1">IF(AA995&lt;&gt;"",POWER((AA995-MAX(AA$2:AA995))/(1+MAX(AA$2:AA995))*100,2),"")</f>
        <v/>
      </c>
    </row>
    <row r="996" spans="20:30" x14ac:dyDescent="0.25">
      <c r="T996" t="str">
        <f t="array" aca="1" ref="T996" ca="1">IF(ROWS($2:996)&lt;=COUNT('Trade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ROWS(U$2:$U996))),"")</f>
        <v/>
      </c>
      <c r="U996" s="88" t="str">
        <f ca="1">IFERROR(INDEX('Trade Journal'!P:P,MATCH(T996,'Trade Journal'!A:A,0)),"")</f>
        <v/>
      </c>
      <c r="V996" s="88" t="str">
        <f ca="1">IFERROR(INDEX('Trade Journal'!Q:Q,MATCH(T996,'Trade Journal'!A:A,0)),"")</f>
        <v/>
      </c>
      <c r="W996" s="88" t="str">
        <f ca="1">IFERROR(INDEX('Trade Journal'!R:R,MATCH(T996,'Trade Journal'!A:A,0)),"")</f>
        <v/>
      </c>
      <c r="X996" s="88" t="str">
        <f t="shared" ca="1" si="16"/>
        <v/>
      </c>
      <c r="Y996" s="88" t="str">
        <f ca="1">IF(X996&lt;&gt;"",SUM(X$2:X996),"")</f>
        <v/>
      </c>
      <c r="Z996" s="96" t="str">
        <f ca="1">IFERROR(INDEX('Trade Journal'!O:O,MATCH(T996,'Trade Journal'!A:A,0)),"")</f>
        <v/>
      </c>
      <c r="AA996" s="96" t="str">
        <f t="array" aca="1" ref="AA996" ca="1">IF(Z996&lt;&gt;"",PRODUCT(Z$2:Z996+1)-1,"")</f>
        <v/>
      </c>
      <c r="AB996" s="96" t="str">
        <f ca="1">IF(AA996&lt;&gt;"",IF(MAX(AA$2:AA996)=AA996,1/(1+AC995)-1,(1+AA996)/(1+AA995)-1),"")</f>
        <v/>
      </c>
      <c r="AC996" s="96" t="str">
        <f t="array" aca="1" ref="AC996" ca="1">IF(AA996&lt;&gt;"",PRODUCT(AB$3:AB996+1)-1,"")</f>
        <v/>
      </c>
      <c r="AD996" s="98" t="str">
        <f ca="1">IF(AA996&lt;&gt;"",POWER((AA996-MAX(AA$2:AA996))/(1+MAX(AA$2:AA996))*100,2),"")</f>
        <v/>
      </c>
    </row>
    <row r="997" spans="20:30" x14ac:dyDescent="0.25">
      <c r="T997" t="str">
        <f t="array" aca="1" ref="T997" ca="1">IF(ROWS($2:997)&lt;=COUNT('Trade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ROWS(U$2:$U997))),"")</f>
        <v/>
      </c>
      <c r="U997" s="88" t="str">
        <f ca="1">IFERROR(INDEX('Trade Journal'!P:P,MATCH(T997,'Trade Journal'!A:A,0)),"")</f>
        <v/>
      </c>
      <c r="V997" s="88" t="str">
        <f ca="1">IFERROR(INDEX('Trade Journal'!Q:Q,MATCH(T997,'Trade Journal'!A:A,0)),"")</f>
        <v/>
      </c>
      <c r="W997" s="88" t="str">
        <f ca="1">IFERROR(INDEX('Trade Journal'!R:R,MATCH(T997,'Trade Journal'!A:A,0)),"")</f>
        <v/>
      </c>
      <c r="X997" s="88" t="str">
        <f t="shared" ca="1" si="16"/>
        <v/>
      </c>
      <c r="Y997" s="88" t="str">
        <f ca="1">IF(X997&lt;&gt;"",SUM(X$2:X997),"")</f>
        <v/>
      </c>
      <c r="Z997" s="96" t="str">
        <f ca="1">IFERROR(INDEX('Trade Journal'!O:O,MATCH(T997,'Trade Journal'!A:A,0)),"")</f>
        <v/>
      </c>
      <c r="AA997" s="96" t="str">
        <f t="array" aca="1" ref="AA997" ca="1">IF(Z997&lt;&gt;"",PRODUCT(Z$2:Z997+1)-1,"")</f>
        <v/>
      </c>
      <c r="AB997" s="96" t="str">
        <f ca="1">IF(AA997&lt;&gt;"",IF(MAX(AA$2:AA997)=AA997,1/(1+AC996)-1,(1+AA997)/(1+AA996)-1),"")</f>
        <v/>
      </c>
      <c r="AC997" s="96" t="str">
        <f t="array" aca="1" ref="AC997" ca="1">IF(AA997&lt;&gt;"",PRODUCT(AB$3:AB997+1)-1,"")</f>
        <v/>
      </c>
      <c r="AD997" s="98" t="str">
        <f ca="1">IF(AA997&lt;&gt;"",POWER((AA997-MAX(AA$2:AA997))/(1+MAX(AA$2:AA997))*100,2),"")</f>
        <v/>
      </c>
    </row>
    <row r="998" spans="20:30" x14ac:dyDescent="0.25">
      <c r="T998" t="str">
        <f t="array" aca="1" ref="T998" ca="1">IF(ROWS($2:998)&lt;=COUNT('Trade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ROWS(U$2:$U998))),"")</f>
        <v/>
      </c>
      <c r="U998" s="88" t="str">
        <f ca="1">IFERROR(INDEX('Trade Journal'!P:P,MATCH(T998,'Trade Journal'!A:A,0)),"")</f>
        <v/>
      </c>
      <c r="V998" s="88" t="str">
        <f ca="1">IFERROR(INDEX('Trade Journal'!Q:Q,MATCH(T998,'Trade Journal'!A:A,0)),"")</f>
        <v/>
      </c>
      <c r="W998" s="88" t="str">
        <f ca="1">IFERROR(INDEX('Trade Journal'!R:R,MATCH(T998,'Trade Journal'!A:A,0)),"")</f>
        <v/>
      </c>
      <c r="X998" s="88" t="str">
        <f t="shared" ca="1" si="16"/>
        <v/>
      </c>
      <c r="Y998" s="88" t="str">
        <f ca="1">IF(X998&lt;&gt;"",SUM(X$2:X998),"")</f>
        <v/>
      </c>
      <c r="Z998" s="96" t="str">
        <f ca="1">IFERROR(INDEX('Trade Journal'!O:O,MATCH(T998,'Trade Journal'!A:A,0)),"")</f>
        <v/>
      </c>
      <c r="AA998" s="96" t="str">
        <f t="array" aca="1" ref="AA998" ca="1">IF(Z998&lt;&gt;"",PRODUCT(Z$2:Z998+1)-1,"")</f>
        <v/>
      </c>
      <c r="AB998" s="96" t="str">
        <f ca="1">IF(AA998&lt;&gt;"",IF(MAX(AA$2:AA998)=AA998,1/(1+AC997)-1,(1+AA998)/(1+AA997)-1),"")</f>
        <v/>
      </c>
      <c r="AC998" s="96" t="str">
        <f t="array" aca="1" ref="AC998" ca="1">IF(AA998&lt;&gt;"",PRODUCT(AB$3:AB998+1)-1,"")</f>
        <v/>
      </c>
      <c r="AD998" s="98" t="str">
        <f ca="1">IF(AA998&lt;&gt;"",POWER((AA998-MAX(AA$2:AA998))/(1+MAX(AA$2:AA998))*100,2),"")</f>
        <v/>
      </c>
    </row>
    <row r="999" spans="20:30" x14ac:dyDescent="0.25">
      <c r="T999" t="str">
        <f t="array" aca="1" ref="T999" ca="1">IF(ROWS($2:999)&lt;=COUNT('Trade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ROWS(U$2:$U999))),"")</f>
        <v/>
      </c>
      <c r="U999" s="88" t="str">
        <f ca="1">IFERROR(INDEX('Trade Journal'!P:P,MATCH(T999,'Trade Journal'!A:A,0)),"")</f>
        <v/>
      </c>
      <c r="V999" s="88" t="str">
        <f ca="1">IFERROR(INDEX('Trade Journal'!Q:Q,MATCH(T999,'Trade Journal'!A:A,0)),"")</f>
        <v/>
      </c>
      <c r="W999" s="88" t="str">
        <f ca="1">IFERROR(INDEX('Trade Journal'!R:R,MATCH(T999,'Trade Journal'!A:A,0)),"")</f>
        <v/>
      </c>
      <c r="X999" s="88" t="str">
        <f t="shared" ca="1" si="16"/>
        <v/>
      </c>
      <c r="Y999" s="88" t="str">
        <f ca="1">IF(X999&lt;&gt;"",SUM(X$2:X999),"")</f>
        <v/>
      </c>
      <c r="Z999" s="96" t="str">
        <f ca="1">IFERROR(INDEX('Trade Journal'!O:O,MATCH(T999,'Trade Journal'!A:A,0)),"")</f>
        <v/>
      </c>
      <c r="AA999" s="96" t="str">
        <f t="array" aca="1" ref="AA999" ca="1">IF(Z999&lt;&gt;"",PRODUCT(Z$2:Z999+1)-1,"")</f>
        <v/>
      </c>
      <c r="AB999" s="96" t="str">
        <f ca="1">IF(AA999&lt;&gt;"",IF(MAX(AA$2:AA999)=AA999,1/(1+AC998)-1,(1+AA999)/(1+AA998)-1),"")</f>
        <v/>
      </c>
      <c r="AC999" s="96" t="str">
        <f t="array" aca="1" ref="AC999" ca="1">IF(AA999&lt;&gt;"",PRODUCT(AB$3:AB999+1)-1,"")</f>
        <v/>
      </c>
      <c r="AD999" s="98" t="str">
        <f ca="1">IF(AA999&lt;&gt;"",POWER((AA999-MAX(AA$2:AA999))/(1+MAX(AA$2:AA999))*100,2),"")</f>
        <v/>
      </c>
    </row>
    <row r="1000" spans="20:30" x14ac:dyDescent="0.25">
      <c r="T1000" t="str">
        <f t="array" aca="1" ref="T1000" ca="1">IF(ROWS($2:1000)&lt;=COUNT('Trade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ROWS(U$2:$U1000))),"")</f>
        <v/>
      </c>
      <c r="U1000" s="88" t="str">
        <f ca="1">IFERROR(INDEX('Trade Journal'!P:P,MATCH(T1000,'Trade Journal'!A:A,0)),"")</f>
        <v/>
      </c>
      <c r="V1000" s="88" t="str">
        <f ca="1">IFERROR(INDEX('Trade Journal'!Q:Q,MATCH(T1000,'Trade Journal'!A:A,0)),"")</f>
        <v/>
      </c>
      <c r="W1000" s="88" t="str">
        <f ca="1">IFERROR(INDEX('Trade Journal'!R:R,MATCH(T1000,'Trade Journal'!A:A,0)),"")</f>
        <v/>
      </c>
      <c r="X1000" s="88" t="str">
        <f t="shared" ca="1" si="16"/>
        <v/>
      </c>
      <c r="Y1000" s="88" t="str">
        <f ca="1">IF(X1000&lt;&gt;"",SUM(X$2:X1000),"")</f>
        <v/>
      </c>
      <c r="Z1000" s="96" t="str">
        <f ca="1">IFERROR(INDEX('Trade Journal'!O:O,MATCH(T1000,'Trade Journal'!A:A,0)),"")</f>
        <v/>
      </c>
      <c r="AA1000" s="96" t="str">
        <f t="array" aca="1" ref="AA1000" ca="1">IF(Z1000&lt;&gt;"",PRODUCT(Z$2:Z1000+1)-1,"")</f>
        <v/>
      </c>
      <c r="AB1000" s="96" t="str">
        <f ca="1">IF(AA1000&lt;&gt;"",IF(MAX(AA$2:AA1000)=AA1000,1/(1+AC999)-1,(1+AA1000)/(1+AA999)-1),"")</f>
        <v/>
      </c>
      <c r="AC1000" s="96" t="str">
        <f t="array" aca="1" ref="AC1000" ca="1">IF(AA1000&lt;&gt;"",PRODUCT(AB$3:AB1000+1)-1,"")</f>
        <v/>
      </c>
      <c r="AD1000" s="98" t="str">
        <f ca="1">IF(AA1000&lt;&gt;"",POWER((AA1000-MAX(AA$2:AA1000))/(1+MAX(AA$2:AA1000))*100,2),"")</f>
        <v/>
      </c>
    </row>
    <row r="1001" spans="20:30" x14ac:dyDescent="0.25">
      <c r="T1001" t="str">
        <f t="array" aca="1" ref="T1001" ca="1">IF(ROWS($2:1001)&lt;=COUNT('Trade Journal'!$L$4:INDIRECT(CONCATENATE("'Trade Journal'!$L$",COUNTA('Trade Journal'!B:B)+1))), INDEX('Trade Journal'!$A$4:INDIRECT(CONCATENATE("'Trade Journal'!$A$",COUNTA('Trade Journal'!B:B)+1)), SMALL(IF(ISNUMBER(IF('Trade Journal'!$L$4:INDIRECT(CONCATENATE("'Trade Journal'!$L$",COUNTA('Trade Journal'!B:B)+1))&lt;&gt;"",'Trade Journal'!$A$4:INDIRECT(CONCATENATE("'Trade Journal'!$A$",COUNTA('Trade Journal'!B:B)+1)))), ROW('Trade Journal'!$A$4:INDIRECT(CONCATENATE("'Trade Journal'!$A$",COUNTA('Trade Journal'!B:B)+1)))-MIN(ROW('Trade Journal'!$A$4:INDIRECT(CONCATENATE("'Trade Journal'!$A$",COUNTA('Trade Journal'!B:B)+1))))+1, ""), ROWS(U$2:$U1001))),"")</f>
        <v/>
      </c>
      <c r="U1001" s="88" t="str">
        <f ca="1">IFERROR(INDEX('Trade Journal'!P:P,MATCH(T1001,'Trade Journal'!A:A,0)),"")</f>
        <v/>
      </c>
      <c r="V1001" s="88" t="str">
        <f ca="1">IFERROR(INDEX('Trade Journal'!Q:Q,MATCH(T1001,'Trade Journal'!A:A,0)),"")</f>
        <v/>
      </c>
      <c r="W1001" s="88" t="str">
        <f ca="1">IFERROR(INDEX('Trade Journal'!R:R,MATCH(T1001,'Trade Journal'!A:A,0)),"")</f>
        <v/>
      </c>
      <c r="X1001" s="88" t="str">
        <f t="shared" ca="1" si="16"/>
        <v/>
      </c>
      <c r="Y1001" s="88" t="str">
        <f ca="1">IF(X1001&lt;&gt;"",SUM(X$2:X1001),"")</f>
        <v/>
      </c>
      <c r="Z1001" s="96" t="str">
        <f ca="1">IFERROR(INDEX('Trade Journal'!O:O,MATCH(T1001,'Trade Journal'!A:A,0)),"")</f>
        <v/>
      </c>
      <c r="AA1001" s="96" t="str">
        <f t="array" aca="1" ref="AA1001" ca="1">IF(Z1001&lt;&gt;"",PRODUCT(Z$2:Z1001+1)-1,"")</f>
        <v/>
      </c>
      <c r="AB1001" s="96" t="str">
        <f ca="1">IF(AA1001&lt;&gt;"",IF(MAX(AA$2:AA1001)=AA1001,1/(1+AC1000)-1,(1+AA1001)/(1+AA1000)-1),"")</f>
        <v/>
      </c>
      <c r="AC1001" s="96" t="str">
        <f t="array" aca="1" ref="AC1001" ca="1">IF(AA1001&lt;&gt;"",PRODUCT(AB$3:AB1001+1)-1,"")</f>
        <v/>
      </c>
      <c r="AD1001" s="98" t="str">
        <f ca="1">IF(AA1001&lt;&gt;"",POWER((AA1001-MAX(AA$2:AA1001))/(1+MAX(AA$2:AA1001))*100,2),"")</f>
        <v/>
      </c>
    </row>
    <row r="1002" spans="20:30" x14ac:dyDescent="0.25">
      <c r="U1002" s="88" t="str">
        <f>IFERROR(INDEX('Trade Journal'!P:P,MATCH(T1002,'Trade Journal'!A:A,0)),"")</f>
        <v/>
      </c>
      <c r="Y1002" s="88" t="str">
        <f>IF(X1002&lt;&gt;"",SUM(X$2:X1002),"")</f>
        <v/>
      </c>
      <c r="AD1002" s="98" t="str">
        <f>IF(AA1002&lt;&gt;"",POWER((AA1002-MAX(AA$2:AA1002))/(1+MAX(AA$2:AA1002))*100,2),"")</f>
        <v/>
      </c>
    </row>
    <row r="1003" spans="20:30" x14ac:dyDescent="0.25">
      <c r="U1003" s="88" t="str">
        <f>IFERROR(INDEX('Trade Journal'!P:P,MATCH(T1003,'Trade Journal'!A:A,0)),"")</f>
        <v/>
      </c>
      <c r="Y1003" s="88" t="str">
        <f>IF(X1003&lt;&gt;"",SUM(X$2:X1003),"")</f>
        <v/>
      </c>
    </row>
  </sheetData>
  <mergeCells count="5">
    <mergeCell ref="A1:R1"/>
    <mergeCell ref="A6:G6"/>
    <mergeCell ref="A2:H2"/>
    <mergeCell ref="I2:L2"/>
    <mergeCell ref="M2:R2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Home Screen</vt:lpstr>
      <vt:lpstr>Trade Journal</vt:lpstr>
      <vt:lpstr>Currency Pairs</vt:lpstr>
      <vt:lpstr>Analysis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Andriy Moraru</dc:creator>
  <cp:keywords/>
  <dc:description/>
  <cp:lastModifiedBy>Microsoft Office User</cp:lastModifiedBy>
  <dcterms:created xsi:type="dcterms:W3CDTF">1996-10-08T23:32:33Z</dcterms:created>
  <dcterms:modified xsi:type="dcterms:W3CDTF">2025-03-23T12:58:10Z</dcterms:modified>
  <cp:category/>
</cp:coreProperties>
</file>